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efaultThemeVersion="124226"/>
  <mc:AlternateContent xmlns:mc="http://schemas.openxmlformats.org/markup-compatibility/2006">
    <mc:Choice Requires="x15">
      <x15ac:absPath xmlns:x15ac="http://schemas.microsoft.com/office/spreadsheetml/2010/11/ac" url="\\azabu\project\2017\P170282801_平成30年度二国間クレジット制度の効率的な運用のための検討・実施事業委託業務\02_作業\02_各種申請\01_Methodology\08_ID\ID_AM006修正相談\"/>
    </mc:Choice>
  </mc:AlternateContent>
  <xr:revisionPtr revIDLastSave="0" documentId="10_ncr:100000_{FFD66414-B583-42E2-A05B-352943057F55}" xr6:coauthVersionLast="31" xr6:coauthVersionMax="31" xr10:uidLastSave="{00000000-0000-0000-0000-000000000000}"/>
  <bookViews>
    <workbookView xWindow="0" yWindow="0" windowWidth="17775" windowHeight="16335" tabRatio="587" xr2:uid="{00000000-000D-0000-FFFF-FFFF00000000}"/>
  </bookViews>
  <sheets>
    <sheet name="MPS(input)" sheetId="1" r:id="rId1"/>
    <sheet name="MPS(calc_process)" sheetId="2" r:id="rId2"/>
    <sheet name="MSS" sheetId="4" r:id="rId3"/>
    <sheet name="MRS(input)" sheetId="5" r:id="rId4"/>
    <sheet name="MRS(calc_process)" sheetId="6" r:id="rId5"/>
  </sheets>
  <definedNames>
    <definedName name="_xlnm.Print_Area" localSheetId="1">'MPS(calc_process)'!$A$1:$I$43</definedName>
    <definedName name="_xlnm.Print_Area" localSheetId="4">'MRS(calc_process)'!$A$1:$I$43</definedName>
  </definedNames>
  <calcPr calcId="179017"/>
</workbook>
</file>

<file path=xl/calcChain.xml><?xml version="1.0" encoding="utf-8"?>
<calcChain xmlns="http://schemas.openxmlformats.org/spreadsheetml/2006/main">
  <c r="G29" i="6" l="1"/>
  <c r="G23" i="6"/>
  <c r="G24" i="6"/>
  <c r="G22" i="6"/>
  <c r="G21" i="6"/>
  <c r="G29" i="2"/>
  <c r="G24" i="2"/>
  <c r="G23" i="2"/>
  <c r="G22" i="2"/>
  <c r="G21" i="2"/>
  <c r="H11" i="2" l="1"/>
  <c r="H11" i="6" s="1"/>
  <c r="H10" i="2"/>
  <c r="H10" i="6" s="1"/>
  <c r="H9" i="2"/>
  <c r="H9" i="6" s="1"/>
  <c r="H8" i="2"/>
  <c r="H8" i="6" s="1"/>
  <c r="G43" i="5"/>
  <c r="G42" i="5"/>
  <c r="G41" i="5"/>
  <c r="G40" i="5"/>
  <c r="G38" i="5"/>
  <c r="G34" i="5"/>
  <c r="G32" i="5"/>
  <c r="G23" i="5"/>
  <c r="G22" i="5"/>
  <c r="G21" i="5"/>
  <c r="G20" i="5"/>
  <c r="G19" i="5"/>
  <c r="G18" i="5"/>
  <c r="G17" i="5"/>
  <c r="G16" i="5"/>
  <c r="G14" i="5"/>
  <c r="G13" i="5"/>
  <c r="G12" i="5"/>
  <c r="G11" i="5"/>
  <c r="G10" i="5"/>
  <c r="G8" i="5"/>
  <c r="C2" i="4" l="1"/>
  <c r="C1" i="4"/>
  <c r="K47" i="5" l="1"/>
  <c r="K46" i="5"/>
  <c r="K45" i="5"/>
  <c r="K44" i="5"/>
  <c r="K43" i="5"/>
  <c r="K42" i="5"/>
  <c r="K41" i="5"/>
  <c r="K40" i="5"/>
  <c r="K39" i="5"/>
  <c r="K38" i="5"/>
  <c r="K37" i="5"/>
  <c r="K36" i="5"/>
  <c r="K35" i="5"/>
  <c r="K34" i="5"/>
  <c r="K33" i="5"/>
  <c r="K32" i="5"/>
  <c r="J47" i="5"/>
  <c r="I47" i="5"/>
  <c r="H47" i="5"/>
  <c r="J46" i="5"/>
  <c r="I46" i="5"/>
  <c r="H46" i="5"/>
  <c r="J45" i="5"/>
  <c r="I45" i="5"/>
  <c r="H45" i="5"/>
  <c r="J44" i="5"/>
  <c r="I44" i="5"/>
  <c r="H44"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H32" i="5"/>
  <c r="F47" i="5"/>
  <c r="F46" i="5"/>
  <c r="F45" i="5"/>
  <c r="F44" i="5"/>
  <c r="F43" i="5"/>
  <c r="F42" i="5"/>
  <c r="F41" i="5"/>
  <c r="F40" i="5"/>
  <c r="F39" i="5"/>
  <c r="F38" i="5"/>
  <c r="F37" i="5"/>
  <c r="F36" i="5"/>
  <c r="F35" i="5"/>
  <c r="F34" i="5"/>
  <c r="F33" i="5"/>
  <c r="F32" i="5"/>
  <c r="L2" i="5"/>
  <c r="L1" i="5"/>
  <c r="I1" i="6"/>
  <c r="I2" i="6"/>
  <c r="G15" i="6"/>
  <c r="G14" i="6"/>
  <c r="G13" i="6"/>
  <c r="G12" i="6"/>
  <c r="G11" i="6"/>
  <c r="G10" i="6"/>
  <c r="G9" i="6"/>
  <c r="G8" i="6"/>
  <c r="G18" i="6" l="1"/>
  <c r="G27" i="6"/>
  <c r="G17" i="6"/>
  <c r="G16" i="6"/>
  <c r="G20" i="6" s="1"/>
  <c r="G30" i="6"/>
  <c r="G28" i="6"/>
  <c r="G26" i="6" l="1"/>
  <c r="G6" i="6" s="1"/>
  <c r="D51" i="5" s="1"/>
  <c r="I1" i="2" l="1"/>
  <c r="G15" i="2" l="1"/>
  <c r="G11" i="2"/>
  <c r="I2" i="2" l="1"/>
  <c r="G8" i="2"/>
  <c r="G9" i="2"/>
  <c r="G10" i="2"/>
  <c r="G12" i="2"/>
  <c r="G13" i="2"/>
  <c r="G14" i="2"/>
  <c r="G18" i="2" l="1"/>
  <c r="G30" i="2"/>
  <c r="G16" i="2"/>
  <c r="G17" i="2"/>
  <c r="G27" i="2"/>
  <c r="G28" i="2"/>
  <c r="G26" i="2" l="1"/>
  <c r="G20" i="2" l="1"/>
  <c r="G6" i="2" s="1"/>
  <c r="B5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MURC</author>
  </authors>
  <commentList>
    <comment ref="F8" authorId="0" shapeId="0" xr:uid="{00000000-0006-0000-0000-000001000000}">
      <text>
        <r>
          <rPr>
            <sz val="11"/>
            <color indexed="81"/>
            <rFont val="Arial"/>
            <family val="2"/>
          </rPr>
          <t>Project participants specify unit of the parameter here.</t>
        </r>
      </text>
    </comment>
    <comment ref="F10" authorId="0" shapeId="0" xr:uid="{00000000-0006-0000-0000-000002000000}">
      <text>
        <r>
          <rPr>
            <sz val="11"/>
            <color indexed="81"/>
            <rFont val="Arial"/>
            <family val="2"/>
          </rPr>
          <t>Project participants specify unit of the parameter here.</t>
        </r>
      </text>
    </comment>
    <comment ref="F11" authorId="0" shapeId="0" xr:uid="{00000000-0006-0000-0000-000003000000}">
      <text>
        <r>
          <rPr>
            <sz val="11"/>
            <color indexed="81"/>
            <rFont val="Arial"/>
            <family val="2"/>
          </rPr>
          <t>Project participants specify unit of the parameter here.</t>
        </r>
      </text>
    </comment>
    <comment ref="F12" authorId="0" shapeId="0" xr:uid="{00000000-0006-0000-0000-000004000000}">
      <text>
        <r>
          <rPr>
            <sz val="11"/>
            <color indexed="81"/>
            <rFont val="Arial"/>
            <family val="2"/>
          </rPr>
          <t>Project participants specify unit of the parameter here.</t>
        </r>
      </text>
    </comment>
    <comment ref="F13" authorId="0" shapeId="0" xr:uid="{00000000-0006-0000-0000-000005000000}">
      <text>
        <r>
          <rPr>
            <sz val="11"/>
            <color indexed="81"/>
            <rFont val="Arial"/>
            <family val="2"/>
          </rPr>
          <t>Project participants specify unit of the parameter here.</t>
        </r>
      </text>
    </comment>
    <comment ref="F14" authorId="0" shapeId="0" xr:uid="{00000000-0006-0000-0000-000006000000}">
      <text>
        <r>
          <rPr>
            <sz val="11"/>
            <color indexed="81"/>
            <rFont val="Arial"/>
            <family val="2"/>
          </rPr>
          <t>Project participants specify unit of the parameter here.</t>
        </r>
      </text>
    </comment>
    <comment ref="F16" authorId="0" shapeId="0" xr:uid="{00000000-0006-0000-0000-000007000000}">
      <text>
        <r>
          <rPr>
            <sz val="11"/>
            <color indexed="81"/>
            <rFont val="Arial"/>
            <family val="2"/>
          </rPr>
          <t>Project participants specify unit of the parameter here.</t>
        </r>
      </text>
    </comment>
    <comment ref="F17" authorId="0" shapeId="0" xr:uid="{00000000-0006-0000-0000-000008000000}">
      <text>
        <r>
          <rPr>
            <sz val="11"/>
            <color indexed="81"/>
            <rFont val="Arial"/>
            <family val="2"/>
          </rPr>
          <t>Project participants specify unit of the parameter here.</t>
        </r>
      </text>
    </comment>
    <comment ref="F18" authorId="0" shapeId="0" xr:uid="{00000000-0006-0000-0000-000009000000}">
      <text>
        <r>
          <rPr>
            <sz val="11"/>
            <color indexed="81"/>
            <rFont val="Arial"/>
            <family val="2"/>
          </rPr>
          <t>Project participants specify unit of the parameter here.</t>
        </r>
      </text>
    </comment>
    <comment ref="F19" authorId="0" shapeId="0" xr:uid="{00000000-0006-0000-0000-00000A000000}">
      <text>
        <r>
          <rPr>
            <sz val="11"/>
            <color indexed="81"/>
            <rFont val="Arial"/>
            <family val="2"/>
          </rPr>
          <t>Project participants specify unit of the parameter here.</t>
        </r>
      </text>
    </comment>
    <comment ref="F20" authorId="0" shapeId="0" xr:uid="{00000000-0006-0000-0000-00000B000000}">
      <text>
        <r>
          <rPr>
            <sz val="11"/>
            <color indexed="81"/>
            <rFont val="Arial"/>
            <family val="2"/>
          </rPr>
          <t>Project participants specify unit of the parameter here.</t>
        </r>
      </text>
    </comment>
    <comment ref="F21" authorId="0" shapeId="0" xr:uid="{00000000-0006-0000-0000-00000C000000}">
      <text>
        <r>
          <rPr>
            <sz val="11"/>
            <color indexed="81"/>
            <rFont val="Arial"/>
            <family val="2"/>
          </rPr>
          <t>Project participants specify unit of the parameter here.</t>
        </r>
      </text>
    </comment>
    <comment ref="F22" authorId="0" shapeId="0" xr:uid="{00000000-0006-0000-0000-00000D000000}">
      <text>
        <r>
          <rPr>
            <sz val="11"/>
            <color indexed="81"/>
            <rFont val="Arial"/>
            <family val="2"/>
          </rPr>
          <t>Project participants specify unit of the parameter here.</t>
        </r>
      </text>
    </comment>
    <comment ref="F23" authorId="0" shapeId="0" xr:uid="{00000000-0006-0000-0000-00000E000000}">
      <text>
        <r>
          <rPr>
            <sz val="11"/>
            <color indexed="81"/>
            <rFont val="Arial"/>
            <family val="2"/>
          </rPr>
          <t>Project participants specify unit of the parameter here.</t>
        </r>
      </text>
    </comment>
    <comment ref="F32" authorId="0" shapeId="0" xr:uid="{00000000-0006-0000-0000-00000F000000}">
      <text>
        <r>
          <rPr>
            <sz val="11"/>
            <color indexed="81"/>
            <rFont val="Arial"/>
            <family val="2"/>
          </rPr>
          <t>Project participants specify unit of the parameter here.</t>
        </r>
      </text>
    </comment>
    <comment ref="F34" authorId="0" shapeId="0" xr:uid="{00000000-0006-0000-0000-000010000000}">
      <text>
        <r>
          <rPr>
            <sz val="11"/>
            <color indexed="81"/>
            <rFont val="Arial"/>
            <family val="2"/>
          </rPr>
          <t>Project participants specify unit of the parameter here.</t>
        </r>
      </text>
    </comment>
    <comment ref="F38" authorId="0" shapeId="0" xr:uid="{00000000-0006-0000-0000-000011000000}">
      <text>
        <r>
          <rPr>
            <sz val="11"/>
            <color indexed="81"/>
            <rFont val="Arial"/>
            <family val="2"/>
          </rPr>
          <t>Project participants specify unit of the parameter here.</t>
        </r>
      </text>
    </comment>
    <comment ref="F40" authorId="0" shapeId="0" xr:uid="{00000000-0006-0000-0000-000012000000}">
      <text>
        <r>
          <rPr>
            <sz val="11"/>
            <color indexed="81"/>
            <rFont val="Arial"/>
            <family val="2"/>
          </rPr>
          <t>Project participants specify unit of the parameter here.</t>
        </r>
      </text>
    </comment>
    <comment ref="F41" authorId="0" shapeId="0" xr:uid="{00000000-0006-0000-0000-000013000000}">
      <text>
        <r>
          <rPr>
            <sz val="11"/>
            <color indexed="81"/>
            <rFont val="Arial"/>
            <family val="2"/>
          </rPr>
          <t>Project participants specify unit of the parameter here.</t>
        </r>
      </text>
    </comment>
    <comment ref="F42" authorId="0" shapeId="0" xr:uid="{00000000-0006-0000-0000-000014000000}">
      <text>
        <r>
          <rPr>
            <sz val="11"/>
            <color indexed="81"/>
            <rFont val="Arial"/>
            <family val="2"/>
          </rPr>
          <t>Project participants specify unit of the parameter here.</t>
        </r>
      </text>
    </comment>
    <comment ref="F43" authorId="0" shapeId="0" xr:uid="{00000000-0006-0000-0000-000015000000}">
      <text>
        <r>
          <rPr>
            <sz val="11"/>
            <color indexed="81"/>
            <rFont val="Arial"/>
            <family val="2"/>
          </rPr>
          <t>Project participants specify unit of the parameter here.</t>
        </r>
      </text>
    </comment>
  </commentList>
</comments>
</file>

<file path=xl/sharedStrings.xml><?xml version="1.0" encoding="utf-8"?>
<sst xmlns="http://schemas.openxmlformats.org/spreadsheetml/2006/main" count="741" uniqueCount="261">
  <si>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</si>
  <si>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</si>
  <si>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</si>
  <si>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</si>
  <si>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</si>
  <si>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</si>
  <si>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</si>
  <si>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</si>
  <si>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</si>
  <si>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</si>
  <si>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</si>
  <si>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</si>
  <si>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</si>
  <si>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</si>
  <si>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</si>
  <si>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</si>
  <si>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</si>
  <si>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</si>
  <si>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</si>
  <si>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</si>
  <si>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</si>
  <si>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Option C</t>
  </si>
  <si>
    <t>On-site measurements.</t>
  </si>
  <si>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</si>
  <si>
    <t>Periodically, as specified according to national or in-house rules</t>
  </si>
  <si>
    <t>(3)</t>
  </si>
  <si>
    <t>(4)</t>
  </si>
  <si>
    <t>(5)</t>
  </si>
  <si>
    <t>(6)</t>
  </si>
  <si>
    <t>(7)</t>
  </si>
  <si>
    <t>a</t>
  </si>
  <si>
    <t>GJ/mass or volume unit</t>
  </si>
  <si>
    <t>Calculated according to the procedure described in section F2.</t>
  </si>
  <si>
    <t>b</t>
  </si>
  <si>
    <t>c</t>
  </si>
  <si>
    <t>Net calorific value of natural gas</t>
  </si>
  <si>
    <t>Net calorific value of diesel</t>
  </si>
  <si>
    <t>Net calorific value of residual oil</t>
  </si>
  <si>
    <t>Net calorific value of any other fuel used</t>
  </si>
  <si>
    <t>Emission factor of natural gas</t>
  </si>
  <si>
    <t>Emission factor of diesel</t>
  </si>
  <si>
    <t>Emission factor of residual oil</t>
  </si>
  <si>
    <t>Emission factor of any other fuel used</t>
  </si>
  <si>
    <t>[Monitoring option]</t>
  </si>
  <si>
    <t>Option A</t>
  </si>
  <si>
    <t>Option B</t>
  </si>
  <si>
    <t>1. Calculations for emission reductions</t>
  </si>
  <si>
    <t>Fuel type</t>
  </si>
  <si>
    <t>Value</t>
  </si>
  <si>
    <t>Parameter</t>
  </si>
  <si>
    <t>2. Selected default values, etc.</t>
  </si>
  <si>
    <t>natural gas</t>
  </si>
  <si>
    <t>diesel oil</t>
  </si>
  <si>
    <t>residual oil</t>
  </si>
  <si>
    <t>any other fuel</t>
  </si>
  <si>
    <t>3. Calculations for reference emissions</t>
  </si>
  <si>
    <t>4. Calculations of the project emissions</t>
  </si>
  <si>
    <t>[List of Default Values]</t>
  </si>
  <si>
    <r>
      <t>FC</t>
    </r>
    <r>
      <rPr>
        <i/>
        <vertAlign val="subscript"/>
        <sz val="11"/>
        <rFont val="Arial"/>
        <family val="2"/>
      </rPr>
      <t>HCUD,diesel,p</t>
    </r>
  </si>
  <si>
    <r>
      <t>FC</t>
    </r>
    <r>
      <rPr>
        <i/>
        <vertAlign val="subscript"/>
        <sz val="11"/>
        <rFont val="Arial"/>
        <family val="2"/>
      </rPr>
      <t>HCUD,HFO,p</t>
    </r>
  </si>
  <si>
    <r>
      <t>FC</t>
    </r>
    <r>
      <rPr>
        <i/>
        <vertAlign val="subscript"/>
        <sz val="11"/>
        <rFont val="Arial"/>
        <family val="2"/>
      </rPr>
      <t>HCUD,i,p</t>
    </r>
  </si>
  <si>
    <r>
      <t>Nm</t>
    </r>
    <r>
      <rPr>
        <vertAlign val="superscript"/>
        <sz val="11"/>
        <rFont val="Arial"/>
        <family val="2"/>
      </rPr>
      <t>3</t>
    </r>
  </si>
  <si>
    <r>
      <t>GJ/Nm</t>
    </r>
    <r>
      <rPr>
        <vertAlign val="superscript"/>
        <sz val="11"/>
        <rFont val="Arial"/>
        <family val="2"/>
      </rPr>
      <t>3</t>
    </r>
  </si>
  <si>
    <r>
      <t>NCV</t>
    </r>
    <r>
      <rPr>
        <i/>
        <vertAlign val="subscript"/>
        <sz val="11"/>
        <rFont val="Arial"/>
        <family val="2"/>
      </rPr>
      <t>gas</t>
    </r>
  </si>
  <si>
    <r>
      <t>NCV</t>
    </r>
    <r>
      <rPr>
        <i/>
        <vertAlign val="subscript"/>
        <sz val="11"/>
        <rFont val="Arial"/>
        <family val="2"/>
      </rPr>
      <t>diesel</t>
    </r>
  </si>
  <si>
    <r>
      <t>NCV</t>
    </r>
    <r>
      <rPr>
        <i/>
        <vertAlign val="subscript"/>
        <sz val="11"/>
        <rFont val="Arial"/>
        <family val="2"/>
      </rPr>
      <t>HFO</t>
    </r>
  </si>
  <si>
    <r>
      <t>NCV</t>
    </r>
    <r>
      <rPr>
        <i/>
        <vertAlign val="subscript"/>
        <sz val="11"/>
        <rFont val="Arial"/>
        <family val="2"/>
      </rPr>
      <t>i</t>
    </r>
  </si>
  <si>
    <r>
      <t>EF</t>
    </r>
    <r>
      <rPr>
        <i/>
        <vertAlign val="subscript"/>
        <sz val="11"/>
        <rFont val="Arial"/>
        <family val="2"/>
      </rPr>
      <t>gas</t>
    </r>
  </si>
  <si>
    <r>
      <t>EF</t>
    </r>
    <r>
      <rPr>
        <i/>
        <vertAlign val="subscript"/>
        <sz val="11"/>
        <rFont val="Arial"/>
        <family val="2"/>
      </rPr>
      <t>diesel</t>
    </r>
  </si>
  <si>
    <r>
      <t>EF</t>
    </r>
    <r>
      <rPr>
        <i/>
        <vertAlign val="subscript"/>
        <sz val="11"/>
        <rFont val="Arial"/>
        <family val="2"/>
      </rPr>
      <t>HFO</t>
    </r>
  </si>
  <si>
    <r>
      <t>EF</t>
    </r>
    <r>
      <rPr>
        <i/>
        <vertAlign val="subscript"/>
        <sz val="11"/>
        <rFont val="Arial"/>
        <family val="2"/>
      </rPr>
      <t>i</t>
    </r>
  </si>
  <si>
    <t>All fuels</t>
  </si>
  <si>
    <t>All fuels</t>
    <phoneticPr fontId="11"/>
  </si>
  <si>
    <t>Net calorific value of fossil fuel</t>
    <phoneticPr fontId="11"/>
  </si>
  <si>
    <t>GJ/t</t>
    <phoneticPr fontId="14"/>
  </si>
  <si>
    <t>Default net calorific value of natural gas</t>
    <phoneticPr fontId="11"/>
  </si>
  <si>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</si>
  <si>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</si>
  <si>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</si>
  <si>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</si>
  <si>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</si>
  <si>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</si>
  <si>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</si>
  <si>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</si>
  <si>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r>
      <t>tCO</t>
    </r>
    <r>
      <rPr>
        <vertAlign val="subscript"/>
        <sz val="11"/>
        <rFont val="Arial"/>
        <family val="2"/>
      </rPr>
      <t>2</t>
    </r>
    <r>
      <rPr>
        <sz val="11"/>
        <rFont val="Arial"/>
        <family val="2"/>
      </rPr>
      <t>/p</t>
    </r>
  </si>
  <si>
    <r>
      <t>NCV</t>
    </r>
    <r>
      <rPr>
        <vertAlign val="subscript"/>
        <sz val="11"/>
        <rFont val="Arial"/>
        <family val="2"/>
      </rPr>
      <t>gas</t>
    </r>
  </si>
  <si>
    <r>
      <t>NCV</t>
    </r>
    <r>
      <rPr>
        <vertAlign val="subscript"/>
        <sz val="11"/>
        <rFont val="Arial"/>
        <family val="2"/>
      </rPr>
      <t>diesel</t>
    </r>
  </si>
  <si>
    <r>
      <t>NCV</t>
    </r>
    <r>
      <rPr>
        <vertAlign val="subscript"/>
        <sz val="11"/>
        <rFont val="Arial"/>
        <family val="2"/>
      </rPr>
      <t>HFO</t>
    </r>
  </si>
  <si>
    <r>
      <t>NCV</t>
    </r>
    <r>
      <rPr>
        <vertAlign val="subscript"/>
        <sz val="11"/>
        <rFont val="Arial"/>
        <family val="2"/>
      </rPr>
      <t>i</t>
    </r>
  </si>
  <si>
    <r>
      <t>EF</t>
    </r>
    <r>
      <rPr>
        <vertAlign val="subscript"/>
        <sz val="11"/>
        <rFont val="Arial"/>
        <family val="2"/>
      </rPr>
      <t>gas</t>
    </r>
  </si>
  <si>
    <r>
      <t>EF</t>
    </r>
    <r>
      <rPr>
        <vertAlign val="subscript"/>
        <sz val="11"/>
        <rFont val="Arial"/>
        <family val="2"/>
      </rPr>
      <t>diesel</t>
    </r>
  </si>
  <si>
    <r>
      <t>EF</t>
    </r>
    <r>
      <rPr>
        <vertAlign val="subscript"/>
        <sz val="11"/>
        <rFont val="Arial"/>
        <family val="2"/>
      </rPr>
      <t>HFO</t>
    </r>
  </si>
  <si>
    <r>
      <t>EF</t>
    </r>
    <r>
      <rPr>
        <vertAlign val="subscript"/>
        <sz val="11"/>
        <rFont val="Arial"/>
        <family val="2"/>
      </rPr>
      <t>i</t>
    </r>
  </si>
  <si>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</si>
  <si>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</si>
  <si>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</si>
  <si>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</si>
  <si>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RE</t>
    </r>
    <r>
      <rPr>
        <vertAlign val="subscript"/>
        <sz val="11"/>
        <rFont val="Arial"/>
        <family val="2"/>
      </rPr>
      <t>p</t>
    </r>
  </si>
  <si>
    <r>
      <t>RE</t>
    </r>
    <r>
      <rPr>
        <vertAlign val="subscript"/>
        <sz val="11"/>
        <rFont val="Arial"/>
        <family val="2"/>
      </rPr>
      <t>HCU1,p</t>
    </r>
  </si>
  <si>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</si>
  <si>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RE</t>
    </r>
    <r>
      <rPr>
        <vertAlign val="subscript"/>
        <sz val="11"/>
        <rFont val="Arial"/>
        <family val="2"/>
      </rPr>
      <t>HCU2,p</t>
    </r>
  </si>
  <si>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</si>
  <si>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RE</t>
    </r>
    <r>
      <rPr>
        <vertAlign val="subscript"/>
        <sz val="11"/>
        <rFont val="Arial"/>
        <family val="2"/>
      </rPr>
      <t>HPU1,p</t>
    </r>
  </si>
  <si>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</si>
  <si>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RE</t>
    </r>
    <r>
      <rPr>
        <vertAlign val="subscript"/>
        <sz val="11"/>
        <rFont val="Arial"/>
        <family val="2"/>
      </rPr>
      <t>HPU2,p</t>
    </r>
  </si>
  <si>
    <r>
      <t xml:space="preserve">Project emissions during the period </t>
    </r>
    <r>
      <rPr>
        <i/>
        <sz val="11"/>
        <rFont val="Arial"/>
        <family val="2"/>
      </rPr>
      <t>p</t>
    </r>
    <phoneticPr fontId="11"/>
  </si>
  <si>
    <r>
      <t>PE</t>
    </r>
    <r>
      <rPr>
        <vertAlign val="subscript"/>
        <sz val="11"/>
        <rFont val="Arial"/>
        <family val="2"/>
      </rPr>
      <t>p</t>
    </r>
  </si>
  <si>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</si>
  <si>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PE</t>
    </r>
    <r>
      <rPr>
        <vertAlign val="subscript"/>
        <sz val="11"/>
        <rFont val="Arial"/>
        <family val="2"/>
      </rPr>
      <t>HCU1,p</t>
    </r>
  </si>
  <si>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</si>
  <si>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PE</t>
    </r>
    <r>
      <rPr>
        <vertAlign val="subscript"/>
        <sz val="11"/>
        <rFont val="Arial"/>
        <family val="2"/>
      </rPr>
      <t>HCU2,p</t>
    </r>
  </si>
  <si>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</si>
  <si>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PE</t>
    </r>
    <r>
      <rPr>
        <vertAlign val="subscript"/>
        <sz val="11"/>
        <rFont val="Arial"/>
        <family val="2"/>
      </rPr>
      <t>HPU1,p</t>
    </r>
  </si>
  <si>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</si>
  <si>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r>
      <t>PE</t>
    </r>
    <r>
      <rPr>
        <vertAlign val="subscript"/>
        <sz val="11"/>
        <rFont val="Arial"/>
        <family val="2"/>
      </rPr>
      <t>HPU2,p</t>
    </r>
  </si>
  <si>
    <r>
      <t xml:space="preserve">Table 1: Parameters to be monitored </t>
    </r>
    <r>
      <rPr>
        <b/>
        <i/>
        <sz val="11"/>
        <color indexed="8"/>
        <rFont val="Arial"/>
        <family val="2"/>
      </rPr>
      <t>ex post</t>
    </r>
  </si>
  <si>
    <r>
      <t>FI</t>
    </r>
    <r>
      <rPr>
        <i/>
        <vertAlign val="subscript"/>
        <sz val="11"/>
        <rFont val="Arial"/>
        <family val="2"/>
      </rPr>
      <t>HCUR,p</t>
    </r>
  </si>
  <si>
    <r>
      <t xml:space="preserve">Feed input to HCU reactor during the period </t>
    </r>
    <r>
      <rPr>
        <i/>
        <sz val="11"/>
        <rFont val="Arial"/>
        <family val="2"/>
      </rPr>
      <t>p</t>
    </r>
    <r>
      <rPr>
        <sz val="11"/>
        <rFont val="Arial"/>
        <family val="2"/>
      </rPr>
      <t>.</t>
    </r>
    <phoneticPr fontId="11"/>
  </si>
  <si>
    <r>
      <t>FC</t>
    </r>
    <r>
      <rPr>
        <i/>
        <vertAlign val="subscript"/>
        <sz val="11"/>
        <rFont val="Arial"/>
        <family val="2"/>
      </rPr>
      <t>HCUR,gas,p</t>
    </r>
  </si>
  <si>
    <r>
      <t xml:space="preserve">Consumption of natural gas during the period </t>
    </r>
    <r>
      <rPr>
        <i/>
        <sz val="11"/>
        <rFont val="Arial"/>
        <family val="2"/>
      </rPr>
      <t>p</t>
    </r>
    <r>
      <rPr>
        <sz val="11"/>
        <rFont val="Arial"/>
        <family val="2"/>
      </rPr>
      <t xml:space="preserve"> in HCU reactor heater.</t>
    </r>
    <phoneticPr fontId="11"/>
  </si>
  <si>
    <r>
      <t>FC</t>
    </r>
    <r>
      <rPr>
        <i/>
        <vertAlign val="subscript"/>
        <sz val="11"/>
        <rFont val="Arial"/>
        <family val="2"/>
      </rPr>
      <t>HCUR,diesel,p</t>
    </r>
  </si>
  <si>
    <r>
      <t xml:space="preserve">Consumption of diesel oil  during the period </t>
    </r>
    <r>
      <rPr>
        <i/>
        <sz val="11"/>
        <rFont val="Arial"/>
        <family val="2"/>
      </rPr>
      <t>p</t>
    </r>
    <r>
      <rPr>
        <sz val="11"/>
        <rFont val="Arial"/>
        <family val="2"/>
      </rPr>
      <t xml:space="preserve"> in HCU reactor heater.</t>
    </r>
    <phoneticPr fontId="11"/>
  </si>
  <si>
    <r>
      <t>FC</t>
    </r>
    <r>
      <rPr>
        <i/>
        <vertAlign val="subscript"/>
        <sz val="11"/>
        <rFont val="Arial"/>
        <family val="2"/>
      </rPr>
      <t>HCUR,HFO,p</t>
    </r>
  </si>
  <si>
    <r>
      <t xml:space="preserve">Consumption of HFO during the period </t>
    </r>
    <r>
      <rPr>
        <i/>
        <sz val="11"/>
        <rFont val="Arial"/>
        <family val="2"/>
      </rPr>
      <t>p</t>
    </r>
    <r>
      <rPr>
        <sz val="11"/>
        <rFont val="Arial"/>
        <family val="2"/>
      </rPr>
      <t xml:space="preserve"> in HCU reactor heater.</t>
    </r>
    <phoneticPr fontId="11"/>
  </si>
  <si>
    <r>
      <t>FC</t>
    </r>
    <r>
      <rPr>
        <i/>
        <vertAlign val="subscript"/>
        <sz val="11"/>
        <rFont val="Arial"/>
        <family val="2"/>
      </rPr>
      <t>HCUR,i,p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</si>
  <si>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</si>
  <si>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FI</t>
    </r>
    <r>
      <rPr>
        <i/>
        <vertAlign val="subscript"/>
        <sz val="11"/>
        <rFont val="Arial"/>
        <family val="2"/>
      </rPr>
      <t>HCUD,p</t>
    </r>
  </si>
  <si>
    <r>
      <t xml:space="preserve">Feed input to HCU debutanizer during the period </t>
    </r>
    <r>
      <rPr>
        <i/>
        <sz val="11"/>
        <rFont val="Arial"/>
        <family val="2"/>
      </rPr>
      <t>p</t>
    </r>
    <r>
      <rPr>
        <sz val="11"/>
        <rFont val="Arial"/>
        <family val="2"/>
      </rPr>
      <t>.</t>
    </r>
    <phoneticPr fontId="11"/>
  </si>
  <si>
    <r>
      <t>FC</t>
    </r>
    <r>
      <rPr>
        <i/>
        <vertAlign val="subscript"/>
        <sz val="11"/>
        <rFont val="Arial"/>
        <family val="2"/>
      </rPr>
      <t>HCUD,gas,p</t>
    </r>
  </si>
  <si>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</si>
  <si>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</si>
  <si>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</si>
  <si>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</si>
  <si>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FC</t>
    </r>
    <r>
      <rPr>
        <i/>
        <vertAlign val="subscript"/>
        <sz val="11"/>
        <rFont val="Arial"/>
        <family val="2"/>
      </rPr>
      <t>HPU,gas,p</t>
    </r>
  </si>
  <si>
    <r>
      <t xml:space="preserve">Consumption of natural gas during the period </t>
    </r>
    <r>
      <rPr>
        <i/>
        <sz val="11"/>
        <rFont val="Arial"/>
        <family val="2"/>
      </rPr>
      <t>p</t>
    </r>
    <r>
      <rPr>
        <sz val="11"/>
        <rFont val="Arial"/>
        <family val="2"/>
      </rPr>
      <t xml:space="preserve"> in HPU.</t>
    </r>
    <phoneticPr fontId="11"/>
  </si>
  <si>
    <r>
      <t>FC</t>
    </r>
    <r>
      <rPr>
        <i/>
        <vertAlign val="subscript"/>
        <sz val="11"/>
        <rFont val="Arial"/>
        <family val="2"/>
      </rPr>
      <t>HPU,diesel,p</t>
    </r>
  </si>
  <si>
    <r>
      <t xml:space="preserve">Consumption of diesel oil during the period </t>
    </r>
    <r>
      <rPr>
        <i/>
        <sz val="11"/>
        <rFont val="Arial"/>
        <family val="2"/>
      </rPr>
      <t>p</t>
    </r>
    <r>
      <rPr>
        <sz val="11"/>
        <rFont val="Arial"/>
        <family val="2"/>
      </rPr>
      <t xml:space="preserve"> in HPU.</t>
    </r>
    <phoneticPr fontId="11"/>
  </si>
  <si>
    <r>
      <t>FC</t>
    </r>
    <r>
      <rPr>
        <i/>
        <vertAlign val="subscript"/>
        <sz val="11"/>
        <rFont val="Arial"/>
        <family val="2"/>
      </rPr>
      <t>HPU,HFO,p</t>
    </r>
  </si>
  <si>
    <r>
      <t xml:space="preserve">Consumption of HFO during the period </t>
    </r>
    <r>
      <rPr>
        <i/>
        <sz val="11"/>
        <rFont val="Arial"/>
        <family val="2"/>
      </rPr>
      <t>p</t>
    </r>
    <r>
      <rPr>
        <sz val="11"/>
        <rFont val="Arial"/>
        <family val="2"/>
      </rPr>
      <t xml:space="preserve"> in HPU.</t>
    </r>
    <phoneticPr fontId="11"/>
  </si>
  <si>
    <r>
      <t>FC</t>
    </r>
    <r>
      <rPr>
        <i/>
        <vertAlign val="subscript"/>
        <sz val="11"/>
        <rFont val="Arial"/>
        <family val="2"/>
      </rPr>
      <t>HPU,i,p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</si>
  <si>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</si>
  <si>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HP</t>
    </r>
    <r>
      <rPr>
        <i/>
        <vertAlign val="subscript"/>
        <sz val="11"/>
        <rFont val="Arial"/>
        <family val="2"/>
      </rPr>
      <t>HPU,p</t>
    </r>
  </si>
  <si>
    <r>
      <t xml:space="preserve">Hydrogen production during the period </t>
    </r>
    <r>
      <rPr>
        <i/>
        <sz val="11"/>
        <rFont val="Arial"/>
        <family val="2"/>
      </rPr>
      <t>p</t>
    </r>
    <r>
      <rPr>
        <sz val="11"/>
        <rFont val="Arial"/>
        <family val="2"/>
      </rPr>
      <t xml:space="preserve"> in HPU.</t>
    </r>
    <phoneticPr fontId="11"/>
  </si>
  <si>
    <r>
      <t>HC</t>
    </r>
    <r>
      <rPr>
        <i/>
        <vertAlign val="subscript"/>
        <sz val="11"/>
        <rFont val="Arial"/>
        <family val="2"/>
      </rPr>
      <t>HCU,p</t>
    </r>
  </si>
  <si>
    <r>
      <t xml:space="preserve">Hydrogen consumption in HCU during the period </t>
    </r>
    <r>
      <rPr>
        <i/>
        <sz val="11"/>
        <rFont val="Arial"/>
        <family val="2"/>
      </rPr>
      <t>p</t>
    </r>
    <r>
      <rPr>
        <sz val="11"/>
        <rFont val="Arial"/>
        <family val="2"/>
      </rPr>
      <t>.</t>
    </r>
    <phoneticPr fontId="11"/>
  </si>
  <si>
    <r>
      <t xml:space="preserve">Table 2: Project-specific parameters to be fixed </t>
    </r>
    <r>
      <rPr>
        <b/>
        <i/>
        <sz val="11"/>
        <color indexed="8"/>
        <rFont val="Arial"/>
        <family val="2"/>
      </rPr>
      <t>ex ante</t>
    </r>
  </si>
  <si>
    <r>
      <t>Nm</t>
    </r>
    <r>
      <rPr>
        <vertAlign val="superscript"/>
        <sz val="11"/>
        <rFont val="Arial"/>
        <family val="2"/>
      </rPr>
      <t>3</t>
    </r>
    <r>
      <rPr>
        <sz val="11"/>
        <rFont val="Arial"/>
        <family val="2"/>
      </rPr>
      <t>/mass or volume unit</t>
    </r>
  </si>
  <si>
    <t>In the order of preference, a) values provided by the fuel supplier, b) measurement by the project participants, c) regional or national default values, d) Lower value of IPCC default values provided in the table 1.2 of Ch.1 Vol.2 of 2006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</si>
  <si>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2007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</si>
  <si>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2008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</si>
  <si>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2009 IPCC Guidelines on National GHG Inventories.</t>
    <phoneticPr fontId="11"/>
  </si>
  <si>
    <r>
      <t>t-CO</t>
    </r>
    <r>
      <rPr>
        <vertAlign val="subscript"/>
        <sz val="11"/>
        <rFont val="Arial"/>
        <family val="2"/>
      </rPr>
      <t>2</t>
    </r>
    <r>
      <rPr>
        <sz val="11"/>
        <rFont val="Arial"/>
        <family val="2"/>
      </rPr>
      <t>/GJ</t>
    </r>
  </si>
  <si>
    <t>In the order of preference, a) values provided by the fuel supplier, b) measurement by the project participants, c) regional or national default values, d) Lower value of IPCC default values provided in the table 1.2 of Ch.1 Vol.2 of 2010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</si>
  <si>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2011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</si>
  <si>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2012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</si>
  <si>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2013 IPCC Guidelines on National GHG Inventories.</t>
    <phoneticPr fontId="11"/>
  </si>
  <si>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</si>
  <si>
    <r>
      <t>CO</t>
    </r>
    <r>
      <rPr>
        <b/>
        <vertAlign val="subscript"/>
        <sz val="11"/>
        <color indexed="9"/>
        <rFont val="Arial"/>
        <family val="2"/>
      </rPr>
      <t>2</t>
    </r>
    <r>
      <rPr>
        <b/>
        <sz val="11"/>
        <color indexed="9"/>
        <rFont val="Arial"/>
        <family val="2"/>
      </rPr>
      <t xml:space="preserve"> emission reductions</t>
    </r>
  </si>
  <si>
    <r>
      <t>tCO</t>
    </r>
    <r>
      <rPr>
        <vertAlign val="subscript"/>
        <sz val="11"/>
        <color indexed="8"/>
        <rFont val="Arial"/>
        <family val="2"/>
      </rPr>
      <t>2</t>
    </r>
    <r>
      <rPr>
        <sz val="11"/>
        <color indexed="8"/>
        <rFont val="Arial"/>
        <family val="2"/>
      </rPr>
      <t>/p</t>
    </r>
    <phoneticPr fontId="11"/>
  </si>
  <si>
    <t>Monitoring Plan Sheet (Input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</si>
  <si>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</si>
  <si>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</si>
  <si>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r>
      <t>tCO</t>
    </r>
    <r>
      <rPr>
        <vertAlign val="subscript"/>
        <sz val="11"/>
        <rFont val="Arial"/>
        <family val="2"/>
      </rPr>
      <t>2</t>
    </r>
    <r>
      <rPr>
        <sz val="11"/>
        <rFont val="Arial"/>
        <family val="2"/>
      </rPr>
      <t>/GJ</t>
    </r>
  </si>
  <si>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</si>
  <si>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</si>
  <si>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</si>
  <si>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</si>
  <si>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t-CO</t>
    </r>
    <r>
      <rPr>
        <vertAlign val="subscript"/>
        <sz val="11"/>
        <color indexed="8"/>
        <rFont val="Arial"/>
        <family val="2"/>
      </rPr>
      <t>2</t>
    </r>
    <r>
      <rPr>
        <sz val="11"/>
        <color indexed="8"/>
        <rFont val="Arial"/>
        <family val="2"/>
      </rPr>
      <t>/GJ</t>
    </r>
  </si>
  <si>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</si>
  <si>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</si>
  <si>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</si>
  <si>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</si>
  <si>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</si>
  <si>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</si>
  <si>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</si>
  <si>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</si>
  <si>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</si>
  <si>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</si>
  <si>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t>N/A</t>
    <phoneticPr fontId="11"/>
  </si>
  <si>
    <t>Monitoring Structure Sheet [Attachment to Project Design Document]</t>
    <phoneticPr fontId="11"/>
  </si>
  <si>
    <t>Responsible personnel</t>
  </si>
  <si>
    <t>Role</t>
    <phoneticPr fontId="11"/>
  </si>
  <si>
    <t>Monitoring Report Sheet (Input Sheet) [For Verification]</t>
  </si>
  <si>
    <t>Monitoring Report Sheet (Calculation Process Sheet) [For Verification]</t>
    <phoneticPr fontId="11"/>
  </si>
  <si>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</si>
  <si>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</si>
  <si>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</si>
  <si>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</si>
  <si>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</si>
  <si>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</si>
  <si>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</si>
  <si>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</si>
  <si>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</si>
  <si>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</si>
  <si>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</si>
  <si>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</si>
  <si>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</si>
  <si>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14"/>
  </si>
  <si>
    <t>Monitored Values</t>
    <phoneticPr fontId="23"/>
  </si>
  <si>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</si>
  <si>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Reference Number:</t>
    <phoneticPr fontId="11"/>
  </si>
  <si>
    <t>Monitoring period</t>
    <phoneticPr fontId="23"/>
  </si>
  <si>
    <t>Based on public data which is measured by entities other than the project participants (Data used: publicly recognized data such as statistical data and specifications)</t>
    <phoneticPr fontId="11"/>
  </si>
  <si>
    <t>Based on the amount of transaction which is measured directly using measuring equipments (Data used: commercial evidence such as invoices)</t>
    <phoneticPr fontId="11"/>
  </si>
  <si>
    <t>Based on the actual measurement using measuring equipments (Data used: measured values)</t>
    <phoneticPr fontId="11"/>
  </si>
  <si>
    <r>
      <t>Monitoring Spreadsheet: JCM_ID_AM006_ver02.</t>
    </r>
    <r>
      <rPr>
        <sz val="11"/>
        <color rgb="FFFF0000"/>
        <rFont val="Arial"/>
        <family val="2"/>
      </rPr>
      <t>1_draft</t>
    </r>
    <phoneticPr fontId="11"/>
  </si>
  <si>
    <r>
      <t>mass or volume unit</t>
    </r>
    <r>
      <rPr>
        <sz val="11"/>
        <color rgb="FFFF0000"/>
        <rFont val="Arial"/>
        <family val="2"/>
      </rPr>
      <t>/p</t>
    </r>
    <r>
      <rPr>
        <sz val="11"/>
        <rFont val="Arial"/>
        <family val="2"/>
      </rPr>
      <t>.</t>
    </r>
    <phoneticPr fontId="11"/>
  </si>
  <si>
    <t>(2)</t>
    <phoneticPr fontId="11"/>
  </si>
  <si>
    <r>
      <t>D</t>
    </r>
    <r>
      <rPr>
        <i/>
        <vertAlign val="subscript"/>
        <sz val="11"/>
        <color rgb="FFFF0000"/>
        <rFont val="Arial"/>
        <family val="2"/>
      </rPr>
      <t>HCUR,p</t>
    </r>
    <phoneticPr fontId="11"/>
  </si>
  <si>
    <t>d/p</t>
    <phoneticPr fontId="11"/>
  </si>
  <si>
    <r>
      <t xml:space="preserve">Number of day(s) </t>
    </r>
    <r>
      <rPr>
        <i/>
        <sz val="11"/>
        <color rgb="FFFF0000"/>
        <rFont val="Arial"/>
        <family val="2"/>
      </rPr>
      <t>d</t>
    </r>
    <r>
      <rPr>
        <sz val="11"/>
        <color rgb="FFFF0000"/>
        <rFont val="Arial"/>
        <family val="2"/>
      </rPr>
      <t xml:space="preserve"> recorded for feed input to HCU reactor during the period </t>
    </r>
    <r>
      <rPr>
        <i/>
        <sz val="11"/>
        <color rgb="FFFF0000"/>
        <rFont val="Arial"/>
        <family val="2"/>
      </rPr>
      <t>p</t>
    </r>
    <r>
      <rPr>
        <sz val="11"/>
        <color rgb="FFFF0000"/>
        <rFont val="Arial"/>
        <family val="2"/>
      </rPr>
      <t>.</t>
    </r>
    <phoneticPr fontId="11"/>
  </si>
  <si>
    <t>n/a</t>
    <phoneticPr fontId="11"/>
  </si>
  <si>
    <t>The number of day(s) is counted when feed is input to HCU reactor and its amount is recorded properly.</t>
    <phoneticPr fontId="11"/>
  </si>
  <si>
    <r>
      <t xml:space="preserve">Once after the period </t>
    </r>
    <r>
      <rPr>
        <i/>
        <sz val="11"/>
        <color rgb="FFFF0000"/>
        <rFont val="Arial"/>
        <family val="2"/>
      </rPr>
      <t>p</t>
    </r>
    <phoneticPr fontId="11"/>
  </si>
  <si>
    <t>(8)</t>
    <phoneticPr fontId="11"/>
  </si>
  <si>
    <r>
      <t>D</t>
    </r>
    <r>
      <rPr>
        <i/>
        <vertAlign val="subscript"/>
        <sz val="11"/>
        <color rgb="FFFF0000"/>
        <rFont val="Arial"/>
        <family val="2"/>
      </rPr>
      <t>HCUD,p</t>
    </r>
    <phoneticPr fontId="11"/>
  </si>
  <si>
    <r>
      <t xml:space="preserve">Number of day(s) </t>
    </r>
    <r>
      <rPr>
        <i/>
        <sz val="11"/>
        <color rgb="FFFF0000"/>
        <rFont val="Arial"/>
        <family val="2"/>
      </rPr>
      <t>d</t>
    </r>
    <r>
      <rPr>
        <sz val="11"/>
        <color rgb="FFFF0000"/>
        <rFont val="Arial"/>
        <family val="2"/>
      </rPr>
      <t xml:space="preserve"> recorded for feed input to HCU debutanizer during the period </t>
    </r>
    <r>
      <rPr>
        <i/>
        <sz val="11"/>
        <color rgb="FFFF0000"/>
        <rFont val="Arial"/>
        <family val="2"/>
      </rPr>
      <t>p</t>
    </r>
    <r>
      <rPr>
        <sz val="11"/>
        <color rgb="FFFF0000"/>
        <rFont val="Arial"/>
        <family val="2"/>
      </rPr>
      <t>.</t>
    </r>
    <phoneticPr fontId="11"/>
  </si>
  <si>
    <t>The number of day(s) is counted when feed is input to HCU debutanizer and its amount is recorded properly.</t>
    <phoneticPr fontId="11"/>
  </si>
  <si>
    <r>
      <t>(</t>
    </r>
    <r>
      <rPr>
        <strike/>
        <sz val="11"/>
        <color rgb="FFFF0000"/>
        <rFont val="Arial"/>
        <family val="2"/>
      </rPr>
      <t>8</t>
    </r>
    <r>
      <rPr>
        <sz val="11"/>
        <color rgb="FFFF0000"/>
        <rFont val="Arial"/>
        <family val="2"/>
      </rPr>
      <t>9</t>
    </r>
    <r>
      <rPr>
        <sz val="11"/>
        <rFont val="Arial"/>
        <family val="2"/>
      </rPr>
      <t>)</t>
    </r>
    <phoneticPr fontId="11"/>
  </si>
  <si>
    <r>
      <t>(</t>
    </r>
    <r>
      <rPr>
        <strike/>
        <sz val="11"/>
        <color rgb="FFFF0000"/>
        <rFont val="Arial"/>
        <family val="2"/>
      </rPr>
      <t>9</t>
    </r>
    <r>
      <rPr>
        <sz val="11"/>
        <color rgb="FFFF0000"/>
        <rFont val="Arial"/>
        <family val="2"/>
      </rPr>
      <t>10</t>
    </r>
    <r>
      <rPr>
        <sz val="11"/>
        <rFont val="Arial"/>
        <family val="2"/>
      </rPr>
      <t>)</t>
    </r>
    <phoneticPr fontId="11"/>
  </si>
  <si>
    <r>
      <t>(1</t>
    </r>
    <r>
      <rPr>
        <strike/>
        <sz val="11"/>
        <color rgb="FFFF0000"/>
        <rFont val="Arial"/>
        <family val="2"/>
      </rPr>
      <t>0</t>
    </r>
    <r>
      <rPr>
        <sz val="11"/>
        <color rgb="FFFF0000"/>
        <rFont val="Arial"/>
        <family val="2"/>
      </rPr>
      <t>1</t>
    </r>
    <r>
      <rPr>
        <sz val="11"/>
        <rFont val="Arial"/>
        <family val="2"/>
      </rPr>
      <t>)</t>
    </r>
    <phoneticPr fontId="11"/>
  </si>
  <si>
    <r>
      <t>(1</t>
    </r>
    <r>
      <rPr>
        <strike/>
        <sz val="11"/>
        <color rgb="FFFF0000"/>
        <rFont val="Arial"/>
        <family val="2"/>
      </rPr>
      <t>1</t>
    </r>
    <r>
      <rPr>
        <sz val="11"/>
        <color rgb="FFFF0000"/>
        <rFont val="Arial"/>
        <family val="2"/>
      </rPr>
      <t>2</t>
    </r>
    <r>
      <rPr>
        <sz val="11"/>
        <rFont val="Arial"/>
        <family val="2"/>
      </rPr>
      <t>)</t>
    </r>
    <phoneticPr fontId="11"/>
  </si>
  <si>
    <r>
      <t>(1</t>
    </r>
    <r>
      <rPr>
        <strike/>
        <sz val="11"/>
        <color rgb="FFFF0000"/>
        <rFont val="Arial"/>
        <family val="2"/>
      </rPr>
      <t>2</t>
    </r>
    <r>
      <rPr>
        <sz val="11"/>
        <color rgb="FFFF0000"/>
        <rFont val="Arial"/>
        <family val="2"/>
      </rPr>
      <t>3</t>
    </r>
    <r>
      <rPr>
        <sz val="11"/>
        <rFont val="Arial"/>
        <family val="2"/>
      </rPr>
      <t>)</t>
    </r>
    <phoneticPr fontId="11"/>
  </si>
  <si>
    <r>
      <t>(1</t>
    </r>
    <r>
      <rPr>
        <strike/>
        <sz val="11"/>
        <color rgb="FFFF0000"/>
        <rFont val="Arial"/>
        <family val="2"/>
      </rPr>
      <t>3</t>
    </r>
    <r>
      <rPr>
        <sz val="11"/>
        <color rgb="FFFF0000"/>
        <rFont val="Arial"/>
        <family val="2"/>
      </rPr>
      <t>4</t>
    </r>
    <r>
      <rPr>
        <sz val="11"/>
        <rFont val="Arial"/>
        <family val="2"/>
      </rPr>
      <t>)</t>
    </r>
    <phoneticPr fontId="11"/>
  </si>
  <si>
    <r>
      <t>(1</t>
    </r>
    <r>
      <rPr>
        <strike/>
        <sz val="11"/>
        <color rgb="FFFF0000"/>
        <rFont val="Arial"/>
        <family val="2"/>
      </rPr>
      <t>4</t>
    </r>
    <r>
      <rPr>
        <sz val="11"/>
        <color rgb="FFFF0000"/>
        <rFont val="Arial"/>
        <family val="2"/>
      </rPr>
      <t>5</t>
    </r>
    <r>
      <rPr>
        <sz val="11"/>
        <rFont val="Arial"/>
        <family val="2"/>
      </rPr>
      <t>)</t>
    </r>
    <phoneticPr fontId="11"/>
  </si>
  <si>
    <r>
      <t>(1</t>
    </r>
    <r>
      <rPr>
        <strike/>
        <sz val="11"/>
        <color rgb="FFFF0000"/>
        <rFont val="Arial"/>
        <family val="2"/>
      </rPr>
      <t>5</t>
    </r>
    <r>
      <rPr>
        <sz val="11"/>
        <color rgb="FFFF0000"/>
        <rFont val="Arial"/>
        <family val="2"/>
      </rPr>
      <t>6</t>
    </r>
    <r>
      <rPr>
        <sz val="11"/>
        <rFont val="Arial"/>
        <family val="2"/>
      </rPr>
      <t>)</t>
    </r>
    <phoneticPr fontId="11"/>
  </si>
  <si>
    <r>
      <t>(1</t>
    </r>
    <r>
      <rPr>
        <strike/>
        <sz val="11"/>
        <color rgb="FFFF0000"/>
        <rFont val="Arial"/>
        <family val="2"/>
      </rPr>
      <t>6</t>
    </r>
    <r>
      <rPr>
        <sz val="11"/>
        <color rgb="FFFF0000"/>
        <rFont val="Arial"/>
        <family val="2"/>
      </rPr>
      <t>7</t>
    </r>
    <r>
      <rPr>
        <sz val="11"/>
        <rFont val="Arial"/>
        <family val="2"/>
      </rPr>
      <t>)</t>
    </r>
    <phoneticPr fontId="11"/>
  </si>
  <si>
    <r>
      <t>Nm</t>
    </r>
    <r>
      <rPr>
        <vertAlign val="superscript"/>
        <sz val="11"/>
        <rFont val="Arial"/>
        <family val="2"/>
      </rPr>
      <t>3</t>
    </r>
    <r>
      <rPr>
        <sz val="11"/>
        <color rgb="FFFF0000"/>
        <rFont val="Arial"/>
        <family val="2"/>
      </rPr>
      <t>/p</t>
    </r>
    <phoneticPr fontId="11"/>
  </si>
  <si>
    <t>(18)</t>
    <phoneticPr fontId="11"/>
  </si>
  <si>
    <r>
      <t>D</t>
    </r>
    <r>
      <rPr>
        <i/>
        <vertAlign val="subscript"/>
        <sz val="11"/>
        <color rgb="FFFF0000"/>
        <rFont val="Arial"/>
        <family val="2"/>
      </rPr>
      <t>HPU,p</t>
    </r>
    <phoneticPr fontId="11"/>
  </si>
  <si>
    <r>
      <t xml:space="preserve">Number of day(s) </t>
    </r>
    <r>
      <rPr>
        <i/>
        <sz val="11"/>
        <color rgb="FFFF0000"/>
        <rFont val="Arial"/>
        <family val="2"/>
      </rPr>
      <t>d</t>
    </r>
    <r>
      <rPr>
        <sz val="11"/>
        <color rgb="FFFF0000"/>
        <rFont val="Arial"/>
        <family val="2"/>
      </rPr>
      <t xml:space="preserve"> recorded for hydrogen production during the period </t>
    </r>
    <r>
      <rPr>
        <i/>
        <sz val="11"/>
        <color rgb="FFFF0000"/>
        <rFont val="Arial"/>
        <family val="2"/>
      </rPr>
      <t>p</t>
    </r>
    <r>
      <rPr>
        <sz val="11"/>
        <color rgb="FFFF0000"/>
        <rFont val="Arial"/>
        <family val="2"/>
      </rPr>
      <t>.</t>
    </r>
    <phoneticPr fontId="11"/>
  </si>
  <si>
    <t>The number of day(s) is counted when hydrogen is produced and its amount is recorded properly.</t>
    <phoneticPr fontId="11"/>
  </si>
  <si>
    <r>
      <t>(1</t>
    </r>
    <r>
      <rPr>
        <strike/>
        <sz val="11"/>
        <color rgb="FFFF0000"/>
        <rFont val="Arial"/>
        <family val="2"/>
      </rPr>
      <t>7</t>
    </r>
    <r>
      <rPr>
        <sz val="11"/>
        <color rgb="FFFF0000"/>
        <rFont val="Arial"/>
        <family val="2"/>
      </rPr>
      <t>9</t>
    </r>
    <r>
      <rPr>
        <sz val="11"/>
        <rFont val="Arial"/>
        <family val="2"/>
      </rPr>
      <t>)</t>
    </r>
    <phoneticPr fontId="11"/>
  </si>
  <si>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phoneticPr fontId="11"/>
  </si>
  <si>
    <t>(20)</t>
    <phoneticPr fontId="11"/>
  </si>
  <si>
    <r>
      <t>D</t>
    </r>
    <r>
      <rPr>
        <i/>
        <vertAlign val="subscript"/>
        <sz val="11"/>
        <color rgb="FFFF0000"/>
        <rFont val="Arial"/>
        <family val="2"/>
      </rPr>
      <t>HCU,p</t>
    </r>
    <phoneticPr fontId="11"/>
  </si>
  <si>
    <t>The number of day(s) is counted when hydrogen is consumed and its amount is recorded properly.</t>
    <phoneticPr fontId="11"/>
  </si>
  <si>
    <r>
      <rPr>
        <i/>
        <strike/>
        <sz val="11"/>
        <color rgb="FFFF0000"/>
        <rFont val="Arial"/>
        <family val="2"/>
      </rPr>
      <t>d</t>
    </r>
    <r>
      <rPr>
        <i/>
        <sz val="11"/>
        <color rgb="FFFF0000"/>
        <rFont val="Arial"/>
        <family val="2"/>
      </rPr>
      <t>e</t>
    </r>
    <phoneticPr fontId="11"/>
  </si>
  <si>
    <r>
      <rPr>
        <i/>
        <strike/>
        <sz val="11"/>
        <color rgb="FFFF0000"/>
        <rFont val="Arial"/>
        <family val="2"/>
      </rPr>
      <t>e</t>
    </r>
    <r>
      <rPr>
        <i/>
        <sz val="11"/>
        <color rgb="FFFF0000"/>
        <rFont val="Arial"/>
        <family val="2"/>
      </rPr>
      <t>f</t>
    </r>
    <phoneticPr fontId="11"/>
  </si>
  <si>
    <r>
      <rPr>
        <i/>
        <strike/>
        <sz val="11"/>
        <color rgb="FFFF0000"/>
        <rFont val="Arial"/>
        <family val="2"/>
      </rPr>
      <t>f</t>
    </r>
    <r>
      <rPr>
        <i/>
        <sz val="11"/>
        <color rgb="FFFF0000"/>
        <rFont val="Arial"/>
        <family val="2"/>
      </rPr>
      <t>g</t>
    </r>
    <phoneticPr fontId="11"/>
  </si>
  <si>
    <r>
      <rPr>
        <i/>
        <strike/>
        <sz val="11"/>
        <color rgb="FFFF0000"/>
        <rFont val="Arial"/>
        <family val="2"/>
      </rPr>
      <t>g</t>
    </r>
    <r>
      <rPr>
        <i/>
        <sz val="11"/>
        <color rgb="FFFF0000"/>
        <rFont val="Arial"/>
        <family val="2"/>
      </rPr>
      <t>h</t>
    </r>
    <phoneticPr fontId="11"/>
  </si>
  <si>
    <r>
      <rPr>
        <i/>
        <strike/>
        <sz val="11"/>
        <color rgb="FFFF0000"/>
        <rFont val="Arial"/>
        <family val="2"/>
      </rPr>
      <t>h</t>
    </r>
    <r>
      <rPr>
        <i/>
        <sz val="11"/>
        <color rgb="FFFF0000"/>
        <rFont val="Arial"/>
        <family val="2"/>
      </rPr>
      <t>j</t>
    </r>
    <phoneticPr fontId="11"/>
  </si>
  <si>
    <r>
      <t>GJ</t>
    </r>
    <r>
      <rPr>
        <sz val="11"/>
        <color rgb="FFFF0000"/>
        <rFont val="Arial"/>
        <family val="2"/>
      </rPr>
      <t>/d</t>
    </r>
    <phoneticPr fontId="11"/>
  </si>
  <si>
    <r>
      <t>Nm</t>
    </r>
    <r>
      <rPr>
        <vertAlign val="superscript"/>
        <sz val="11"/>
        <rFont val="Arial"/>
        <family val="2"/>
      </rPr>
      <t>3</t>
    </r>
    <r>
      <rPr>
        <sz val="11"/>
        <color rgb="FFFF0000"/>
        <rFont val="Arial"/>
        <family val="2"/>
      </rPr>
      <t>/d</t>
    </r>
    <phoneticPr fontId="11"/>
  </si>
  <si>
    <t>If Option A2 or C2 is selected, input number of hour(s) [h/p].</t>
    <phoneticPr fontId="11"/>
  </si>
  <si>
    <t>If Option B2 is selected, input number of hour(s)  [h/p].</t>
    <phoneticPr fontId="11"/>
  </si>
  <si>
    <t>If Option A2 is selected, unit is [GJ/h].</t>
    <phoneticPr fontId="11"/>
  </si>
  <si>
    <t>If Option B2 is selected, unit is [GJ/h].</t>
    <phoneticPr fontId="11"/>
  </si>
  <si>
    <t>If Option C2 is selected, unit is [GJ/h].</t>
    <phoneticPr fontId="11"/>
  </si>
  <si>
    <r>
      <t>Constant (specific emission factor) obtained by the regression analysis as per step A</t>
    </r>
    <r>
      <rPr>
        <sz val="11"/>
        <color rgb="FFFF0000"/>
        <rFont val="Arial"/>
        <family val="2"/>
      </rPr>
      <t>1-</t>
    </r>
    <r>
      <rPr>
        <sz val="11"/>
        <rFont val="Arial"/>
        <family val="2"/>
      </rPr>
      <t>1-A</t>
    </r>
    <r>
      <rPr>
        <sz val="11"/>
        <color rgb="FFFF0000"/>
        <rFont val="Arial"/>
        <family val="2"/>
      </rPr>
      <t>1-</t>
    </r>
    <r>
      <rPr>
        <sz val="11"/>
        <rFont val="Arial"/>
        <family val="2"/>
      </rPr>
      <t xml:space="preserve">2 </t>
    </r>
    <r>
      <rPr>
        <sz val="11"/>
        <color rgb="FFFF0000"/>
        <rFont val="Arial"/>
        <family val="2"/>
      </rPr>
      <t>or A2-1-A2-2</t>
    </r>
    <r>
      <rPr>
        <sz val="11"/>
        <rFont val="Arial"/>
        <family val="2"/>
      </rPr>
      <t>.</t>
    </r>
    <phoneticPr fontId="11"/>
  </si>
  <si>
    <r>
      <t>Constant (</t>
    </r>
    <r>
      <rPr>
        <i/>
        <sz val="11"/>
        <rFont val="Arial"/>
        <family val="2"/>
      </rPr>
      <t>y</t>
    </r>
    <r>
      <rPr>
        <sz val="11"/>
        <rFont val="Arial"/>
        <family val="2"/>
      </rPr>
      <t>-intercept) obtained by the regression analysis as per step A</t>
    </r>
    <r>
      <rPr>
        <sz val="11"/>
        <color rgb="FFFF0000"/>
        <rFont val="Arial"/>
        <family val="2"/>
      </rPr>
      <t>1-</t>
    </r>
    <r>
      <rPr>
        <sz val="11"/>
        <rFont val="Arial"/>
        <family val="2"/>
      </rPr>
      <t>1-A</t>
    </r>
    <r>
      <rPr>
        <sz val="11"/>
        <color rgb="FFFF0000"/>
        <rFont val="Arial"/>
        <family val="2"/>
      </rPr>
      <t>1-</t>
    </r>
    <r>
      <rPr>
        <sz val="11"/>
        <rFont val="Arial"/>
        <family val="2"/>
      </rPr>
      <t xml:space="preserve">2 </t>
    </r>
    <r>
      <rPr>
        <sz val="11"/>
        <color rgb="FFFF0000"/>
        <rFont val="Arial"/>
        <family val="2"/>
      </rPr>
      <t>or A2-1-A2-2</t>
    </r>
    <r>
      <rPr>
        <sz val="11"/>
        <rFont val="Arial"/>
        <family val="2"/>
      </rPr>
      <t>.</t>
    </r>
    <phoneticPr fontId="11"/>
  </si>
  <si>
    <r>
      <t>Constant (specific emission factor) obtained by the regression analysis as per step B</t>
    </r>
    <r>
      <rPr>
        <sz val="11"/>
        <color rgb="FFFF0000"/>
        <rFont val="Arial"/>
        <family val="2"/>
      </rPr>
      <t>1-</t>
    </r>
    <r>
      <rPr>
        <sz val="11"/>
        <rFont val="Arial"/>
        <family val="2"/>
      </rPr>
      <t>1-B</t>
    </r>
    <r>
      <rPr>
        <sz val="11"/>
        <color rgb="FFFF0000"/>
        <rFont val="Arial"/>
        <family val="2"/>
      </rPr>
      <t>1-</t>
    </r>
    <r>
      <rPr>
        <sz val="11"/>
        <rFont val="Arial"/>
        <family val="2"/>
      </rPr>
      <t xml:space="preserve">2 </t>
    </r>
    <r>
      <rPr>
        <sz val="11"/>
        <color rgb="FFFF0000"/>
        <rFont val="Arial"/>
        <family val="2"/>
      </rPr>
      <t>or B2-1-B2-2.</t>
    </r>
    <phoneticPr fontId="11"/>
  </si>
  <si>
    <r>
      <t>Constant (</t>
    </r>
    <r>
      <rPr>
        <i/>
        <sz val="11"/>
        <rFont val="Arial"/>
        <family val="2"/>
      </rPr>
      <t>y</t>
    </r>
    <r>
      <rPr>
        <sz val="11"/>
        <rFont val="Arial"/>
        <family val="2"/>
      </rPr>
      <t>-intercept) obtained by the regression analysis as per step B</t>
    </r>
    <r>
      <rPr>
        <sz val="11"/>
        <color rgb="FFFF0000"/>
        <rFont val="Arial"/>
        <family val="2"/>
      </rPr>
      <t>1-</t>
    </r>
    <r>
      <rPr>
        <sz val="11"/>
        <rFont val="Arial"/>
        <family val="2"/>
      </rPr>
      <t>1-B</t>
    </r>
    <r>
      <rPr>
        <sz val="11"/>
        <color rgb="FFFF0000"/>
        <rFont val="Arial"/>
        <family val="2"/>
      </rPr>
      <t>1-</t>
    </r>
    <r>
      <rPr>
        <sz val="11"/>
        <rFont val="Arial"/>
        <family val="2"/>
      </rPr>
      <t xml:space="preserve">2 </t>
    </r>
    <r>
      <rPr>
        <sz val="11"/>
        <color rgb="FFFF0000"/>
        <rFont val="Arial"/>
        <family val="2"/>
      </rPr>
      <t>or B2-1-B2-2</t>
    </r>
    <r>
      <rPr>
        <sz val="11"/>
        <rFont val="Arial"/>
        <family val="2"/>
      </rPr>
      <t>.</t>
    </r>
    <phoneticPr fontId="11"/>
  </si>
  <si>
    <r>
      <t>Constant (specific energy consumption per hydrogen production) obtained by the regression analysis as per step C</t>
    </r>
    <r>
      <rPr>
        <sz val="11"/>
        <color rgb="FFFF0000"/>
        <rFont val="Arial"/>
        <family val="2"/>
      </rPr>
      <t>1-</t>
    </r>
    <r>
      <rPr>
        <sz val="11"/>
        <rFont val="Arial"/>
        <family val="2"/>
      </rPr>
      <t>1-C</t>
    </r>
    <r>
      <rPr>
        <sz val="11"/>
        <color rgb="FFFF0000"/>
        <rFont val="Arial"/>
        <family val="2"/>
      </rPr>
      <t>1-</t>
    </r>
    <r>
      <rPr>
        <sz val="11"/>
        <rFont val="Arial"/>
        <family val="2"/>
      </rPr>
      <t xml:space="preserve">2 </t>
    </r>
    <r>
      <rPr>
        <sz val="11"/>
        <color rgb="FFFF0000"/>
        <rFont val="Arial"/>
        <family val="2"/>
      </rPr>
      <t>or C2-1-C2-2</t>
    </r>
    <r>
      <rPr>
        <sz val="11"/>
        <rFont val="Arial"/>
        <family val="2"/>
      </rPr>
      <t>.</t>
    </r>
    <phoneticPr fontId="11"/>
  </si>
  <si>
    <r>
      <t>Constant (</t>
    </r>
    <r>
      <rPr>
        <i/>
        <sz val="11"/>
        <rFont val="Arial"/>
        <family val="2"/>
      </rPr>
      <t>y-</t>
    </r>
    <r>
      <rPr>
        <sz val="11"/>
        <rFont val="Arial"/>
        <family val="2"/>
      </rPr>
      <t>intercept) obtained by the regression analysis as per step C</t>
    </r>
    <r>
      <rPr>
        <sz val="11"/>
        <color rgb="FFFF0000"/>
        <rFont val="Arial"/>
        <family val="2"/>
      </rPr>
      <t>1-</t>
    </r>
    <r>
      <rPr>
        <sz val="11"/>
        <rFont val="Arial"/>
        <family val="2"/>
      </rPr>
      <t>1-C</t>
    </r>
    <r>
      <rPr>
        <sz val="11"/>
        <color rgb="FFFF0000"/>
        <rFont val="Arial"/>
        <family val="2"/>
      </rPr>
      <t>1-</t>
    </r>
    <r>
      <rPr>
        <sz val="11"/>
        <rFont val="Arial"/>
        <family val="2"/>
      </rPr>
      <t xml:space="preserve">2 </t>
    </r>
    <r>
      <rPr>
        <sz val="11"/>
        <color rgb="FFFF0000"/>
        <rFont val="Arial"/>
        <family val="2"/>
      </rPr>
      <t>or C2-1-C2-2</t>
    </r>
    <r>
      <rPr>
        <sz val="11"/>
        <rFont val="Arial"/>
        <family val="2"/>
      </rPr>
      <t>.</t>
    </r>
    <phoneticPr fontId="11"/>
  </si>
  <si>
    <r>
      <t>Constant (specific hydrogen consumption per fresh feed input) obtained by the regression analysis as per step C</t>
    </r>
    <r>
      <rPr>
        <sz val="11"/>
        <color rgb="FFFF0000"/>
        <rFont val="Arial"/>
        <family val="2"/>
      </rPr>
      <t>1-</t>
    </r>
    <r>
      <rPr>
        <sz val="11"/>
        <rFont val="Arial"/>
        <family val="2"/>
      </rPr>
      <t>1-C</t>
    </r>
    <r>
      <rPr>
        <sz val="11"/>
        <color rgb="FFFF0000"/>
        <rFont val="Arial"/>
        <family val="2"/>
      </rPr>
      <t>1-</t>
    </r>
    <r>
      <rPr>
        <sz val="11"/>
        <rFont val="Arial"/>
        <family val="2"/>
      </rPr>
      <t xml:space="preserve">3 </t>
    </r>
    <r>
      <rPr>
        <sz val="11"/>
        <color rgb="FFFF0000"/>
        <rFont val="Arial"/>
        <family val="2"/>
      </rPr>
      <t>or C2-1-C2-3</t>
    </r>
    <r>
      <rPr>
        <sz val="11"/>
        <rFont val="Arial"/>
        <family val="2"/>
      </rPr>
      <t>.</t>
    </r>
    <phoneticPr fontId="11"/>
  </si>
  <si>
    <r>
      <t>If Option C2 is selected, unit is [Nm</t>
    </r>
    <r>
      <rPr>
        <vertAlign val="superscript"/>
        <sz val="11"/>
        <color rgb="FFFF0000"/>
        <rFont val="Arial"/>
        <family val="2"/>
      </rPr>
      <t>3</t>
    </r>
    <r>
      <rPr>
        <sz val="11"/>
        <color rgb="FFFF0000"/>
        <rFont val="Arial"/>
        <family val="2"/>
      </rPr>
      <t>/h].</t>
    </r>
    <phoneticPr fontId="11"/>
  </si>
  <si>
    <r>
      <t>Constant (</t>
    </r>
    <r>
      <rPr>
        <i/>
        <sz val="11"/>
        <rFont val="Arial"/>
        <family val="2"/>
      </rPr>
      <t>y</t>
    </r>
    <r>
      <rPr>
        <sz val="11"/>
        <rFont val="Arial"/>
        <family val="2"/>
      </rPr>
      <t>-intercept) obtained by the regression analysis as per step C</t>
    </r>
    <r>
      <rPr>
        <sz val="11"/>
        <color rgb="FFFF0000"/>
        <rFont val="Arial"/>
        <family val="2"/>
      </rPr>
      <t>1-</t>
    </r>
    <r>
      <rPr>
        <sz val="11"/>
        <rFont val="Arial"/>
        <family val="2"/>
      </rPr>
      <t>1-C</t>
    </r>
    <r>
      <rPr>
        <sz val="11"/>
        <color rgb="FFFF0000"/>
        <rFont val="Arial"/>
        <family val="2"/>
      </rPr>
      <t>1-</t>
    </r>
    <r>
      <rPr>
        <sz val="11"/>
        <rFont val="Arial"/>
        <family val="2"/>
      </rPr>
      <t xml:space="preserve">3 </t>
    </r>
    <r>
      <rPr>
        <sz val="11"/>
        <color rgb="FFFF0000"/>
        <rFont val="Arial"/>
        <family val="2"/>
      </rPr>
      <t>or C2-1-C2-3</t>
    </r>
    <r>
      <rPr>
        <sz val="11"/>
        <rFont val="Arial"/>
        <family val="2"/>
      </rPr>
      <t>.</t>
    </r>
    <phoneticPr fontId="11"/>
  </si>
  <si>
    <t>If Option D2 is selected, input number of hour(s) [h/p].</t>
    <phoneticPr fontId="11"/>
  </si>
  <si>
    <r>
      <t xml:space="preserve">If </t>
    </r>
    <r>
      <rPr>
        <i/>
        <sz val="11"/>
        <color rgb="FFFF0000"/>
        <rFont val="Arial"/>
        <family val="2"/>
      </rPr>
      <t>f</t>
    </r>
    <r>
      <rPr>
        <sz val="11"/>
        <color rgb="FFFF0000"/>
        <rFont val="Arial"/>
        <family val="2"/>
      </rPr>
      <t xml:space="preserve"> and </t>
    </r>
    <r>
      <rPr>
        <i/>
        <sz val="11"/>
        <color rgb="FFFF0000"/>
        <rFont val="Arial"/>
        <family val="2"/>
      </rPr>
      <t>g</t>
    </r>
    <r>
      <rPr>
        <sz val="11"/>
        <color rgb="FFFF0000"/>
        <rFont val="Arial"/>
        <family val="2"/>
      </rPr>
      <t xml:space="preserve"> are obtained as per step C2-2, input number of hour(s) [h/p]</t>
    </r>
    <phoneticPr fontId="11"/>
  </si>
  <si>
    <r>
      <t xml:space="preserve">Number of day(s) </t>
    </r>
    <r>
      <rPr>
        <i/>
        <sz val="11"/>
        <color rgb="FFFF0000"/>
        <rFont val="Arial"/>
        <family val="2"/>
      </rPr>
      <t>d</t>
    </r>
    <r>
      <rPr>
        <sz val="11"/>
        <color rgb="FFFF0000"/>
        <rFont val="Arial"/>
        <family val="2"/>
      </rPr>
      <t xml:space="preserve"> recorded for hydrogen consumption in HCU during the period </t>
    </r>
    <r>
      <rPr>
        <i/>
        <sz val="11"/>
        <color rgb="FFFF0000"/>
        <rFont val="Arial"/>
        <family val="2"/>
      </rPr>
      <t>p</t>
    </r>
    <r>
      <rPr>
        <sz val="11"/>
        <color rgb="FFFF0000"/>
        <rFont val="Arial"/>
        <family val="2"/>
      </rPr>
      <t>.</t>
    </r>
    <phoneticPr fontId="1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</si>
</sst>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76" formatCode="0.0000_ "/>
    <numFmt numFmtId="177" formatCode="#,##0.0_ "/>
    <numFmt numFmtId="178" formatCode="#,##0.0_ ;[Red]\-#,##0.0\ "/>
    <numFmt numFmtId="179" formatCode="0.0_ "/>
    <numFmt numFmtId="180" formatCode="#,##0.0000_ "/>
    <numFmt numFmtId="181" formatCode="#,##0_ ;[Red]\-#,##0\ "/>
    <numFmt numFmtId="182" formatCode="#,##0_ "/>
  </numFmts>
  <fonts count="32" x14ac:knownFonts="1">
    <font>
      <sz val="11"/>
      <color indexed="8"/>
      <name val="ＭＳ Ｐゴシック"/>
      <family val="3"/>
      <charset val="128"/>
      <scheme val="major"/>
    </font>
    <font>
      <sz val="12"/>
      <name val="Times New Roman"/>
      <family val="1"/>
    </font>
    <font>
      <sz val="11"/>
      <color indexed="8"/>
      <name val="ＭＳ Ｐゴシック"/>
      <family val="3"/>
      <charset val="128"/>
    </font>
    <font>
      <sz val="11"/>
      <color indexed="8"/>
      <name val="Arial"/>
      <family val="2"/>
    </font>
    <font>
      <b/>
      <sz val="12"/>
      <color indexed="9"/>
      <name val="Arial"/>
      <family val="2"/>
    </font>
    <font>
      <b/>
      <sz val="11"/>
      <color indexed="9"/>
      <name val="Arial"/>
      <family val="2"/>
    </font>
    <font>
      <sz val="11"/>
      <name val="Arial"/>
      <family val="2"/>
    </font>
    <font>
      <sz val="11"/>
      <name val="Calibri"/>
      <family val="2"/>
    </font>
    <font>
      <sz val="11"/>
      <color indexed="10"/>
      <name val="Arial"/>
      <family val="2"/>
    </font>
    <font>
      <b/>
      <sz val="11"/>
      <color indexed="8"/>
      <name val="Arial"/>
      <family val="2"/>
    </font>
    <font>
      <vertAlign val="subscript"/>
      <sz val="11"/>
      <color indexed="8"/>
      <name val="Arial"/>
      <family val="2"/>
    </font>
    <font>
      <sz val="6"/>
      <name val="ＭＳ Ｐゴシック"/>
      <family val="3"/>
      <charset val="128"/>
    </font>
    <font>
      <i/>
      <vertAlign val="subscript"/>
      <sz val="11"/>
      <name val="Arial"/>
      <family val="2"/>
    </font>
    <font>
      <vertAlign val="superscript"/>
      <sz val="11"/>
      <name val="Arial"/>
      <family val="2"/>
    </font>
    <font>
      <sz val="6"/>
      <name val="ＭＳ Ｐゴシック"/>
      <family val="2"/>
      <charset val="128"/>
      <scheme val="minor"/>
    </font>
    <font>
      <i/>
      <sz val="11"/>
      <name val="Arial"/>
      <family val="2"/>
    </font>
    <font>
      <vertAlign val="subscript"/>
      <sz val="11"/>
      <name val="Arial"/>
      <family val="2"/>
    </font>
    <font>
      <b/>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ajor"/>
    </font>
    <font>
      <b/>
      <sz val="11"/>
      <color theme="0"/>
      <name val="Arial"/>
      <family val="2"/>
    </font>
    <font>
      <sz val="11"/>
      <color indexed="81"/>
      <name val="Arial"/>
      <family val="2"/>
    </font>
    <font>
      <sz val="11"/>
      <color rgb="FFFF0000"/>
      <name val="Arial"/>
      <family val="2"/>
    </font>
    <font>
      <i/>
      <vertAlign val="subscript"/>
      <sz val="11"/>
      <color rgb="FFFF0000"/>
      <name val="Arial"/>
      <family val="2"/>
    </font>
    <font>
      <i/>
      <sz val="11"/>
      <color rgb="FFFF0000"/>
      <name val="Arial"/>
      <family val="2"/>
    </font>
    <font>
      <strike/>
      <sz val="11"/>
      <color rgb="FFFF0000"/>
      <name val="Arial"/>
      <family val="2"/>
    </font>
    <font>
      <i/>
      <strike/>
      <sz val="11"/>
      <color rgb="FFFF0000"/>
      <name val="Arial"/>
      <family val="2"/>
    </font>
    <font>
      <vertAlign val="superscript"/>
      <sz val="11"/>
      <color rgb="FFFF0000"/>
      <name val="Arial"/>
      <family val="2"/>
    </font>
  </fonts>
  <fills count="10">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4659260841701"/>
        <bgColor indexed="64"/>
      </patternFill>
    </fill>
  </fills>
  <borders count="1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4">
    <xf numFmtId="0" fontId="0" fillId="0" borderId="0">
      <alignment vertical="center"/>
    </xf>
    <xf numFmtId="38" fontId="1" fillId="0" borderId="0" applyFont="0" applyFill="0" applyBorder="0" applyAlignment="0" applyProtection="0">
      <alignment vertical="center"/>
    </xf>
    <xf numFmtId="0" fontId="2" fillId="0" borderId="0">
      <alignment vertical="center"/>
    </xf>
    <xf numFmtId="0" fontId="22" fillId="0" borderId="0">
      <alignment vertical="center"/>
    </xf>
  </cellStyleXfs>
  <cellXfs count="145">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Fill="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3" fillId="0" borderId="0" xfId="0" applyFont="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Alignment="1">
      <alignment horizontal="right" vertical="center"/>
    </xf>
    <xf numFmtId="0" fontId="3" fillId="0" borderId="0" xfId="0" applyFont="1" applyAlignment="1">
      <alignment vertical="center" wrapText="1"/>
    </xf>
    <xf numFmtId="0" fontId="8" fillId="0" borderId="0" xfId="0" applyFont="1">
      <alignment vertical="center"/>
    </xf>
    <xf numFmtId="0" fontId="9" fillId="0" borderId="0" xfId="0" applyFont="1" applyFill="1" applyBorder="1">
      <alignment vertical="center"/>
    </xf>
    <xf numFmtId="0" fontId="9" fillId="0" borderId="0" xfId="0" applyFont="1">
      <alignment vertical="center"/>
    </xf>
    <xf numFmtId="0" fontId="8" fillId="0" borderId="0" xfId="0" applyFont="1" applyBorder="1">
      <alignment vertical="center"/>
    </xf>
    <xf numFmtId="38" fontId="3" fillId="0" borderId="0" xfId="1" applyFont="1">
      <alignment vertical="center"/>
    </xf>
    <xf numFmtId="0" fontId="3" fillId="0" borderId="3" xfId="0" applyFont="1" applyFill="1" applyBorder="1">
      <alignment vertical="center"/>
    </xf>
    <xf numFmtId="0" fontId="3" fillId="0" borderId="4" xfId="0" applyFont="1" applyFill="1" applyBorder="1">
      <alignment vertical="center"/>
    </xf>
    <xf numFmtId="0" fontId="4"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7" xfId="0" applyFont="1" applyFill="1" applyBorder="1">
      <alignment vertical="center"/>
    </xf>
    <xf numFmtId="0" fontId="3" fillId="4" borderId="7" xfId="0" applyFont="1" applyFill="1" applyBorder="1">
      <alignment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shrinkToFit="1"/>
    </xf>
    <xf numFmtId="0" fontId="6" fillId="6" borderId="7" xfId="0" applyFont="1" applyFill="1" applyBorder="1">
      <alignment vertical="center"/>
    </xf>
    <xf numFmtId="0" fontId="6" fillId="0" borderId="7" xfId="0" applyFont="1" applyBorder="1">
      <alignment vertical="center"/>
    </xf>
    <xf numFmtId="0" fontId="6" fillId="0" borderId="7" xfId="0" applyFont="1" applyFill="1" applyBorder="1" applyAlignment="1">
      <alignment horizontal="center" vertical="center" shrinkToFit="1"/>
    </xf>
    <xf numFmtId="0" fontId="6" fillId="4" borderId="7" xfId="0" applyFont="1" applyFill="1" applyBorder="1">
      <alignment vertical="center"/>
    </xf>
    <xf numFmtId="0" fontId="17" fillId="4" borderId="7" xfId="0" applyFont="1" applyFill="1" applyBorder="1">
      <alignment vertical="center"/>
    </xf>
    <xf numFmtId="0" fontId="17" fillId="4" borderId="7" xfId="0" applyFont="1" applyFill="1" applyBorder="1" applyAlignment="1">
      <alignment horizontal="center" vertical="center" shrinkToFit="1"/>
    </xf>
    <xf numFmtId="0" fontId="6" fillId="0" borderId="7" xfId="0" applyFont="1" applyFill="1" applyBorder="1" applyAlignment="1">
      <alignment horizontal="left" vertical="center" wrapText="1"/>
    </xf>
    <xf numFmtId="0" fontId="6" fillId="0" borderId="7" xfId="0" applyFont="1" applyFill="1" applyBorder="1">
      <alignment vertical="center"/>
    </xf>
    <xf numFmtId="176" fontId="6" fillId="0" borderId="7" xfId="0" applyNumberFormat="1" applyFont="1" applyFill="1" applyBorder="1">
      <alignment vertical="center"/>
    </xf>
    <xf numFmtId="0" fontId="6" fillId="0" borderId="7" xfId="0" applyFont="1" applyBorder="1" applyAlignment="1">
      <alignment horizontal="center" vertical="center" shrinkToFit="1"/>
    </xf>
    <xf numFmtId="0" fontId="6" fillId="0" borderId="7" xfId="0" applyFont="1" applyBorder="1" applyAlignment="1">
      <alignment horizontal="left" vertical="center"/>
    </xf>
    <xf numFmtId="0" fontId="17" fillId="4" borderId="7" xfId="0" applyFont="1" applyFill="1" applyBorder="1" applyAlignment="1">
      <alignment horizontal="center" vertical="center"/>
    </xf>
    <xf numFmtId="0" fontId="6" fillId="6" borderId="7" xfId="0" applyFont="1" applyFill="1" applyBorder="1" applyAlignment="1">
      <alignment vertical="center"/>
    </xf>
    <xf numFmtId="177" fontId="6" fillId="0" borderId="7" xfId="0" applyNumberFormat="1" applyFont="1" applyFill="1" applyBorder="1">
      <alignment vertical="center"/>
    </xf>
    <xf numFmtId="0" fontId="5" fillId="4" borderId="10" xfId="0" applyFont="1" applyFill="1" applyBorder="1">
      <alignment vertical="center"/>
    </xf>
    <xf numFmtId="0" fontId="3" fillId="4" borderId="13" xfId="0" applyFont="1" applyFill="1" applyBorder="1">
      <alignment vertical="center"/>
    </xf>
    <xf numFmtId="0" fontId="3" fillId="4" borderId="14" xfId="0" applyFont="1" applyFill="1" applyBorder="1">
      <alignment vertical="center"/>
    </xf>
    <xf numFmtId="0" fontId="6" fillId="6" borderId="10" xfId="0" applyFont="1" applyFill="1" applyBorder="1">
      <alignment vertical="center"/>
    </xf>
    <xf numFmtId="0" fontId="6" fillId="6" borderId="14" xfId="0" applyFont="1" applyFill="1" applyBorder="1">
      <alignment vertical="center"/>
    </xf>
    <xf numFmtId="0" fontId="6" fillId="6" borderId="13" xfId="0" applyFont="1" applyFill="1" applyBorder="1">
      <alignment vertical="center"/>
    </xf>
    <xf numFmtId="0" fontId="6" fillId="6" borderId="10" xfId="0" applyFont="1" applyFill="1" applyBorder="1" applyAlignment="1">
      <alignment vertical="center"/>
    </xf>
    <xf numFmtId="0" fontId="6" fillId="6" borderId="14" xfId="0" applyFont="1" applyFill="1" applyBorder="1" applyAlignment="1">
      <alignment vertical="center"/>
    </xf>
    <xf numFmtId="0" fontId="6" fillId="0" borderId="15" xfId="0" applyFont="1" applyBorder="1">
      <alignment vertical="center"/>
    </xf>
    <xf numFmtId="0" fontId="6" fillId="0" borderId="9" xfId="0" applyFont="1" applyBorder="1">
      <alignment vertical="center"/>
    </xf>
    <xf numFmtId="0" fontId="5" fillId="4" borderId="10" xfId="0" applyFont="1" applyFill="1" applyBorder="1" applyAlignment="1">
      <alignment horizontal="center" vertical="center"/>
    </xf>
    <xf numFmtId="0" fontId="17" fillId="4" borderId="13" xfId="0" applyFont="1" applyFill="1" applyBorder="1">
      <alignment vertical="center"/>
    </xf>
    <xf numFmtId="177" fontId="6" fillId="0" borderId="8" xfId="0" applyNumberFormat="1" applyFont="1" applyBorder="1">
      <alignment vertical="center"/>
    </xf>
    <xf numFmtId="178" fontId="6" fillId="0" borderId="8" xfId="1" applyNumberFormat="1" applyFont="1" applyBorder="1">
      <alignment vertical="center"/>
    </xf>
    <xf numFmtId="0" fontId="6" fillId="0" borderId="15" xfId="0" applyFont="1" applyBorder="1" applyAlignment="1">
      <alignment horizontal="center" vertical="center"/>
    </xf>
    <xf numFmtId="0" fontId="17" fillId="4" borderId="10" xfId="0" applyFont="1" applyFill="1" applyBorder="1">
      <alignment vertical="center"/>
    </xf>
    <xf numFmtId="177" fontId="6" fillId="0" borderId="13" xfId="0" applyNumberFormat="1" applyFont="1" applyFill="1" applyBorder="1">
      <alignment vertical="center"/>
    </xf>
    <xf numFmtId="0" fontId="3" fillId="7" borderId="1" xfId="0" applyFont="1" applyFill="1" applyBorder="1">
      <alignment vertical="center"/>
    </xf>
    <xf numFmtId="0" fontId="3" fillId="7" borderId="2" xfId="0" applyFont="1" applyFill="1" applyBorder="1">
      <alignment vertical="center"/>
    </xf>
    <xf numFmtId="0" fontId="3" fillId="7" borderId="5" xfId="0" applyFont="1" applyFill="1" applyBorder="1">
      <alignment vertical="center"/>
    </xf>
    <xf numFmtId="0" fontId="3" fillId="7" borderId="6" xfId="0" applyFont="1" applyFill="1" applyBorder="1">
      <alignment vertical="center"/>
    </xf>
    <xf numFmtId="0" fontId="5" fillId="4" borderId="7" xfId="0" applyFont="1" applyFill="1" applyBorder="1" applyAlignment="1">
      <alignment horizontal="center" vertical="center" wrapText="1"/>
    </xf>
    <xf numFmtId="0" fontId="6" fillId="5" borderId="7" xfId="0" quotePrefix="1" applyFont="1" applyFill="1" applyBorder="1" applyAlignment="1">
      <alignment horizontal="center" vertical="center"/>
    </xf>
    <xf numFmtId="0" fontId="6" fillId="5" borderId="7" xfId="0" applyFont="1" applyFill="1" applyBorder="1">
      <alignment vertical="center"/>
    </xf>
    <xf numFmtId="0" fontId="6" fillId="5" borderId="7" xfId="0" applyFont="1" applyFill="1" applyBorder="1" applyAlignment="1">
      <alignment vertical="center" wrapText="1"/>
    </xf>
    <xf numFmtId="0" fontId="15" fillId="5" borderId="7" xfId="0" applyFont="1" applyFill="1" applyBorder="1">
      <alignment vertical="center"/>
    </xf>
    <xf numFmtId="0" fontId="3" fillId="5" borderId="9" xfId="0" applyFont="1" applyFill="1" applyBorder="1">
      <alignment vertical="center"/>
    </xf>
    <xf numFmtId="0" fontId="5" fillId="0" borderId="0" xfId="0" applyFont="1">
      <alignment vertical="center"/>
    </xf>
    <xf numFmtId="0" fontId="6" fillId="0" borderId="7" xfId="0" applyFont="1" applyFill="1" applyBorder="1" applyProtection="1">
      <alignment vertical="center"/>
      <protection locked="0"/>
    </xf>
    <xf numFmtId="0" fontId="6" fillId="0" borderId="7" xfId="0" applyFont="1" applyFill="1" applyBorder="1" applyAlignment="1" applyProtection="1">
      <alignment vertical="center" wrapText="1"/>
      <protection locked="0"/>
    </xf>
    <xf numFmtId="177" fontId="6" fillId="0" borderId="7" xfId="0" applyNumberFormat="1" applyFont="1" applyBorder="1" applyProtection="1">
      <alignment vertical="center"/>
      <protection locked="0"/>
    </xf>
    <xf numFmtId="180" fontId="6" fillId="0" borderId="7" xfId="0" applyNumberFormat="1" applyFont="1" applyBorder="1" applyProtection="1">
      <alignment vertical="center"/>
      <protection locked="0"/>
    </xf>
    <xf numFmtId="179" fontId="3" fillId="7" borderId="2" xfId="0" applyNumberFormat="1" applyFont="1" applyFill="1" applyBorder="1">
      <alignment vertical="center"/>
    </xf>
    <xf numFmtId="176" fontId="3" fillId="7" borderId="2" xfId="0" applyNumberFormat="1" applyFont="1" applyFill="1" applyBorder="1">
      <alignment vertical="center"/>
    </xf>
    <xf numFmtId="181" fontId="6" fillId="2" borderId="7" xfId="1" applyNumberFormat="1" applyFont="1" applyFill="1" applyBorder="1" applyProtection="1">
      <alignment vertical="center"/>
      <protection locked="0"/>
    </xf>
    <xf numFmtId="182" fontId="6" fillId="0" borderId="7" xfId="0" applyNumberFormat="1" applyFont="1" applyBorder="1" applyProtection="1">
      <alignment vertical="center"/>
      <protection locked="0"/>
    </xf>
    <xf numFmtId="179" fontId="6" fillId="8" borderId="7" xfId="0" applyNumberFormat="1" applyFont="1" applyFill="1" applyBorder="1">
      <alignment vertical="center"/>
    </xf>
    <xf numFmtId="0" fontId="6" fillId="8" borderId="7" xfId="0" applyFont="1" applyFill="1" applyBorder="1" applyAlignment="1">
      <alignment vertical="center" wrapText="1"/>
    </xf>
    <xf numFmtId="180" fontId="6" fillId="8" borderId="7" xfId="0" applyNumberFormat="1" applyFont="1" applyFill="1" applyBorder="1">
      <alignment vertical="center"/>
    </xf>
    <xf numFmtId="0" fontId="6" fillId="8" borderId="7" xfId="0" applyFont="1" applyFill="1" applyBorder="1">
      <alignment vertical="center"/>
    </xf>
    <xf numFmtId="0" fontId="22" fillId="0" borderId="0" xfId="3" applyFont="1">
      <alignment vertical="center"/>
    </xf>
    <xf numFmtId="0" fontId="3" fillId="0" borderId="0" xfId="3" applyFont="1" applyAlignment="1">
      <alignment horizontal="right" vertical="center"/>
    </xf>
    <xf numFmtId="0" fontId="5" fillId="9" borderId="7" xfId="3" applyFont="1" applyFill="1" applyBorder="1" applyAlignment="1">
      <alignment horizontal="center" vertical="center" wrapText="1"/>
    </xf>
    <xf numFmtId="0" fontId="6" fillId="0" borderId="7" xfId="3" applyFont="1" applyFill="1" applyBorder="1" applyAlignment="1" applyProtection="1">
      <alignment vertical="center" wrapText="1"/>
      <protection locked="0"/>
    </xf>
    <xf numFmtId="0" fontId="3" fillId="0" borderId="7" xfId="0" applyFont="1" applyFill="1" applyBorder="1">
      <alignment vertical="center"/>
    </xf>
    <xf numFmtId="182" fontId="6" fillId="5" borderId="7" xfId="0" applyNumberFormat="1" applyFont="1" applyFill="1" applyBorder="1" applyProtection="1">
      <alignment vertical="center"/>
    </xf>
    <xf numFmtId="177" fontId="6" fillId="5" borderId="7" xfId="0" applyNumberFormat="1" applyFont="1" applyFill="1" applyBorder="1" applyProtection="1">
      <alignment vertical="center"/>
    </xf>
    <xf numFmtId="180" fontId="6" fillId="5" borderId="7" xfId="0" applyNumberFormat="1" applyFont="1" applyFill="1" applyBorder="1" applyProtection="1">
      <alignment vertical="center"/>
    </xf>
    <xf numFmtId="0" fontId="3" fillId="0" borderId="7" xfId="0" applyFont="1" applyBorder="1" applyAlignment="1" applyProtection="1">
      <alignment vertical="center" wrapText="1"/>
      <protection locked="0"/>
    </xf>
    <xf numFmtId="0" fontId="6" fillId="5" borderId="7" xfId="0" applyFont="1" applyFill="1" applyBorder="1" applyAlignment="1">
      <alignment vertical="center" wrapText="1"/>
    </xf>
    <xf numFmtId="179" fontId="6" fillId="8" borderId="7" xfId="0" applyNumberFormat="1" applyFont="1" applyFill="1" applyBorder="1" applyAlignment="1">
      <alignment vertical="center" wrapText="1"/>
    </xf>
    <xf numFmtId="0" fontId="24" fillId="4" borderId="7" xfId="0" applyFont="1" applyFill="1" applyBorder="1" applyAlignment="1">
      <alignment horizontal="center" vertical="center" wrapText="1"/>
    </xf>
    <xf numFmtId="0" fontId="6" fillId="0" borderId="0" xfId="0" applyFont="1" applyAlignment="1">
      <alignment horizontal="right" vertical="center"/>
    </xf>
    <xf numFmtId="0" fontId="6" fillId="5" borderId="7" xfId="0" applyFont="1" applyFill="1" applyBorder="1" applyAlignment="1">
      <alignment vertical="center" wrapText="1"/>
    </xf>
    <xf numFmtId="0" fontId="26" fillId="5" borderId="7" xfId="0" quotePrefix="1" applyFont="1" applyFill="1" applyBorder="1" applyAlignment="1">
      <alignment horizontal="center" vertical="center"/>
    </xf>
    <xf numFmtId="0" fontId="26" fillId="5" borderId="7" xfId="0" applyFont="1" applyFill="1" applyBorder="1">
      <alignment vertical="center"/>
    </xf>
    <xf numFmtId="0" fontId="26" fillId="5" borderId="7" xfId="0" applyFont="1" applyFill="1" applyBorder="1" applyAlignment="1">
      <alignment vertical="center" wrapText="1"/>
    </xf>
    <xf numFmtId="181" fontId="26" fillId="2" borderId="7" xfId="1" applyNumberFormat="1" applyFont="1" applyFill="1" applyBorder="1" applyProtection="1">
      <alignment vertical="center"/>
      <protection locked="0"/>
    </xf>
    <xf numFmtId="0" fontId="26" fillId="0" borderId="7" xfId="0" applyFont="1" applyFill="1" applyBorder="1" applyAlignment="1" applyProtection="1">
      <alignment vertical="center" wrapText="1"/>
      <protection locked="0"/>
    </xf>
    <xf numFmtId="0" fontId="26" fillId="0" borderId="7" xfId="0" applyFont="1" applyFill="1" applyBorder="1" applyProtection="1">
      <alignment vertical="center"/>
      <protection locked="0"/>
    </xf>
    <xf numFmtId="0" fontId="26" fillId="5" borderId="7" xfId="0" applyFont="1" applyFill="1" applyBorder="1" applyAlignment="1" applyProtection="1">
      <alignment vertical="center" wrapText="1"/>
      <protection locked="0"/>
    </xf>
    <xf numFmtId="0" fontId="28" fillId="5" borderId="7" xfId="0" applyFont="1" applyFill="1" applyBorder="1">
      <alignment vertical="center"/>
    </xf>
    <xf numFmtId="178" fontId="26" fillId="0" borderId="13" xfId="1" applyNumberFormat="1" applyFont="1" applyFill="1" applyBorder="1">
      <alignment vertical="center"/>
    </xf>
    <xf numFmtId="178" fontId="26" fillId="0" borderId="7" xfId="1" applyNumberFormat="1" applyFont="1" applyFill="1" applyBorder="1">
      <alignment vertical="center"/>
    </xf>
    <xf numFmtId="177" fontId="26" fillId="0" borderId="7" xfId="0" applyNumberFormat="1" applyFont="1" applyFill="1" applyBorder="1">
      <alignment vertical="center"/>
    </xf>
    <xf numFmtId="0" fontId="6" fillId="0" borderId="15"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0" fontId="26" fillId="0" borderId="15" xfId="0" applyFont="1" applyBorder="1" applyAlignment="1" applyProtection="1">
      <alignment vertical="center" wrapText="1"/>
      <protection locked="0"/>
    </xf>
    <xf numFmtId="0" fontId="26" fillId="0" borderId="9" xfId="0" applyFont="1" applyBorder="1" applyAlignment="1" applyProtection="1">
      <alignment vertical="center" wrapText="1"/>
      <protection locked="0"/>
    </xf>
    <xf numFmtId="0" fontId="5" fillId="4" borderId="7" xfId="0" applyFont="1" applyFill="1" applyBorder="1" applyAlignment="1">
      <alignment horizontal="center" vertical="center" wrapText="1"/>
    </xf>
    <xf numFmtId="0" fontId="6" fillId="5" borderId="7" xfId="0" applyFont="1" applyFill="1" applyBorder="1" applyAlignment="1">
      <alignment vertical="center" wrapText="1"/>
    </xf>
    <xf numFmtId="0" fontId="7" fillId="5" borderId="7" xfId="0" applyFont="1" applyFill="1" applyBorder="1" applyAlignment="1">
      <alignment vertical="center" wrapText="1"/>
    </xf>
    <xf numFmtId="0" fontId="6"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6" fillId="0" borderId="7" xfId="2" applyFont="1" applyBorder="1" applyAlignment="1" applyProtection="1">
      <alignment horizontal="left" vertical="center" wrapText="1"/>
      <protection locked="0"/>
    </xf>
    <xf numFmtId="0" fontId="19" fillId="0" borderId="7" xfId="2" applyFont="1" applyBorder="1" applyAlignment="1" applyProtection="1">
      <alignment horizontal="left" vertical="center" wrapText="1"/>
      <protection locked="0"/>
    </xf>
    <xf numFmtId="0" fontId="3" fillId="0" borderId="15" xfId="0" applyFont="1" applyFill="1" applyBorder="1" applyAlignment="1">
      <alignment vertical="center" wrapText="1"/>
    </xf>
    <xf numFmtId="0" fontId="3" fillId="0" borderId="18" xfId="0" applyFont="1" applyFill="1" applyBorder="1" applyAlignment="1">
      <alignment vertical="center" wrapText="1"/>
    </xf>
    <xf numFmtId="0" fontId="3" fillId="0" borderId="9" xfId="0" applyFont="1" applyFill="1" applyBorder="1" applyAlignment="1">
      <alignment vertical="center" wrapText="1"/>
    </xf>
    <xf numFmtId="0" fontId="5" fillId="4" borderId="10" xfId="0" applyFont="1" applyFill="1" applyBorder="1" applyAlignment="1">
      <alignment horizontal="center" vertical="center"/>
    </xf>
    <xf numFmtId="38" fontId="8" fillId="2" borderId="11" xfId="1" applyFont="1" applyFill="1" applyBorder="1" applyAlignment="1">
      <alignment horizontal="right" vertical="center"/>
    </xf>
    <xf numFmtId="38" fontId="8" fillId="2" borderId="12" xfId="1" applyFont="1" applyFill="1" applyBorder="1" applyAlignment="1">
      <alignment horizontal="right" vertical="center"/>
    </xf>
    <xf numFmtId="0" fontId="4" fillId="3" borderId="0" xfId="0" applyFont="1" applyFill="1" applyAlignment="1">
      <alignment vertical="center"/>
    </xf>
    <xf numFmtId="0" fontId="6" fillId="6" borderId="7" xfId="0" applyNumberFormat="1" applyFont="1" applyFill="1" applyBorder="1" applyAlignment="1">
      <alignment vertical="center" wrapText="1"/>
    </xf>
    <xf numFmtId="0" fontId="4" fillId="3" borderId="0" xfId="3" applyFont="1" applyFill="1" applyAlignment="1">
      <alignment horizontal="left" vertical="center"/>
    </xf>
    <xf numFmtId="0" fontId="6" fillId="5" borderId="15" xfId="0" applyFont="1" applyFill="1" applyBorder="1" applyAlignment="1" applyProtection="1">
      <alignment vertical="center" wrapText="1"/>
    </xf>
    <xf numFmtId="0" fontId="6" fillId="5" borderId="9" xfId="0" applyFont="1" applyFill="1" applyBorder="1" applyAlignment="1" applyProtection="1">
      <alignment vertical="center" wrapText="1"/>
    </xf>
    <xf numFmtId="0" fontId="15" fillId="5" borderId="15" xfId="0" applyFont="1" applyFill="1" applyBorder="1" applyAlignment="1">
      <alignment vertical="center"/>
    </xf>
    <xf numFmtId="0" fontId="15" fillId="5" borderId="9" xfId="0" applyFont="1" applyFill="1" applyBorder="1" applyAlignment="1">
      <alignment vertical="center"/>
    </xf>
    <xf numFmtId="0" fontId="3" fillId="0" borderId="7" xfId="0" applyFont="1" applyFill="1" applyBorder="1" applyAlignment="1">
      <alignment vertical="center"/>
    </xf>
    <xf numFmtId="0" fontId="6" fillId="5" borderId="15" xfId="2" applyFont="1" applyFill="1" applyBorder="1" applyAlignment="1" applyProtection="1">
      <alignment horizontal="left" vertical="center" wrapText="1"/>
    </xf>
    <xf numFmtId="0" fontId="6" fillId="5" borderId="18" xfId="2" applyFont="1" applyFill="1" applyBorder="1" applyAlignment="1" applyProtection="1">
      <alignment horizontal="left" vertical="center" wrapText="1"/>
    </xf>
    <xf numFmtId="0" fontId="6" fillId="5" borderId="9" xfId="2" applyFont="1" applyFill="1" applyBorder="1" applyAlignment="1" applyProtection="1">
      <alignment horizontal="left" vertical="center" wrapText="1"/>
    </xf>
    <xf numFmtId="38" fontId="8" fillId="2" borderId="16" xfId="1" applyFont="1" applyFill="1" applyBorder="1" applyAlignment="1">
      <alignment vertical="center"/>
    </xf>
    <xf numFmtId="38" fontId="8" fillId="2" borderId="17" xfId="1" applyFont="1" applyFill="1" applyBorder="1" applyAlignment="1">
      <alignment vertical="center"/>
    </xf>
    <xf numFmtId="0" fontId="24" fillId="9" borderId="7" xfId="0" applyFont="1" applyFill="1" applyBorder="1" applyAlignment="1">
      <alignment horizontal="center" vertical="center"/>
    </xf>
    <xf numFmtId="49" fontId="6" fillId="0" borderId="7" xfId="0" applyNumberFormat="1" applyFont="1" applyBorder="1" applyAlignment="1" applyProtection="1">
      <alignment horizontal="center" vertical="center" shrinkToFit="1"/>
      <protection locked="0"/>
    </xf>
    <xf numFmtId="49" fontId="6" fillId="0" borderId="15" xfId="0" applyNumberFormat="1" applyFont="1" applyBorder="1" applyAlignment="1" applyProtection="1">
      <alignment horizontal="center" vertical="center" shrinkToFit="1"/>
      <protection locked="0"/>
    </xf>
    <xf numFmtId="0" fontId="28" fillId="5" borderId="15" xfId="0" applyFont="1" applyFill="1" applyBorder="1" applyAlignment="1">
      <alignment vertical="center"/>
    </xf>
    <xf numFmtId="0" fontId="28" fillId="5" borderId="9" xfId="0" applyFont="1" applyFill="1" applyBorder="1" applyAlignment="1">
      <alignment vertical="center"/>
    </xf>
    <xf numFmtId="0" fontId="5" fillId="4" borderId="15"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5" borderId="15"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9" xfId="0" applyFont="1" applyFill="1" applyBorder="1" applyAlignment="1" applyProtection="1">
      <alignment horizontal="left" vertical="center" wrapText="1"/>
    </xf>
    <xf numFmtId="0" fontId="6" fillId="5" borderId="18" xfId="0" applyFont="1" applyFill="1" applyBorder="1" applyAlignment="1" applyProtection="1">
      <alignment vertical="center" wrapText="1"/>
    </xf>
  </cellXfs>
  <cellStyles count="4">
    <cellStyle name="Comma [0]" xfId="1" xr:uid="{00000000-0005-0000-0000-000000000000}"/>
    <cellStyle name="標準" xfId="0" builtinId="0" customBuiltin="1"/>
    <cellStyle name="標準 2" xfId="2" xr:uid="{00000000-0005-0000-0000-000002000000}"/>
    <cellStyle name="標準 3" xfId="3" xr:uid="{00000000-0005-0000-0000-000003000000}"/>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K56"/>
  <sheetViews>
    <sheetView showGridLines="0" tabSelected="1" view="pageBreakPreview" zoomScale="70" zoomScaleNormal="70" zoomScaleSheetLayoutView="70" workbookViewId="0"/>
  </sheetViews>
  <sheetFormatPr defaultColWidth="8.875" defaultRowHeight="14.25" x14ac:dyDescent="0.1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x14ac:dyDescent="0.15">
      <c r="K1" s="91" t="s">
        <v>205</v>
      </c>
    </row>
    <row r="2" spans="1:11" ht="18" customHeight="1" x14ac:dyDescent="0.15">
      <c r="K2" s="9" t="s">
        <v>200</v>
      </c>
    </row>
    <row r="3" spans="1:11" ht="27.75" customHeight="1" x14ac:dyDescent="0.15">
      <c r="A3" s="18" t="s">
        <v>159</v>
      </c>
      <c r="B3" s="19"/>
      <c r="C3" s="19"/>
      <c r="D3" s="19"/>
      <c r="E3" s="19"/>
      <c r="F3" s="19"/>
      <c r="G3" s="19"/>
      <c r="H3" s="19"/>
      <c r="I3" s="19"/>
      <c r="J3" s="19"/>
      <c r="K3" s="20"/>
    </row>
    <row r="4" spans="1:11" ht="14.25" customHeight="1" x14ac:dyDescent="0.15"/>
    <row r="5" spans="1:11" ht="15" customHeight="1" x14ac:dyDescent="0.15">
      <c r="A5" s="12" t="s">
        <v>115</v>
      </c>
      <c r="B5" s="12"/>
    </row>
    <row r="6" spans="1:11" ht="15" customHeight="1" x14ac:dyDescent="0.15">
      <c r="A6" s="12"/>
      <c r="B6" s="60" t="s">
        <v>0</v>
      </c>
      <c r="C6" s="60" t="s">
        <v>1</v>
      </c>
      <c r="D6" s="60" t="s">
        <v>2</v>
      </c>
      <c r="E6" s="60" t="s">
        <v>3</v>
      </c>
      <c r="F6" s="60" t="s">
        <v>4</v>
      </c>
      <c r="G6" s="60" t="s">
        <v>5</v>
      </c>
      <c r="H6" s="60" t="s">
        <v>6</v>
      </c>
      <c r="I6" s="60" t="s">
        <v>7</v>
      </c>
      <c r="J6" s="60" t="s">
        <v>8</v>
      </c>
      <c r="K6" s="60" t="s">
        <v>9</v>
      </c>
    </row>
    <row r="7" spans="1:11" s="10" customFormat="1" ht="30" customHeight="1" x14ac:dyDescent="0.15">
      <c r="B7" s="60" t="s">
        <v>10</v>
      </c>
      <c r="C7" s="60" t="s">
        <v>11</v>
      </c>
      <c r="D7" s="60" t="s">
        <v>12</v>
      </c>
      <c r="E7" s="60" t="s">
        <v>13</v>
      </c>
      <c r="F7" s="60" t="s">
        <v>14</v>
      </c>
      <c r="G7" s="60" t="s">
        <v>15</v>
      </c>
      <c r="H7" s="60" t="s">
        <v>16</v>
      </c>
      <c r="I7" s="60" t="s">
        <v>17</v>
      </c>
      <c r="J7" s="60" t="s">
        <v>18</v>
      </c>
      <c r="K7" s="60" t="s">
        <v>19</v>
      </c>
    </row>
    <row r="8" spans="1:11" ht="177" customHeight="1" x14ac:dyDescent="0.15">
      <c r="B8" s="61" t="s">
        <v>20</v>
      </c>
      <c r="C8" s="62" t="s">
        <v>116</v>
      </c>
      <c r="D8" s="63" t="s">
        <v>117</v>
      </c>
      <c r="E8" s="73"/>
      <c r="F8" s="68" t="s">
        <v>206</v>
      </c>
      <c r="G8" s="67" t="s">
        <v>21</v>
      </c>
      <c r="H8" s="68" t="s">
        <v>22</v>
      </c>
      <c r="I8" s="68" t="s">
        <v>23</v>
      </c>
      <c r="J8" s="68" t="s">
        <v>24</v>
      </c>
      <c r="K8" s="67"/>
    </row>
    <row r="9" spans="1:11" ht="102.75" customHeight="1" x14ac:dyDescent="0.15">
      <c r="B9" s="93" t="s">
        <v>207</v>
      </c>
      <c r="C9" s="94" t="s">
        <v>208</v>
      </c>
      <c r="D9" s="95" t="s">
        <v>210</v>
      </c>
      <c r="E9" s="96"/>
      <c r="F9" s="99" t="s">
        <v>209</v>
      </c>
      <c r="G9" s="98" t="s">
        <v>211</v>
      </c>
      <c r="H9" s="97" t="s">
        <v>211</v>
      </c>
      <c r="I9" s="97" t="s">
        <v>212</v>
      </c>
      <c r="J9" s="97" t="s">
        <v>213</v>
      </c>
      <c r="K9" s="97" t="s">
        <v>244</v>
      </c>
    </row>
    <row r="10" spans="1:11" ht="177" customHeight="1" x14ac:dyDescent="0.15">
      <c r="B10" s="61" t="s">
        <v>25</v>
      </c>
      <c r="C10" s="62" t="s">
        <v>118</v>
      </c>
      <c r="D10" s="63" t="s">
        <v>119</v>
      </c>
      <c r="E10" s="73"/>
      <c r="F10" s="68" t="s">
        <v>206</v>
      </c>
      <c r="G10" s="67" t="s">
        <v>21</v>
      </c>
      <c r="H10" s="68" t="s">
        <v>22</v>
      </c>
      <c r="I10" s="68" t="s">
        <v>23</v>
      </c>
      <c r="J10" s="68" t="s">
        <v>24</v>
      </c>
      <c r="K10" s="67"/>
    </row>
    <row r="11" spans="1:11" ht="177" customHeight="1" x14ac:dyDescent="0.15">
      <c r="B11" s="61" t="s">
        <v>26</v>
      </c>
      <c r="C11" s="62" t="s">
        <v>120</v>
      </c>
      <c r="D11" s="63" t="s">
        <v>121</v>
      </c>
      <c r="E11" s="73"/>
      <c r="F11" s="68" t="s">
        <v>206</v>
      </c>
      <c r="G11" s="67" t="s">
        <v>21</v>
      </c>
      <c r="H11" s="68" t="s">
        <v>22</v>
      </c>
      <c r="I11" s="68" t="s">
        <v>23</v>
      </c>
      <c r="J11" s="68" t="s">
        <v>24</v>
      </c>
      <c r="K11" s="67"/>
    </row>
    <row r="12" spans="1:11" ht="177" customHeight="1" x14ac:dyDescent="0.15">
      <c r="B12" s="61" t="s">
        <v>27</v>
      </c>
      <c r="C12" s="62" t="s">
        <v>122</v>
      </c>
      <c r="D12" s="63" t="s">
        <v>123</v>
      </c>
      <c r="E12" s="73"/>
      <c r="F12" s="68" t="s">
        <v>206</v>
      </c>
      <c r="G12" s="67" t="s">
        <v>21</v>
      </c>
      <c r="H12" s="68" t="s">
        <v>22</v>
      </c>
      <c r="I12" s="68" t="s">
        <v>23</v>
      </c>
      <c r="J12" s="68" t="s">
        <v>24</v>
      </c>
      <c r="K12" s="67"/>
    </row>
    <row r="13" spans="1:11" ht="177" customHeight="1" x14ac:dyDescent="0.15">
      <c r="B13" s="61" t="s">
        <v>28</v>
      </c>
      <c r="C13" s="62" t="s">
        <v>124</v>
      </c>
      <c r="D13" s="63" t="s">
        <v>125</v>
      </c>
      <c r="E13" s="73"/>
      <c r="F13" s="68" t="s">
        <v>206</v>
      </c>
      <c r="G13" s="67" t="s">
        <v>21</v>
      </c>
      <c r="H13" s="68" t="s">
        <v>22</v>
      </c>
      <c r="I13" s="68" t="s">
        <v>23</v>
      </c>
      <c r="J13" s="68" t="s">
        <v>24</v>
      </c>
      <c r="K13" s="67"/>
    </row>
    <row r="14" spans="1:11" ht="177" customHeight="1" x14ac:dyDescent="0.15">
      <c r="B14" s="61" t="s">
        <v>29</v>
      </c>
      <c r="C14" s="62" t="s">
        <v>126</v>
      </c>
      <c r="D14" s="63" t="s">
        <v>127</v>
      </c>
      <c r="E14" s="73"/>
      <c r="F14" s="68" t="s">
        <v>206</v>
      </c>
      <c r="G14" s="67" t="s">
        <v>21</v>
      </c>
      <c r="H14" s="68" t="s">
        <v>22</v>
      </c>
      <c r="I14" s="68" t="s">
        <v>23</v>
      </c>
      <c r="J14" s="68" t="s">
        <v>24</v>
      </c>
      <c r="K14" s="67"/>
    </row>
    <row r="15" spans="1:11" ht="96" customHeight="1" x14ac:dyDescent="0.15">
      <c r="B15" s="93" t="s">
        <v>214</v>
      </c>
      <c r="C15" s="94" t="s">
        <v>215</v>
      </c>
      <c r="D15" s="95" t="s">
        <v>216</v>
      </c>
      <c r="E15" s="96"/>
      <c r="F15" s="99" t="s">
        <v>209</v>
      </c>
      <c r="G15" s="98" t="s">
        <v>211</v>
      </c>
      <c r="H15" s="97" t="s">
        <v>211</v>
      </c>
      <c r="I15" s="97" t="s">
        <v>217</v>
      </c>
      <c r="J15" s="97" t="s">
        <v>213</v>
      </c>
      <c r="K15" s="97" t="s">
        <v>245</v>
      </c>
    </row>
    <row r="16" spans="1:11" ht="177" customHeight="1" x14ac:dyDescent="0.15">
      <c r="B16" s="61" t="s">
        <v>218</v>
      </c>
      <c r="C16" s="62" t="s">
        <v>128</v>
      </c>
      <c r="D16" s="63" t="s">
        <v>129</v>
      </c>
      <c r="E16" s="73"/>
      <c r="F16" s="68" t="s">
        <v>206</v>
      </c>
      <c r="G16" s="67" t="s">
        <v>21</v>
      </c>
      <c r="H16" s="68" t="s">
        <v>22</v>
      </c>
      <c r="I16" s="68" t="s">
        <v>23</v>
      </c>
      <c r="J16" s="68" t="s">
        <v>24</v>
      </c>
      <c r="K16" s="67"/>
    </row>
    <row r="17" spans="1:11" ht="177" customHeight="1" x14ac:dyDescent="0.15">
      <c r="B17" s="61" t="s">
        <v>219</v>
      </c>
      <c r="C17" s="62" t="s">
        <v>58</v>
      </c>
      <c r="D17" s="63" t="s">
        <v>130</v>
      </c>
      <c r="E17" s="73"/>
      <c r="F17" s="68" t="s">
        <v>206</v>
      </c>
      <c r="G17" s="67" t="s">
        <v>21</v>
      </c>
      <c r="H17" s="68" t="s">
        <v>22</v>
      </c>
      <c r="I17" s="68" t="s">
        <v>23</v>
      </c>
      <c r="J17" s="68" t="s">
        <v>24</v>
      </c>
      <c r="K17" s="67"/>
    </row>
    <row r="18" spans="1:11" ht="177" customHeight="1" x14ac:dyDescent="0.15">
      <c r="B18" s="61" t="s">
        <v>220</v>
      </c>
      <c r="C18" s="62" t="s">
        <v>59</v>
      </c>
      <c r="D18" s="63" t="s">
        <v>131</v>
      </c>
      <c r="E18" s="73"/>
      <c r="F18" s="68" t="s">
        <v>206</v>
      </c>
      <c r="G18" s="67" t="s">
        <v>21</v>
      </c>
      <c r="H18" s="68" t="s">
        <v>22</v>
      </c>
      <c r="I18" s="68" t="s">
        <v>23</v>
      </c>
      <c r="J18" s="68" t="s">
        <v>24</v>
      </c>
      <c r="K18" s="67"/>
    </row>
    <row r="19" spans="1:11" ht="177" customHeight="1" x14ac:dyDescent="0.15">
      <c r="B19" s="61" t="s">
        <v>221</v>
      </c>
      <c r="C19" s="62" t="s">
        <v>60</v>
      </c>
      <c r="D19" s="63" t="s">
        <v>132</v>
      </c>
      <c r="E19" s="73"/>
      <c r="F19" s="68" t="s">
        <v>206</v>
      </c>
      <c r="G19" s="67" t="s">
        <v>21</v>
      </c>
      <c r="H19" s="68" t="s">
        <v>22</v>
      </c>
      <c r="I19" s="68" t="s">
        <v>23</v>
      </c>
      <c r="J19" s="68" t="s">
        <v>24</v>
      </c>
      <c r="K19" s="67"/>
    </row>
    <row r="20" spans="1:11" ht="177" customHeight="1" x14ac:dyDescent="0.15">
      <c r="B20" s="61" t="s">
        <v>222</v>
      </c>
      <c r="C20" s="62" t="s">
        <v>133</v>
      </c>
      <c r="D20" s="63" t="s">
        <v>134</v>
      </c>
      <c r="E20" s="73"/>
      <c r="F20" s="68" t="s">
        <v>206</v>
      </c>
      <c r="G20" s="67" t="s">
        <v>21</v>
      </c>
      <c r="H20" s="68" t="s">
        <v>22</v>
      </c>
      <c r="I20" s="68" t="s">
        <v>23</v>
      </c>
      <c r="J20" s="68" t="s">
        <v>24</v>
      </c>
      <c r="K20" s="67"/>
    </row>
    <row r="21" spans="1:11" ht="177" customHeight="1" x14ac:dyDescent="0.15">
      <c r="B21" s="61" t="s">
        <v>223</v>
      </c>
      <c r="C21" s="62" t="s">
        <v>135</v>
      </c>
      <c r="D21" s="63" t="s">
        <v>136</v>
      </c>
      <c r="E21" s="73"/>
      <c r="F21" s="68" t="s">
        <v>206</v>
      </c>
      <c r="G21" s="67" t="s">
        <v>21</v>
      </c>
      <c r="H21" s="68" t="s">
        <v>22</v>
      </c>
      <c r="I21" s="68" t="s">
        <v>23</v>
      </c>
      <c r="J21" s="68" t="s">
        <v>24</v>
      </c>
      <c r="K21" s="67"/>
    </row>
    <row r="22" spans="1:11" ht="177" customHeight="1" x14ac:dyDescent="0.15">
      <c r="B22" s="61" t="s">
        <v>224</v>
      </c>
      <c r="C22" s="62" t="s">
        <v>137</v>
      </c>
      <c r="D22" s="63" t="s">
        <v>138</v>
      </c>
      <c r="E22" s="73"/>
      <c r="F22" s="68" t="s">
        <v>206</v>
      </c>
      <c r="G22" s="67" t="s">
        <v>21</v>
      </c>
      <c r="H22" s="68" t="s">
        <v>22</v>
      </c>
      <c r="I22" s="68" t="s">
        <v>23</v>
      </c>
      <c r="J22" s="68" t="s">
        <v>24</v>
      </c>
      <c r="K22" s="67"/>
    </row>
    <row r="23" spans="1:11" ht="177" customHeight="1" x14ac:dyDescent="0.15">
      <c r="B23" s="61" t="s">
        <v>225</v>
      </c>
      <c r="C23" s="62" t="s">
        <v>139</v>
      </c>
      <c r="D23" s="63" t="s">
        <v>140</v>
      </c>
      <c r="E23" s="73"/>
      <c r="F23" s="68" t="s">
        <v>206</v>
      </c>
      <c r="G23" s="67" t="s">
        <v>21</v>
      </c>
      <c r="H23" s="68" t="s">
        <v>22</v>
      </c>
      <c r="I23" s="68" t="s">
        <v>23</v>
      </c>
      <c r="J23" s="68" t="s">
        <v>24</v>
      </c>
      <c r="K23" s="67"/>
    </row>
    <row r="24" spans="1:11" ht="177" customHeight="1" x14ac:dyDescent="0.15">
      <c r="B24" s="61" t="s">
        <v>226</v>
      </c>
      <c r="C24" s="62" t="s">
        <v>141</v>
      </c>
      <c r="D24" s="63" t="s">
        <v>142</v>
      </c>
      <c r="E24" s="73"/>
      <c r="F24" s="63" t="s">
        <v>227</v>
      </c>
      <c r="G24" s="67" t="s">
        <v>21</v>
      </c>
      <c r="H24" s="68" t="s">
        <v>22</v>
      </c>
      <c r="I24" s="68" t="s">
        <v>23</v>
      </c>
      <c r="J24" s="68" t="s">
        <v>24</v>
      </c>
      <c r="K24" s="67"/>
    </row>
    <row r="25" spans="1:11" ht="81" customHeight="1" x14ac:dyDescent="0.15">
      <c r="B25" s="93" t="s">
        <v>228</v>
      </c>
      <c r="C25" s="94" t="s">
        <v>229</v>
      </c>
      <c r="D25" s="95" t="s">
        <v>230</v>
      </c>
      <c r="E25" s="96"/>
      <c r="F25" s="99" t="s">
        <v>209</v>
      </c>
      <c r="G25" s="98" t="s">
        <v>211</v>
      </c>
      <c r="H25" s="97" t="s">
        <v>211</v>
      </c>
      <c r="I25" s="97" t="s">
        <v>231</v>
      </c>
      <c r="J25" s="97" t="s">
        <v>213</v>
      </c>
      <c r="K25" s="97" t="s">
        <v>258</v>
      </c>
    </row>
    <row r="26" spans="1:11" ht="177" customHeight="1" x14ac:dyDescent="0.15">
      <c r="A26" s="6"/>
      <c r="B26" s="61" t="s">
        <v>232</v>
      </c>
      <c r="C26" s="62" t="s">
        <v>143</v>
      </c>
      <c r="D26" s="63" t="s">
        <v>144</v>
      </c>
      <c r="E26" s="73"/>
      <c r="F26" s="92" t="s">
        <v>227</v>
      </c>
      <c r="G26" s="67" t="s">
        <v>21</v>
      </c>
      <c r="H26" s="68" t="s">
        <v>22</v>
      </c>
      <c r="I26" s="68" t="s">
        <v>233</v>
      </c>
      <c r="J26" s="68" t="s">
        <v>24</v>
      </c>
      <c r="K26" s="67"/>
    </row>
    <row r="27" spans="1:11" ht="110.25" customHeight="1" x14ac:dyDescent="0.15">
      <c r="B27" s="93" t="s">
        <v>234</v>
      </c>
      <c r="C27" s="94" t="s">
        <v>235</v>
      </c>
      <c r="D27" s="95" t="s">
        <v>260</v>
      </c>
      <c r="E27" s="96"/>
      <c r="F27" s="99" t="s">
        <v>209</v>
      </c>
      <c r="G27" s="98" t="s">
        <v>211</v>
      </c>
      <c r="H27" s="97" t="s">
        <v>211</v>
      </c>
      <c r="I27" s="97" t="s">
        <v>236</v>
      </c>
      <c r="J27" s="97" t="s">
        <v>213</v>
      </c>
      <c r="K27" s="97" t="s">
        <v>259</v>
      </c>
    </row>
    <row r="28" spans="1:11" ht="8.25" customHeight="1" x14ac:dyDescent="0.15"/>
    <row r="29" spans="1:11" ht="15" customHeight="1" x14ac:dyDescent="0.15">
      <c r="A29" s="12" t="s">
        <v>145</v>
      </c>
    </row>
    <row r="30" spans="1:11" ht="15" customHeight="1" x14ac:dyDescent="0.15">
      <c r="B30" s="60" t="s">
        <v>0</v>
      </c>
      <c r="C30" s="108" t="s">
        <v>1</v>
      </c>
      <c r="D30" s="108"/>
      <c r="E30" s="60" t="s">
        <v>2</v>
      </c>
      <c r="F30" s="60" t="s">
        <v>3</v>
      </c>
      <c r="G30" s="108" t="s">
        <v>4</v>
      </c>
      <c r="H30" s="108"/>
      <c r="I30" s="108"/>
      <c r="J30" s="108" t="s">
        <v>5</v>
      </c>
      <c r="K30" s="108"/>
    </row>
    <row r="31" spans="1:11" ht="30" customHeight="1" x14ac:dyDescent="0.15">
      <c r="B31" s="60" t="s">
        <v>11</v>
      </c>
      <c r="C31" s="108" t="s">
        <v>12</v>
      </c>
      <c r="D31" s="108"/>
      <c r="E31" s="60" t="s">
        <v>13</v>
      </c>
      <c r="F31" s="60" t="s">
        <v>14</v>
      </c>
      <c r="G31" s="108" t="s">
        <v>16</v>
      </c>
      <c r="H31" s="108"/>
      <c r="I31" s="108"/>
      <c r="J31" s="108" t="s">
        <v>19</v>
      </c>
      <c r="K31" s="108"/>
    </row>
    <row r="32" spans="1:11" ht="50.25" customHeight="1" x14ac:dyDescent="0.15">
      <c r="B32" s="64" t="s">
        <v>30</v>
      </c>
      <c r="C32" s="109" t="s">
        <v>249</v>
      </c>
      <c r="D32" s="110"/>
      <c r="E32" s="74"/>
      <c r="F32" s="68" t="s">
        <v>31</v>
      </c>
      <c r="G32" s="111" t="s">
        <v>32</v>
      </c>
      <c r="H32" s="112"/>
      <c r="I32" s="112"/>
      <c r="J32" s="104"/>
      <c r="K32" s="105"/>
    </row>
    <row r="33" spans="2:11" ht="51" customHeight="1" x14ac:dyDescent="0.15">
      <c r="B33" s="64" t="s">
        <v>33</v>
      </c>
      <c r="C33" s="109" t="s">
        <v>250</v>
      </c>
      <c r="D33" s="110"/>
      <c r="E33" s="74"/>
      <c r="F33" s="63" t="s">
        <v>242</v>
      </c>
      <c r="G33" s="111" t="s">
        <v>32</v>
      </c>
      <c r="H33" s="112"/>
      <c r="I33" s="112"/>
      <c r="J33" s="106" t="s">
        <v>246</v>
      </c>
      <c r="K33" s="107"/>
    </row>
    <row r="34" spans="2:11" ht="51" customHeight="1" x14ac:dyDescent="0.15">
      <c r="B34" s="64" t="s">
        <v>34</v>
      </c>
      <c r="C34" s="109" t="s">
        <v>251</v>
      </c>
      <c r="D34" s="110"/>
      <c r="E34" s="74"/>
      <c r="F34" s="68" t="s">
        <v>31</v>
      </c>
      <c r="G34" s="111" t="s">
        <v>32</v>
      </c>
      <c r="H34" s="112"/>
      <c r="I34" s="112"/>
      <c r="J34" s="104"/>
      <c r="K34" s="105"/>
    </row>
    <row r="35" spans="2:11" ht="51" customHeight="1" x14ac:dyDescent="0.15">
      <c r="B35" s="100" t="s">
        <v>237</v>
      </c>
      <c r="C35" s="109" t="s">
        <v>252</v>
      </c>
      <c r="D35" s="110"/>
      <c r="E35" s="74"/>
      <c r="F35" s="63" t="s">
        <v>242</v>
      </c>
      <c r="G35" s="111" t="s">
        <v>32</v>
      </c>
      <c r="H35" s="112"/>
      <c r="I35" s="112"/>
      <c r="J35" s="106" t="s">
        <v>247</v>
      </c>
      <c r="K35" s="107"/>
    </row>
    <row r="36" spans="2:11" ht="75" customHeight="1" x14ac:dyDescent="0.15">
      <c r="B36" s="100" t="s">
        <v>238</v>
      </c>
      <c r="C36" s="109" t="s">
        <v>253</v>
      </c>
      <c r="D36" s="110"/>
      <c r="E36" s="74"/>
      <c r="F36" s="63" t="s">
        <v>62</v>
      </c>
      <c r="G36" s="111" t="s">
        <v>32</v>
      </c>
      <c r="H36" s="112"/>
      <c r="I36" s="112"/>
      <c r="J36" s="104"/>
      <c r="K36" s="105"/>
    </row>
    <row r="37" spans="2:11" ht="51" customHeight="1" x14ac:dyDescent="0.15">
      <c r="B37" s="100" t="s">
        <v>239</v>
      </c>
      <c r="C37" s="109" t="s">
        <v>254</v>
      </c>
      <c r="D37" s="110"/>
      <c r="E37" s="74"/>
      <c r="F37" s="63" t="s">
        <v>242</v>
      </c>
      <c r="G37" s="111" t="s">
        <v>32</v>
      </c>
      <c r="H37" s="112"/>
      <c r="I37" s="112"/>
      <c r="J37" s="106" t="s">
        <v>248</v>
      </c>
      <c r="K37" s="107"/>
    </row>
    <row r="38" spans="2:11" ht="75" customHeight="1" x14ac:dyDescent="0.15">
      <c r="B38" s="100" t="s">
        <v>240</v>
      </c>
      <c r="C38" s="109" t="s">
        <v>255</v>
      </c>
      <c r="D38" s="110"/>
      <c r="E38" s="74"/>
      <c r="F38" s="68" t="s">
        <v>146</v>
      </c>
      <c r="G38" s="111" t="s">
        <v>32</v>
      </c>
      <c r="H38" s="112"/>
      <c r="I38" s="112"/>
      <c r="J38" s="104"/>
      <c r="K38" s="105"/>
    </row>
    <row r="39" spans="2:11" ht="51" customHeight="1" x14ac:dyDescent="0.15">
      <c r="B39" s="100" t="s">
        <v>241</v>
      </c>
      <c r="C39" s="109" t="s">
        <v>257</v>
      </c>
      <c r="D39" s="110"/>
      <c r="E39" s="74"/>
      <c r="F39" s="63" t="s">
        <v>243</v>
      </c>
      <c r="G39" s="111" t="s">
        <v>32</v>
      </c>
      <c r="H39" s="112"/>
      <c r="I39" s="112"/>
      <c r="J39" s="106" t="s">
        <v>256</v>
      </c>
      <c r="K39" s="107"/>
    </row>
    <row r="40" spans="2:11" ht="60" customHeight="1" x14ac:dyDescent="0.15">
      <c r="B40" s="64" t="s">
        <v>63</v>
      </c>
      <c r="C40" s="109" t="s">
        <v>35</v>
      </c>
      <c r="D40" s="110"/>
      <c r="E40" s="69"/>
      <c r="F40" s="68" t="s">
        <v>31</v>
      </c>
      <c r="G40" s="113" t="s">
        <v>147</v>
      </c>
      <c r="H40" s="114"/>
      <c r="I40" s="114"/>
      <c r="J40" s="104"/>
      <c r="K40" s="105"/>
    </row>
    <row r="41" spans="2:11" ht="60" customHeight="1" x14ac:dyDescent="0.15">
      <c r="B41" s="64" t="s">
        <v>64</v>
      </c>
      <c r="C41" s="109" t="s">
        <v>36</v>
      </c>
      <c r="D41" s="110"/>
      <c r="E41" s="69"/>
      <c r="F41" s="68" t="s">
        <v>31</v>
      </c>
      <c r="G41" s="113" t="s">
        <v>148</v>
      </c>
      <c r="H41" s="114"/>
      <c r="I41" s="114"/>
      <c r="J41" s="104"/>
      <c r="K41" s="105"/>
    </row>
    <row r="42" spans="2:11" ht="60" customHeight="1" x14ac:dyDescent="0.15">
      <c r="B42" s="64" t="s">
        <v>65</v>
      </c>
      <c r="C42" s="109" t="s">
        <v>37</v>
      </c>
      <c r="D42" s="110"/>
      <c r="E42" s="69"/>
      <c r="F42" s="68" t="s">
        <v>31</v>
      </c>
      <c r="G42" s="113" t="s">
        <v>149</v>
      </c>
      <c r="H42" s="114"/>
      <c r="I42" s="114"/>
      <c r="J42" s="104"/>
      <c r="K42" s="105"/>
    </row>
    <row r="43" spans="2:11" ht="60" customHeight="1" x14ac:dyDescent="0.15">
      <c r="B43" s="64" t="s">
        <v>66</v>
      </c>
      <c r="C43" s="109" t="s">
        <v>38</v>
      </c>
      <c r="D43" s="110"/>
      <c r="E43" s="69"/>
      <c r="F43" s="68" t="s">
        <v>31</v>
      </c>
      <c r="G43" s="113" t="s">
        <v>150</v>
      </c>
      <c r="H43" s="114"/>
      <c r="I43" s="114"/>
      <c r="J43" s="104"/>
      <c r="K43" s="105"/>
    </row>
    <row r="44" spans="2:11" ht="60" customHeight="1" x14ac:dyDescent="0.15">
      <c r="B44" s="64" t="s">
        <v>67</v>
      </c>
      <c r="C44" s="109" t="s">
        <v>39</v>
      </c>
      <c r="D44" s="110"/>
      <c r="E44" s="70"/>
      <c r="F44" s="63" t="s">
        <v>151</v>
      </c>
      <c r="G44" s="113" t="s">
        <v>152</v>
      </c>
      <c r="H44" s="114"/>
      <c r="I44" s="114"/>
      <c r="J44" s="104"/>
      <c r="K44" s="105"/>
    </row>
    <row r="45" spans="2:11" ht="60" customHeight="1" x14ac:dyDescent="0.15">
      <c r="B45" s="64" t="s">
        <v>68</v>
      </c>
      <c r="C45" s="109" t="s">
        <v>40</v>
      </c>
      <c r="D45" s="110"/>
      <c r="E45" s="70"/>
      <c r="F45" s="63" t="s">
        <v>151</v>
      </c>
      <c r="G45" s="113" t="s">
        <v>153</v>
      </c>
      <c r="H45" s="114"/>
      <c r="I45" s="114"/>
      <c r="J45" s="104"/>
      <c r="K45" s="105"/>
    </row>
    <row r="46" spans="2:11" ht="60" customHeight="1" x14ac:dyDescent="0.15">
      <c r="B46" s="64" t="s">
        <v>69</v>
      </c>
      <c r="C46" s="109" t="s">
        <v>41</v>
      </c>
      <c r="D46" s="110"/>
      <c r="E46" s="70"/>
      <c r="F46" s="63" t="s">
        <v>151</v>
      </c>
      <c r="G46" s="113" t="s">
        <v>154</v>
      </c>
      <c r="H46" s="114"/>
      <c r="I46" s="114"/>
      <c r="J46" s="104"/>
      <c r="K46" s="105"/>
    </row>
    <row r="47" spans="2:11" ht="60" customHeight="1" x14ac:dyDescent="0.15">
      <c r="B47" s="64" t="s">
        <v>70</v>
      </c>
      <c r="C47" s="109" t="s">
        <v>42</v>
      </c>
      <c r="D47" s="110"/>
      <c r="E47" s="70"/>
      <c r="F47" s="63" t="s">
        <v>151</v>
      </c>
      <c r="G47" s="113" t="s">
        <v>155</v>
      </c>
      <c r="H47" s="114"/>
      <c r="I47" s="114"/>
      <c r="J47" s="104"/>
      <c r="K47" s="105"/>
    </row>
    <row r="48" spans="2:11" ht="6.75" customHeight="1" x14ac:dyDescent="0.15"/>
    <row r="49" spans="1:10" ht="17.25" customHeight="1" x14ac:dyDescent="0.15">
      <c r="A49" s="13" t="s">
        <v>156</v>
      </c>
      <c r="B49" s="13"/>
    </row>
    <row r="50" spans="1:10" ht="17.25" customHeight="1" thickBot="1" x14ac:dyDescent="0.2">
      <c r="B50" s="118" t="s">
        <v>157</v>
      </c>
      <c r="C50" s="118"/>
      <c r="D50" s="23" t="s">
        <v>14</v>
      </c>
    </row>
    <row r="51" spans="1:10" ht="19.5" customHeight="1" thickBot="1" x14ac:dyDescent="0.2">
      <c r="B51" s="119" t="e">
        <f>ROUNDDOWN('MPS(calc_process)'!G6,0)</f>
        <v>#DIV/0!</v>
      </c>
      <c r="C51" s="120"/>
      <c r="D51" s="65" t="s">
        <v>158</v>
      </c>
    </row>
    <row r="52" spans="1:10" ht="20.100000000000001" customHeight="1" x14ac:dyDescent="0.15">
      <c r="B52" s="6"/>
      <c r="C52" s="14"/>
      <c r="F52" s="15"/>
      <c r="G52" s="15"/>
    </row>
    <row r="53" spans="1:10" ht="15" customHeight="1" x14ac:dyDescent="0.15">
      <c r="A53" s="12" t="s">
        <v>43</v>
      </c>
    </row>
    <row r="54" spans="1:10" ht="15" customHeight="1" x14ac:dyDescent="0.15">
      <c r="B54" s="83" t="s">
        <v>44</v>
      </c>
      <c r="C54" s="115" t="s">
        <v>202</v>
      </c>
      <c r="D54" s="116"/>
      <c r="E54" s="116"/>
      <c r="F54" s="116"/>
      <c r="G54" s="116"/>
      <c r="H54" s="116"/>
      <c r="I54" s="116"/>
      <c r="J54" s="117"/>
    </row>
    <row r="55" spans="1:10" ht="15" customHeight="1" x14ac:dyDescent="0.15">
      <c r="B55" s="83" t="s">
        <v>45</v>
      </c>
      <c r="C55" s="115" t="s">
        <v>203</v>
      </c>
      <c r="D55" s="116"/>
      <c r="E55" s="116"/>
      <c r="F55" s="116"/>
      <c r="G55" s="116"/>
      <c r="H55" s="116"/>
      <c r="I55" s="116"/>
      <c r="J55" s="117"/>
    </row>
    <row r="56" spans="1:10" ht="15" customHeight="1" x14ac:dyDescent="0.15">
      <c r="B56" s="83" t="s">
        <v>21</v>
      </c>
      <c r="C56" s="115" t="s">
        <v>204</v>
      </c>
      <c r="D56" s="116"/>
      <c r="E56" s="116"/>
      <c r="F56" s="116"/>
      <c r="G56" s="116"/>
      <c r="H56" s="116"/>
      <c r="I56" s="116"/>
      <c r="J56" s="117"/>
    </row>
  </sheetData>
  <sheetProtection formatCells="0" formatRows="0"/>
  <mergeCells count="59">
    <mergeCell ref="C55:J55"/>
    <mergeCell ref="C56:J56"/>
    <mergeCell ref="C44:D44"/>
    <mergeCell ref="G44:I44"/>
    <mergeCell ref="C45:D45"/>
    <mergeCell ref="G45:I45"/>
    <mergeCell ref="C46:D46"/>
    <mergeCell ref="G46:I46"/>
    <mergeCell ref="C47:D47"/>
    <mergeCell ref="G47:I47"/>
    <mergeCell ref="B50:C50"/>
    <mergeCell ref="B51:C51"/>
    <mergeCell ref="C54:J54"/>
    <mergeCell ref="C41:D41"/>
    <mergeCell ref="G41:I41"/>
    <mergeCell ref="C42:D42"/>
    <mergeCell ref="G42:I42"/>
    <mergeCell ref="C43:D43"/>
    <mergeCell ref="G43:I43"/>
    <mergeCell ref="C38:D38"/>
    <mergeCell ref="G38:I38"/>
    <mergeCell ref="C39:D39"/>
    <mergeCell ref="G39:I39"/>
    <mergeCell ref="C40:D40"/>
    <mergeCell ref="G40:I40"/>
    <mergeCell ref="C35:D35"/>
    <mergeCell ref="G35:I35"/>
    <mergeCell ref="C36:D36"/>
    <mergeCell ref="G36:I36"/>
    <mergeCell ref="C37:D37"/>
    <mergeCell ref="G37:I37"/>
    <mergeCell ref="C32:D32"/>
    <mergeCell ref="G32:I32"/>
    <mergeCell ref="C33:D33"/>
    <mergeCell ref="G33:I33"/>
    <mergeCell ref="C34:D34"/>
    <mergeCell ref="G34:I34"/>
    <mergeCell ref="C30:D30"/>
    <mergeCell ref="G30:I30"/>
    <mergeCell ref="J30:K30"/>
    <mergeCell ref="C31:D31"/>
    <mergeCell ref="G31:I31"/>
    <mergeCell ref="J31:K31"/>
    <mergeCell ref="J32:K32"/>
    <mergeCell ref="J33:K33"/>
    <mergeCell ref="J34:K34"/>
    <mergeCell ref="J35:K35"/>
    <mergeCell ref="J36:K36"/>
    <mergeCell ref="J37:K37"/>
    <mergeCell ref="J38:K38"/>
    <mergeCell ref="J39:K39"/>
    <mergeCell ref="J40:K40"/>
    <mergeCell ref="J41:K41"/>
    <mergeCell ref="J42:K42"/>
    <mergeCell ref="J43:K43"/>
    <mergeCell ref="J44:K44"/>
    <mergeCell ref="J45:K45"/>
    <mergeCell ref="J47:K47"/>
    <mergeCell ref="J46:K46"/>
  </mergeCells>
  <phoneticPr fontId="11"/>
  <pageMargins left="0.70866141732283472" right="0.70866141732283472" top="0.74803149606299213" bottom="0.74803149606299213" header="0.31496062992125984" footer="0.31496062992125984"/>
  <pageSetup paperSize="9" scale="74" fitToHeight="8" orientation="landscape" r:id="rId1"/>
  <rowBreaks count="1" manualBreakCount="1">
    <brk id="28"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39997558519241921"/>
    <pageSetUpPr fitToPage="1"/>
  </sheetPr>
  <dimension ref="A1:K44"/>
  <sheetViews>
    <sheetView showGridLines="0" view="pageBreakPreview" zoomScale="90" zoomScaleNormal="100" workbookViewId="0"/>
  </sheetViews>
  <sheetFormatPr defaultColWidth="8.875" defaultRowHeight="14.25" x14ac:dyDescent="0.1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x14ac:dyDescent="0.15">
      <c r="I1" s="9" t="str">
        <f>'MPS(input)'!K1</f>
        <v>Monitoring Spreadsheet: JCM_ID_AM006_ver02.1_draft</v>
      </c>
    </row>
    <row r="2" spans="1:11" ht="18" customHeight="1" x14ac:dyDescent="0.15">
      <c r="I2" s="9" t="str">
        <f>'MPS(input)'!K2</f>
        <v>Reference Number:</v>
      </c>
    </row>
    <row r="3" spans="1:11" ht="27.75" customHeight="1" x14ac:dyDescent="0.15">
      <c r="A3" s="121" t="s">
        <v>168</v>
      </c>
      <c r="B3" s="121"/>
      <c r="C3" s="121"/>
      <c r="D3" s="121"/>
      <c r="E3" s="121"/>
      <c r="F3" s="121"/>
      <c r="G3" s="121"/>
      <c r="H3" s="121"/>
      <c r="I3" s="121"/>
    </row>
    <row r="4" spans="1:11" ht="11.25" customHeight="1" x14ac:dyDescent="0.15"/>
    <row r="5" spans="1:11" ht="18.75" customHeight="1" thickBot="1" x14ac:dyDescent="0.2">
      <c r="A5" s="39" t="s">
        <v>46</v>
      </c>
      <c r="B5" s="22"/>
      <c r="C5" s="22"/>
      <c r="D5" s="22"/>
      <c r="E5" s="21"/>
      <c r="F5" s="23" t="s">
        <v>47</v>
      </c>
      <c r="G5" s="49" t="s">
        <v>48</v>
      </c>
      <c r="H5" s="23" t="s">
        <v>14</v>
      </c>
      <c r="I5" s="24" t="s">
        <v>49</v>
      </c>
    </row>
    <row r="6" spans="1:11" ht="18.75" customHeight="1" thickBot="1" x14ac:dyDescent="0.2">
      <c r="A6" s="40"/>
      <c r="B6" s="25" t="s">
        <v>160</v>
      </c>
      <c r="C6" s="25"/>
      <c r="D6" s="25"/>
      <c r="E6" s="25"/>
      <c r="F6" s="47"/>
      <c r="G6" s="51" t="e">
        <f>G20-G26</f>
        <v>#DIV/0!</v>
      </c>
      <c r="H6" s="48" t="s">
        <v>84</v>
      </c>
      <c r="I6" s="27" t="s">
        <v>161</v>
      </c>
    </row>
    <row r="7" spans="1:11" ht="18.75" customHeight="1" x14ac:dyDescent="0.15">
      <c r="A7" s="39" t="s">
        <v>50</v>
      </c>
      <c r="B7" s="28"/>
      <c r="C7" s="28"/>
      <c r="D7" s="28"/>
      <c r="E7" s="29"/>
      <c r="F7" s="29"/>
      <c r="G7" s="50"/>
      <c r="H7" s="29"/>
      <c r="I7" s="30"/>
      <c r="J7" s="66"/>
      <c r="K7" s="66"/>
    </row>
    <row r="8" spans="1:11" ht="48" customHeight="1" x14ac:dyDescent="0.15">
      <c r="A8" s="41"/>
      <c r="B8" s="25" t="s">
        <v>169</v>
      </c>
      <c r="C8" s="25"/>
      <c r="D8" s="25"/>
      <c r="E8" s="25"/>
      <c r="F8" s="31" t="s">
        <v>51</v>
      </c>
      <c r="G8" s="75">
        <f>IF('MPS(input)'!E40="",'MPS(calc_process)'!F34,'MPS(input)'!E40)</f>
        <v>46.5</v>
      </c>
      <c r="H8" s="89" t="str">
        <f>IF('MPS(input)'!F40="",'MPS(calc_process)'!G34,'MPS(input)'!F40)</f>
        <v>GJ/mass or volume unit</v>
      </c>
      <c r="I8" s="27" t="s">
        <v>85</v>
      </c>
    </row>
    <row r="9" spans="1:11" ht="48" customHeight="1" x14ac:dyDescent="0.15">
      <c r="A9" s="41"/>
      <c r="B9" s="25" t="s">
        <v>170</v>
      </c>
      <c r="C9" s="25"/>
      <c r="D9" s="25"/>
      <c r="E9" s="25"/>
      <c r="F9" s="31" t="s">
        <v>52</v>
      </c>
      <c r="G9" s="75">
        <f>IF('MPS(input)'!E41="",'MPS(calc_process)'!F35,'MPS(input)'!E41)</f>
        <v>41.4</v>
      </c>
      <c r="H9" s="89" t="str">
        <f>IF('MPS(input)'!F41="",'MPS(calc_process)'!G35,'MPS(input)'!F41)</f>
        <v>GJ/mass or volume unit</v>
      </c>
      <c r="I9" s="27" t="s">
        <v>86</v>
      </c>
    </row>
    <row r="10" spans="1:11" ht="48" customHeight="1" x14ac:dyDescent="0.15">
      <c r="A10" s="41"/>
      <c r="B10" s="25" t="s">
        <v>171</v>
      </c>
      <c r="C10" s="25"/>
      <c r="D10" s="25"/>
      <c r="E10" s="25"/>
      <c r="F10" s="31" t="s">
        <v>53</v>
      </c>
      <c r="G10" s="75">
        <f>IF('MPS(input)'!E42="",'MPS(calc_process)'!F36,'MPS(input)'!E42)</f>
        <v>39.799999999999997</v>
      </c>
      <c r="H10" s="89" t="str">
        <f>IF('MPS(input)'!F42="",'MPS(calc_process)'!G36,'MPS(input)'!F42)</f>
        <v>GJ/mass or volume unit</v>
      </c>
      <c r="I10" s="27" t="s">
        <v>87</v>
      </c>
    </row>
    <row r="11" spans="1:11" ht="48" customHeight="1" x14ac:dyDescent="0.15">
      <c r="A11" s="41"/>
      <c r="B11" s="25" t="s">
        <v>172</v>
      </c>
      <c r="C11" s="25"/>
      <c r="D11" s="25"/>
      <c r="E11" s="25"/>
      <c r="F11" s="31" t="s">
        <v>54</v>
      </c>
      <c r="G11" s="75">
        <f>IF('MPS(input)'!E43="",'MPS(calc_process)'!F37,'MPS(input)'!E43)</f>
        <v>39.799999999999997</v>
      </c>
      <c r="H11" s="89" t="str">
        <f>IF('MPS(input)'!F43="",'MPS(calc_process)'!G37,'MPS(input)'!F43)</f>
        <v>GJ/mass or volume unit</v>
      </c>
      <c r="I11" s="27" t="s">
        <v>88</v>
      </c>
    </row>
    <row r="12" spans="1:11" ht="18.75" customHeight="1" x14ac:dyDescent="0.15">
      <c r="A12" s="41"/>
      <c r="B12" s="25" t="s">
        <v>173</v>
      </c>
      <c r="C12" s="25"/>
      <c r="D12" s="25"/>
      <c r="E12" s="25"/>
      <c r="F12" s="31" t="s">
        <v>51</v>
      </c>
      <c r="G12" s="77">
        <f>IF('MPS(input)'!E44="",'MPS(calc_process)'!F40,'MPS(input)'!E44)</f>
        <v>5.4300000000000001E-2</v>
      </c>
      <c r="H12" s="78" t="s">
        <v>162</v>
      </c>
      <c r="I12" s="27" t="s">
        <v>89</v>
      </c>
    </row>
    <row r="13" spans="1:11" ht="18.75" customHeight="1" x14ac:dyDescent="0.15">
      <c r="A13" s="41"/>
      <c r="B13" s="25" t="s">
        <v>174</v>
      </c>
      <c r="C13" s="25"/>
      <c r="D13" s="25"/>
      <c r="E13" s="25"/>
      <c r="F13" s="31" t="s">
        <v>52</v>
      </c>
      <c r="G13" s="77">
        <f>IF('MPS(input)'!E45="",'MPS(calc_process)'!F41,'MPS(input)'!E45)</f>
        <v>7.2599999999999998E-2</v>
      </c>
      <c r="H13" s="78" t="s">
        <v>162</v>
      </c>
      <c r="I13" s="27" t="s">
        <v>90</v>
      </c>
    </row>
    <row r="14" spans="1:11" ht="18.75" customHeight="1" x14ac:dyDescent="0.15">
      <c r="A14" s="41"/>
      <c r="B14" s="25" t="s">
        <v>175</v>
      </c>
      <c r="C14" s="25"/>
      <c r="D14" s="25"/>
      <c r="E14" s="25"/>
      <c r="F14" s="31" t="s">
        <v>53</v>
      </c>
      <c r="G14" s="77">
        <f>IF('MPS(input)'!E46="",'MPS(calc_process)'!F42,'MPS(input)'!E46)</f>
        <v>7.5499999999999998E-2</v>
      </c>
      <c r="H14" s="78" t="s">
        <v>162</v>
      </c>
      <c r="I14" s="27" t="s">
        <v>91</v>
      </c>
    </row>
    <row r="15" spans="1:11" ht="18.75" customHeight="1" x14ac:dyDescent="0.15">
      <c r="A15" s="41"/>
      <c r="B15" s="25" t="s">
        <v>176</v>
      </c>
      <c r="C15" s="25"/>
      <c r="D15" s="25"/>
      <c r="E15" s="25"/>
      <c r="F15" s="31" t="s">
        <v>54</v>
      </c>
      <c r="G15" s="77">
        <f>IF('MPS(input)'!E47="",'MPS(calc_process)'!F43,'MPS(input)'!E47)</f>
        <v>7.5499999999999998E-2</v>
      </c>
      <c r="H15" s="78" t="s">
        <v>162</v>
      </c>
      <c r="I15" s="27" t="s">
        <v>92</v>
      </c>
    </row>
    <row r="16" spans="1:11" ht="36" customHeight="1" x14ac:dyDescent="0.15">
      <c r="A16" s="41"/>
      <c r="B16" s="122" t="s">
        <v>163</v>
      </c>
      <c r="C16" s="122"/>
      <c r="D16" s="122"/>
      <c r="E16" s="122"/>
      <c r="F16" s="31" t="s">
        <v>177</v>
      </c>
      <c r="G16" s="33" t="e">
        <f>SUMPRODUCT('MPS(input)'!E10:E13,G8:G11,G12:G15)/SUMPRODUCT('MPS(input)'!E10:E13,G8:G11)</f>
        <v>#DIV/0!</v>
      </c>
      <c r="H16" s="32" t="s">
        <v>164</v>
      </c>
      <c r="I16" s="27" t="s">
        <v>165</v>
      </c>
    </row>
    <row r="17" spans="1:9" ht="36" customHeight="1" x14ac:dyDescent="0.15">
      <c r="A17" s="41"/>
      <c r="B17" s="122" t="s">
        <v>166</v>
      </c>
      <c r="C17" s="122"/>
      <c r="D17" s="122"/>
      <c r="E17" s="122"/>
      <c r="F17" s="31" t="s">
        <v>178</v>
      </c>
      <c r="G17" s="33" t="e">
        <f>SUMPRODUCT('MPS(input)'!E16:E19,G8:G11,G12:G15)/SUMPRODUCT('MPS(input)'!E16:E19,G8:G11)</f>
        <v>#DIV/0!</v>
      </c>
      <c r="H17" s="32" t="s">
        <v>164</v>
      </c>
      <c r="I17" s="27" t="s">
        <v>93</v>
      </c>
    </row>
    <row r="18" spans="1:9" ht="36" customHeight="1" x14ac:dyDescent="0.15">
      <c r="A18" s="40"/>
      <c r="B18" s="122" t="s">
        <v>94</v>
      </c>
      <c r="C18" s="122"/>
      <c r="D18" s="122"/>
      <c r="E18" s="122"/>
      <c r="F18" s="31" t="s">
        <v>177</v>
      </c>
      <c r="G18" s="33" t="e">
        <f>SUMPRODUCT('MPS(input)'!E20:E23,G8:G11,G12:G15)/SUMPRODUCT('MPS(input)'!E20:E23,G8:G11)</f>
        <v>#DIV/0!</v>
      </c>
      <c r="H18" s="32" t="s">
        <v>164</v>
      </c>
      <c r="I18" s="27" t="s">
        <v>95</v>
      </c>
    </row>
    <row r="19" spans="1:9" ht="18.75" customHeight="1" thickBot="1" x14ac:dyDescent="0.2">
      <c r="A19" s="39" t="s">
        <v>55</v>
      </c>
      <c r="B19" s="21"/>
      <c r="C19" s="22"/>
      <c r="D19" s="23"/>
      <c r="E19" s="23"/>
      <c r="F19" s="23"/>
      <c r="G19" s="39"/>
      <c r="H19" s="21"/>
      <c r="I19" s="24"/>
    </row>
    <row r="20" spans="1:9" ht="18.75" customHeight="1" thickBot="1" x14ac:dyDescent="0.2">
      <c r="A20" s="41"/>
      <c r="B20" s="42" t="s">
        <v>96</v>
      </c>
      <c r="C20" s="25"/>
      <c r="D20" s="25"/>
      <c r="E20" s="25"/>
      <c r="F20" s="47"/>
      <c r="G20" s="52" t="e">
        <f>SUM(G21:G24)</f>
        <v>#DIV/0!</v>
      </c>
      <c r="H20" s="48" t="s">
        <v>84</v>
      </c>
      <c r="I20" s="34" t="s">
        <v>97</v>
      </c>
    </row>
    <row r="21" spans="1:9" ht="48" customHeight="1" x14ac:dyDescent="0.15">
      <c r="A21" s="41"/>
      <c r="B21" s="43"/>
      <c r="C21" s="109" t="s">
        <v>199</v>
      </c>
      <c r="D21" s="110"/>
      <c r="E21" s="110"/>
      <c r="F21" s="35" t="s">
        <v>72</v>
      </c>
      <c r="G21" s="101" t="e">
        <f>G16*('MPS(input)'!E32*'MPS(input)'!E8+'MPS(input)'!E33*'MPS(input)'!E9)</f>
        <v>#DIV/0!</v>
      </c>
      <c r="H21" s="26" t="s">
        <v>84</v>
      </c>
      <c r="I21" s="27" t="s">
        <v>98</v>
      </c>
    </row>
    <row r="22" spans="1:9" ht="60" customHeight="1" x14ac:dyDescent="0.15">
      <c r="A22" s="41"/>
      <c r="B22" s="43"/>
      <c r="C22" s="109" t="s">
        <v>99</v>
      </c>
      <c r="D22" s="110"/>
      <c r="E22" s="110"/>
      <c r="F22" s="35" t="s">
        <v>71</v>
      </c>
      <c r="G22" s="102" t="e">
        <f>G17*('MPS(input)'!E34*'MPS(input)'!E14+'MPS(input)'!E35*'MPS(input)'!E15)</f>
        <v>#DIV/0!</v>
      </c>
      <c r="H22" s="26" t="s">
        <v>84</v>
      </c>
      <c r="I22" s="27" t="s">
        <v>100</v>
      </c>
    </row>
    <row r="23" spans="1:9" ht="48" customHeight="1" x14ac:dyDescent="0.15">
      <c r="A23" s="41"/>
      <c r="B23" s="43"/>
      <c r="C23" s="109" t="s">
        <v>101</v>
      </c>
      <c r="D23" s="110"/>
      <c r="E23" s="110"/>
      <c r="F23" s="35" t="s">
        <v>71</v>
      </c>
      <c r="G23" s="102" t="e">
        <f>G18*('MPS(input)'!E36*'MPS(input)'!E38*'MPS(input)'!E8+('MPS(input)'!E36*'MPS(input)'!E39+'MPS(input)'!E37)*'MPS(input)'!E9)</f>
        <v>#DIV/0!</v>
      </c>
      <c r="H23" s="26" t="s">
        <v>84</v>
      </c>
      <c r="I23" s="27" t="s">
        <v>102</v>
      </c>
    </row>
    <row r="24" spans="1:9" ht="48" customHeight="1" x14ac:dyDescent="0.15">
      <c r="A24" s="40"/>
      <c r="B24" s="44"/>
      <c r="C24" s="109" t="s">
        <v>103</v>
      </c>
      <c r="D24" s="110"/>
      <c r="E24" s="110"/>
      <c r="F24" s="35" t="s">
        <v>71</v>
      </c>
      <c r="G24" s="102" t="e">
        <f>G18*('MPS(input)'!E36*'MPS(input)'!E24+'MPS(input)'!E37*'MPS(input)'!E25)</f>
        <v>#DIV/0!</v>
      </c>
      <c r="H24" s="26" t="s">
        <v>84</v>
      </c>
      <c r="I24" s="27" t="s">
        <v>104</v>
      </c>
    </row>
    <row r="25" spans="1:9" ht="18.75" customHeight="1" thickBot="1" x14ac:dyDescent="0.2">
      <c r="A25" s="39" t="s">
        <v>56</v>
      </c>
      <c r="B25" s="28"/>
      <c r="C25" s="28"/>
      <c r="D25" s="28"/>
      <c r="E25" s="29"/>
      <c r="F25" s="36"/>
      <c r="G25" s="54"/>
      <c r="H25" s="29"/>
      <c r="I25" s="30"/>
    </row>
    <row r="26" spans="1:9" ht="18.75" customHeight="1" thickBot="1" x14ac:dyDescent="0.2">
      <c r="A26" s="41"/>
      <c r="B26" s="45" t="s">
        <v>105</v>
      </c>
      <c r="C26" s="37"/>
      <c r="D26" s="37"/>
      <c r="E26" s="37"/>
      <c r="F26" s="53"/>
      <c r="G26" s="51" t="e">
        <f>SUM(G27:G30)</f>
        <v>#DIV/0!</v>
      </c>
      <c r="H26" s="48" t="s">
        <v>84</v>
      </c>
      <c r="I26" s="34" t="s">
        <v>106</v>
      </c>
    </row>
    <row r="27" spans="1:9" ht="48" customHeight="1" x14ac:dyDescent="0.15">
      <c r="A27" s="41"/>
      <c r="B27" s="46"/>
      <c r="C27" s="109" t="s">
        <v>107</v>
      </c>
      <c r="D27" s="110"/>
      <c r="E27" s="110"/>
      <c r="F27" s="35" t="s">
        <v>71</v>
      </c>
      <c r="G27" s="55">
        <f>SUMPRODUCT('MPS(input)'!E10:E13,G8:G11,G12:G15)</f>
        <v>0</v>
      </c>
      <c r="H27" s="26" t="s">
        <v>84</v>
      </c>
      <c r="I27" s="27" t="s">
        <v>108</v>
      </c>
    </row>
    <row r="28" spans="1:9" ht="60" customHeight="1" x14ac:dyDescent="0.15">
      <c r="A28" s="41"/>
      <c r="B28" s="46"/>
      <c r="C28" s="109" t="s">
        <v>109</v>
      </c>
      <c r="D28" s="110"/>
      <c r="E28" s="110"/>
      <c r="F28" s="35" t="s">
        <v>71</v>
      </c>
      <c r="G28" s="38">
        <f>SUMPRODUCT('MPS(input)'!E16:E19,G8:G11,G12:G15)</f>
        <v>0</v>
      </c>
      <c r="H28" s="26" t="s">
        <v>84</v>
      </c>
      <c r="I28" s="27" t="s">
        <v>110</v>
      </c>
    </row>
    <row r="29" spans="1:9" ht="48" customHeight="1" x14ac:dyDescent="0.15">
      <c r="A29" s="41"/>
      <c r="B29" s="46"/>
      <c r="C29" s="109" t="s">
        <v>111</v>
      </c>
      <c r="D29" s="110"/>
      <c r="E29" s="110"/>
      <c r="F29" s="35" t="s">
        <v>71</v>
      </c>
      <c r="G29" s="103" t="e">
        <f>G18*('MPS(input)'!E36*'MPS(input)'!E26+'MPS(input)'!E37*'MPS(input)'!E27)</f>
        <v>#DIV/0!</v>
      </c>
      <c r="H29" s="26" t="s">
        <v>84</v>
      </c>
      <c r="I29" s="27" t="s">
        <v>112</v>
      </c>
    </row>
    <row r="30" spans="1:9" ht="48" customHeight="1" x14ac:dyDescent="0.15">
      <c r="A30" s="40"/>
      <c r="B30" s="44"/>
      <c r="C30" s="109" t="s">
        <v>113</v>
      </c>
      <c r="D30" s="110"/>
      <c r="E30" s="110"/>
      <c r="F30" s="35" t="s">
        <v>71</v>
      </c>
      <c r="G30" s="38">
        <f>SUMPRODUCT('MPS(input)'!E20:E23,G8:G11,G12:G15)</f>
        <v>0</v>
      </c>
      <c r="H30" s="26" t="s">
        <v>84</v>
      </c>
      <c r="I30" s="27" t="s">
        <v>114</v>
      </c>
    </row>
    <row r="31" spans="1:9" x14ac:dyDescent="0.15">
      <c r="A31" s="3"/>
      <c r="B31" s="3"/>
      <c r="C31" s="3"/>
      <c r="D31" s="3"/>
      <c r="E31" s="3"/>
      <c r="F31" s="4"/>
      <c r="G31" s="5"/>
      <c r="H31" s="5"/>
      <c r="I31" s="7"/>
    </row>
    <row r="32" spans="1:9" ht="21.75" customHeight="1" x14ac:dyDescent="0.15">
      <c r="E32" s="3" t="s">
        <v>57</v>
      </c>
      <c r="F32" s="6"/>
    </row>
    <row r="33" spans="5:8" ht="21.75" customHeight="1" x14ac:dyDescent="0.15">
      <c r="E33" s="56" t="s">
        <v>73</v>
      </c>
      <c r="F33" s="16"/>
      <c r="G33" s="17"/>
    </row>
    <row r="34" spans="5:8" ht="21.75" customHeight="1" x14ac:dyDescent="0.15">
      <c r="E34" s="56" t="s">
        <v>75</v>
      </c>
      <c r="F34" s="71">
        <v>46.5</v>
      </c>
      <c r="G34" s="58" t="s">
        <v>74</v>
      </c>
      <c r="H34" s="7"/>
    </row>
    <row r="35" spans="5:8" ht="21.75" customHeight="1" x14ac:dyDescent="0.15">
      <c r="E35" s="56" t="s">
        <v>76</v>
      </c>
      <c r="F35" s="71">
        <v>41.4</v>
      </c>
      <c r="G35" s="58" t="s">
        <v>74</v>
      </c>
      <c r="H35" s="7"/>
    </row>
    <row r="36" spans="5:8" ht="21.75" customHeight="1" x14ac:dyDescent="0.15">
      <c r="E36" s="56" t="s">
        <v>77</v>
      </c>
      <c r="F36" s="71">
        <v>39.799999999999997</v>
      </c>
      <c r="G36" s="58" t="s">
        <v>74</v>
      </c>
      <c r="H36" s="7"/>
    </row>
    <row r="37" spans="5:8" ht="21.75" customHeight="1" x14ac:dyDescent="0.15">
      <c r="E37" s="56" t="s">
        <v>78</v>
      </c>
      <c r="F37" s="71">
        <v>39.799999999999997</v>
      </c>
      <c r="G37" s="58" t="s">
        <v>74</v>
      </c>
      <c r="H37" s="7"/>
    </row>
    <row r="38" spans="5:8" ht="21.75" customHeight="1" x14ac:dyDescent="0.15">
      <c r="E38" s="8"/>
      <c r="F38" s="8"/>
      <c r="G38" s="3"/>
      <c r="H38" s="3"/>
    </row>
    <row r="39" spans="5:8" ht="21.75" customHeight="1" x14ac:dyDescent="0.15">
      <c r="E39" s="59" t="s">
        <v>79</v>
      </c>
      <c r="F39" s="16"/>
      <c r="G39" s="17"/>
    </row>
    <row r="40" spans="5:8" ht="21.75" customHeight="1" x14ac:dyDescent="0.15">
      <c r="E40" s="56" t="s">
        <v>80</v>
      </c>
      <c r="F40" s="72">
        <v>5.4300000000000001E-2</v>
      </c>
      <c r="G40" s="57" t="s">
        <v>167</v>
      </c>
      <c r="H40" s="3"/>
    </row>
    <row r="41" spans="5:8" ht="21.75" customHeight="1" x14ac:dyDescent="0.15">
      <c r="E41" s="56" t="s">
        <v>81</v>
      </c>
      <c r="F41" s="72">
        <v>7.2599999999999998E-2</v>
      </c>
      <c r="G41" s="57" t="s">
        <v>167</v>
      </c>
      <c r="H41" s="7"/>
    </row>
    <row r="42" spans="5:8" ht="21.75" customHeight="1" x14ac:dyDescent="0.15">
      <c r="E42" s="56" t="s">
        <v>82</v>
      </c>
      <c r="F42" s="72">
        <v>7.5499999999999998E-2</v>
      </c>
      <c r="G42" s="57" t="s">
        <v>167</v>
      </c>
      <c r="H42" s="3"/>
    </row>
    <row r="43" spans="5:8" ht="21.75" customHeight="1" x14ac:dyDescent="0.15">
      <c r="E43" s="56" t="s">
        <v>83</v>
      </c>
      <c r="F43" s="72">
        <v>7.5499999999999998E-2</v>
      </c>
      <c r="G43" s="57" t="s">
        <v>167</v>
      </c>
      <c r="H43" s="3"/>
    </row>
    <row r="44" spans="5:8" s="1" customFormat="1" x14ac:dyDescent="0.15">
      <c r="E44" s="3"/>
      <c r="F44" s="3"/>
      <c r="G44" s="3"/>
      <c r="H44" s="3"/>
    </row>
  </sheetData>
  <mergeCells count="12">
    <mergeCell ref="C27:E27"/>
    <mergeCell ref="C28:E28"/>
    <mergeCell ref="C29:E29"/>
    <mergeCell ref="C30:E30"/>
    <mergeCell ref="A3:I3"/>
    <mergeCell ref="C21:E21"/>
    <mergeCell ref="C22:E22"/>
    <mergeCell ref="C23:E23"/>
    <mergeCell ref="C24:E24"/>
    <mergeCell ref="B16:E16"/>
    <mergeCell ref="B17:E17"/>
    <mergeCell ref="B18:E18"/>
  </mergeCells>
  <phoneticPr fontId="11"/>
  <dataValidations count="1">
    <dataValidation type="list" allowBlank="1" showInputMessage="1" showErrorMessage="1" sqref="F24" xr:uid="{00000000-0002-0000-0100-000000000000}">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39997558519241921"/>
  </sheetPr>
  <dimension ref="A1:C12"/>
  <sheetViews>
    <sheetView showGridLines="0" zoomScale="80" zoomScaleNormal="80" workbookViewId="0"/>
  </sheetViews>
  <sheetFormatPr defaultRowHeight="13.5" x14ac:dyDescent="0.15"/>
  <cols>
    <col min="1" max="1" width="3.625" style="79" customWidth="1"/>
    <col min="2" max="2" width="36.375" style="79" customWidth="1"/>
    <col min="3" max="3" width="49.125" style="79" customWidth="1"/>
    <col min="4" max="256" width="9" style="79"/>
    <col min="257" max="257" width="3.625" style="79" customWidth="1"/>
    <col min="258" max="258" width="36.375" style="79" customWidth="1"/>
    <col min="259" max="259" width="49.125" style="79" customWidth="1"/>
    <col min="260" max="512" width="9" style="79"/>
    <col min="513" max="513" width="3.625" style="79" customWidth="1"/>
    <col min="514" max="514" width="36.375" style="79" customWidth="1"/>
    <col min="515" max="515" width="49.125" style="79" customWidth="1"/>
    <col min="516" max="768" width="9" style="79"/>
    <col min="769" max="769" width="3.625" style="79" customWidth="1"/>
    <col min="770" max="770" width="36.375" style="79" customWidth="1"/>
    <col min="771" max="771" width="49.125" style="79" customWidth="1"/>
    <col min="772" max="1024" width="9" style="79"/>
    <col min="1025" max="1025" width="3.625" style="79" customWidth="1"/>
    <col min="1026" max="1026" width="36.375" style="79" customWidth="1"/>
    <col min="1027" max="1027" width="49.125" style="79" customWidth="1"/>
    <col min="1028" max="1280" width="9" style="79"/>
    <col min="1281" max="1281" width="3.625" style="79" customWidth="1"/>
    <col min="1282" max="1282" width="36.375" style="79" customWidth="1"/>
    <col min="1283" max="1283" width="49.125" style="79" customWidth="1"/>
    <col min="1284" max="1536" width="9" style="79"/>
    <col min="1537" max="1537" width="3.625" style="79" customWidth="1"/>
    <col min="1538" max="1538" width="36.375" style="79" customWidth="1"/>
    <col min="1539" max="1539" width="49.125" style="79" customWidth="1"/>
    <col min="1540" max="1792" width="9" style="79"/>
    <col min="1793" max="1793" width="3.625" style="79" customWidth="1"/>
    <col min="1794" max="1794" width="36.375" style="79" customWidth="1"/>
    <col min="1795" max="1795" width="49.125" style="79" customWidth="1"/>
    <col min="1796" max="2048" width="9" style="79"/>
    <col min="2049" max="2049" width="3.625" style="79" customWidth="1"/>
    <col min="2050" max="2050" width="36.375" style="79" customWidth="1"/>
    <col min="2051" max="2051" width="49.125" style="79" customWidth="1"/>
    <col min="2052" max="2304" width="9" style="79"/>
    <col min="2305" max="2305" width="3.625" style="79" customWidth="1"/>
    <col min="2306" max="2306" width="36.375" style="79" customWidth="1"/>
    <col min="2307" max="2307" width="49.125" style="79" customWidth="1"/>
    <col min="2308" max="2560" width="9" style="79"/>
    <col min="2561" max="2561" width="3.625" style="79" customWidth="1"/>
    <col min="2562" max="2562" width="36.375" style="79" customWidth="1"/>
    <col min="2563" max="2563" width="49.125" style="79" customWidth="1"/>
    <col min="2564" max="2816" width="9" style="79"/>
    <col min="2817" max="2817" width="3.625" style="79" customWidth="1"/>
    <col min="2818" max="2818" width="36.375" style="79" customWidth="1"/>
    <col min="2819" max="2819" width="49.125" style="79" customWidth="1"/>
    <col min="2820" max="3072" width="9" style="79"/>
    <col min="3073" max="3073" width="3.625" style="79" customWidth="1"/>
    <col min="3074" max="3074" width="36.375" style="79" customWidth="1"/>
    <col min="3075" max="3075" width="49.125" style="79" customWidth="1"/>
    <col min="3076" max="3328" width="9" style="79"/>
    <col min="3329" max="3329" width="3.625" style="79" customWidth="1"/>
    <col min="3330" max="3330" width="36.375" style="79" customWidth="1"/>
    <col min="3331" max="3331" width="49.125" style="79" customWidth="1"/>
    <col min="3332" max="3584" width="9" style="79"/>
    <col min="3585" max="3585" width="3.625" style="79" customWidth="1"/>
    <col min="3586" max="3586" width="36.375" style="79" customWidth="1"/>
    <col min="3587" max="3587" width="49.125" style="79" customWidth="1"/>
    <col min="3588" max="3840" width="9" style="79"/>
    <col min="3841" max="3841" width="3.625" style="79" customWidth="1"/>
    <col min="3842" max="3842" width="36.375" style="79" customWidth="1"/>
    <col min="3843" max="3843" width="49.125" style="79" customWidth="1"/>
    <col min="3844" max="4096" width="9" style="79"/>
    <col min="4097" max="4097" width="3.625" style="79" customWidth="1"/>
    <col min="4098" max="4098" width="36.375" style="79" customWidth="1"/>
    <col min="4099" max="4099" width="49.125" style="79" customWidth="1"/>
    <col min="4100" max="4352" width="9" style="79"/>
    <col min="4353" max="4353" width="3.625" style="79" customWidth="1"/>
    <col min="4354" max="4354" width="36.375" style="79" customWidth="1"/>
    <col min="4355" max="4355" width="49.125" style="79" customWidth="1"/>
    <col min="4356" max="4608" width="9" style="79"/>
    <col min="4609" max="4609" width="3.625" style="79" customWidth="1"/>
    <col min="4610" max="4610" width="36.375" style="79" customWidth="1"/>
    <col min="4611" max="4611" width="49.125" style="79" customWidth="1"/>
    <col min="4612" max="4864" width="9" style="79"/>
    <col min="4865" max="4865" width="3.625" style="79" customWidth="1"/>
    <col min="4866" max="4866" width="36.375" style="79" customWidth="1"/>
    <col min="4867" max="4867" width="49.125" style="79" customWidth="1"/>
    <col min="4868" max="5120" width="9" style="79"/>
    <col min="5121" max="5121" width="3.625" style="79" customWidth="1"/>
    <col min="5122" max="5122" width="36.375" style="79" customWidth="1"/>
    <col min="5123" max="5123" width="49.125" style="79" customWidth="1"/>
    <col min="5124" max="5376" width="9" style="79"/>
    <col min="5377" max="5377" width="3.625" style="79" customWidth="1"/>
    <col min="5378" max="5378" width="36.375" style="79" customWidth="1"/>
    <col min="5379" max="5379" width="49.125" style="79" customWidth="1"/>
    <col min="5380" max="5632" width="9" style="79"/>
    <col min="5633" max="5633" width="3.625" style="79" customWidth="1"/>
    <col min="5634" max="5634" width="36.375" style="79" customWidth="1"/>
    <col min="5635" max="5635" width="49.125" style="79" customWidth="1"/>
    <col min="5636" max="5888" width="9" style="79"/>
    <col min="5889" max="5889" width="3.625" style="79" customWidth="1"/>
    <col min="5890" max="5890" width="36.375" style="79" customWidth="1"/>
    <col min="5891" max="5891" width="49.125" style="79" customWidth="1"/>
    <col min="5892" max="6144" width="9" style="79"/>
    <col min="6145" max="6145" width="3.625" style="79" customWidth="1"/>
    <col min="6146" max="6146" width="36.375" style="79" customWidth="1"/>
    <col min="6147" max="6147" width="49.125" style="79" customWidth="1"/>
    <col min="6148" max="6400" width="9" style="79"/>
    <col min="6401" max="6401" width="3.625" style="79" customWidth="1"/>
    <col min="6402" max="6402" width="36.375" style="79" customWidth="1"/>
    <col min="6403" max="6403" width="49.125" style="79" customWidth="1"/>
    <col min="6404" max="6656" width="9" style="79"/>
    <col min="6657" max="6657" width="3.625" style="79" customWidth="1"/>
    <col min="6658" max="6658" width="36.375" style="79" customWidth="1"/>
    <col min="6659" max="6659" width="49.125" style="79" customWidth="1"/>
    <col min="6660" max="6912" width="9" style="79"/>
    <col min="6913" max="6913" width="3.625" style="79" customWidth="1"/>
    <col min="6914" max="6914" width="36.375" style="79" customWidth="1"/>
    <col min="6915" max="6915" width="49.125" style="79" customWidth="1"/>
    <col min="6916" max="7168" width="9" style="79"/>
    <col min="7169" max="7169" width="3.625" style="79" customWidth="1"/>
    <col min="7170" max="7170" width="36.375" style="79" customWidth="1"/>
    <col min="7171" max="7171" width="49.125" style="79" customWidth="1"/>
    <col min="7172" max="7424" width="9" style="79"/>
    <col min="7425" max="7425" width="3.625" style="79" customWidth="1"/>
    <col min="7426" max="7426" width="36.375" style="79" customWidth="1"/>
    <col min="7427" max="7427" width="49.125" style="79" customWidth="1"/>
    <col min="7428" max="7680" width="9" style="79"/>
    <col min="7681" max="7681" width="3.625" style="79" customWidth="1"/>
    <col min="7682" max="7682" width="36.375" style="79" customWidth="1"/>
    <col min="7683" max="7683" width="49.125" style="79" customWidth="1"/>
    <col min="7684" max="7936" width="9" style="79"/>
    <col min="7937" max="7937" width="3.625" style="79" customWidth="1"/>
    <col min="7938" max="7938" width="36.375" style="79" customWidth="1"/>
    <col min="7939" max="7939" width="49.125" style="79" customWidth="1"/>
    <col min="7940" max="8192" width="9" style="79"/>
    <col min="8193" max="8193" width="3.625" style="79" customWidth="1"/>
    <col min="8194" max="8194" width="36.375" style="79" customWidth="1"/>
    <col min="8195" max="8195" width="49.125" style="79" customWidth="1"/>
    <col min="8196" max="8448" width="9" style="79"/>
    <col min="8449" max="8449" width="3.625" style="79" customWidth="1"/>
    <col min="8450" max="8450" width="36.375" style="79" customWidth="1"/>
    <col min="8451" max="8451" width="49.125" style="79" customWidth="1"/>
    <col min="8452" max="8704" width="9" style="79"/>
    <col min="8705" max="8705" width="3.625" style="79" customWidth="1"/>
    <col min="8706" max="8706" width="36.375" style="79" customWidth="1"/>
    <col min="8707" max="8707" width="49.125" style="79" customWidth="1"/>
    <col min="8708" max="8960" width="9" style="79"/>
    <col min="8961" max="8961" width="3.625" style="79" customWidth="1"/>
    <col min="8962" max="8962" width="36.375" style="79" customWidth="1"/>
    <col min="8963" max="8963" width="49.125" style="79" customWidth="1"/>
    <col min="8964" max="9216" width="9" style="79"/>
    <col min="9217" max="9217" width="3.625" style="79" customWidth="1"/>
    <col min="9218" max="9218" width="36.375" style="79" customWidth="1"/>
    <col min="9219" max="9219" width="49.125" style="79" customWidth="1"/>
    <col min="9220" max="9472" width="9" style="79"/>
    <col min="9473" max="9473" width="3.625" style="79" customWidth="1"/>
    <col min="9474" max="9474" width="36.375" style="79" customWidth="1"/>
    <col min="9475" max="9475" width="49.125" style="79" customWidth="1"/>
    <col min="9476" max="9728" width="9" style="79"/>
    <col min="9729" max="9729" width="3.625" style="79" customWidth="1"/>
    <col min="9730" max="9730" width="36.375" style="79" customWidth="1"/>
    <col min="9731" max="9731" width="49.125" style="79" customWidth="1"/>
    <col min="9732" max="9984" width="9" style="79"/>
    <col min="9985" max="9985" width="3.625" style="79" customWidth="1"/>
    <col min="9986" max="9986" width="36.375" style="79" customWidth="1"/>
    <col min="9987" max="9987" width="49.125" style="79" customWidth="1"/>
    <col min="9988" max="10240" width="9" style="79"/>
    <col min="10241" max="10241" width="3.625" style="79" customWidth="1"/>
    <col min="10242" max="10242" width="36.375" style="79" customWidth="1"/>
    <col min="10243" max="10243" width="49.125" style="79" customWidth="1"/>
    <col min="10244" max="10496" width="9" style="79"/>
    <col min="10497" max="10497" width="3.625" style="79" customWidth="1"/>
    <col min="10498" max="10498" width="36.375" style="79" customWidth="1"/>
    <col min="10499" max="10499" width="49.125" style="79" customWidth="1"/>
    <col min="10500" max="10752" width="9" style="79"/>
    <col min="10753" max="10753" width="3.625" style="79" customWidth="1"/>
    <col min="10754" max="10754" width="36.375" style="79" customWidth="1"/>
    <col min="10755" max="10755" width="49.125" style="79" customWidth="1"/>
    <col min="10756" max="11008" width="9" style="79"/>
    <col min="11009" max="11009" width="3.625" style="79" customWidth="1"/>
    <col min="11010" max="11010" width="36.375" style="79" customWidth="1"/>
    <col min="11011" max="11011" width="49.125" style="79" customWidth="1"/>
    <col min="11012" max="11264" width="9" style="79"/>
    <col min="11265" max="11265" width="3.625" style="79" customWidth="1"/>
    <col min="11266" max="11266" width="36.375" style="79" customWidth="1"/>
    <col min="11267" max="11267" width="49.125" style="79" customWidth="1"/>
    <col min="11268" max="11520" width="9" style="79"/>
    <col min="11521" max="11521" width="3.625" style="79" customWidth="1"/>
    <col min="11522" max="11522" width="36.375" style="79" customWidth="1"/>
    <col min="11523" max="11523" width="49.125" style="79" customWidth="1"/>
    <col min="11524" max="11776" width="9" style="79"/>
    <col min="11777" max="11777" width="3.625" style="79" customWidth="1"/>
    <col min="11778" max="11778" width="36.375" style="79" customWidth="1"/>
    <col min="11779" max="11779" width="49.125" style="79" customWidth="1"/>
    <col min="11780" max="12032" width="9" style="79"/>
    <col min="12033" max="12033" width="3.625" style="79" customWidth="1"/>
    <col min="12034" max="12034" width="36.375" style="79" customWidth="1"/>
    <col min="12035" max="12035" width="49.125" style="79" customWidth="1"/>
    <col min="12036" max="12288" width="9" style="79"/>
    <col min="12289" max="12289" width="3.625" style="79" customWidth="1"/>
    <col min="12290" max="12290" width="36.375" style="79" customWidth="1"/>
    <col min="12291" max="12291" width="49.125" style="79" customWidth="1"/>
    <col min="12292" max="12544" width="9" style="79"/>
    <col min="12545" max="12545" width="3.625" style="79" customWidth="1"/>
    <col min="12546" max="12546" width="36.375" style="79" customWidth="1"/>
    <col min="12547" max="12547" width="49.125" style="79" customWidth="1"/>
    <col min="12548" max="12800" width="9" style="79"/>
    <col min="12801" max="12801" width="3.625" style="79" customWidth="1"/>
    <col min="12802" max="12802" width="36.375" style="79" customWidth="1"/>
    <col min="12803" max="12803" width="49.125" style="79" customWidth="1"/>
    <col min="12804" max="13056" width="9" style="79"/>
    <col min="13057" max="13057" width="3.625" style="79" customWidth="1"/>
    <col min="13058" max="13058" width="36.375" style="79" customWidth="1"/>
    <col min="13059" max="13059" width="49.125" style="79" customWidth="1"/>
    <col min="13060" max="13312" width="9" style="79"/>
    <col min="13313" max="13313" width="3.625" style="79" customWidth="1"/>
    <col min="13314" max="13314" width="36.375" style="79" customWidth="1"/>
    <col min="13315" max="13315" width="49.125" style="79" customWidth="1"/>
    <col min="13316" max="13568" width="9" style="79"/>
    <col min="13569" max="13569" width="3.625" style="79" customWidth="1"/>
    <col min="13570" max="13570" width="36.375" style="79" customWidth="1"/>
    <col min="13571" max="13571" width="49.125" style="79" customWidth="1"/>
    <col min="13572" max="13824" width="9" style="79"/>
    <col min="13825" max="13825" width="3.625" style="79" customWidth="1"/>
    <col min="13826" max="13826" width="36.375" style="79" customWidth="1"/>
    <col min="13827" max="13827" width="49.125" style="79" customWidth="1"/>
    <col min="13828" max="14080" width="9" style="79"/>
    <col min="14081" max="14081" width="3.625" style="79" customWidth="1"/>
    <col min="14082" max="14082" width="36.375" style="79" customWidth="1"/>
    <col min="14083" max="14083" width="49.125" style="79" customWidth="1"/>
    <col min="14084" max="14336" width="9" style="79"/>
    <col min="14337" max="14337" width="3.625" style="79" customWidth="1"/>
    <col min="14338" max="14338" width="36.375" style="79" customWidth="1"/>
    <col min="14339" max="14339" width="49.125" style="79" customWidth="1"/>
    <col min="14340" max="14592" width="9" style="79"/>
    <col min="14593" max="14593" width="3.625" style="79" customWidth="1"/>
    <col min="14594" max="14594" width="36.375" style="79" customWidth="1"/>
    <col min="14595" max="14595" width="49.125" style="79" customWidth="1"/>
    <col min="14596" max="14848" width="9" style="79"/>
    <col min="14849" max="14849" width="3.625" style="79" customWidth="1"/>
    <col min="14850" max="14850" width="36.375" style="79" customWidth="1"/>
    <col min="14851" max="14851" width="49.125" style="79" customWidth="1"/>
    <col min="14852" max="15104" width="9" style="79"/>
    <col min="15105" max="15105" width="3.625" style="79" customWidth="1"/>
    <col min="15106" max="15106" width="36.375" style="79" customWidth="1"/>
    <col min="15107" max="15107" width="49.125" style="79" customWidth="1"/>
    <col min="15108" max="15360" width="9" style="79"/>
    <col min="15361" max="15361" width="3.625" style="79" customWidth="1"/>
    <col min="15362" max="15362" width="36.375" style="79" customWidth="1"/>
    <col min="15363" max="15363" width="49.125" style="79" customWidth="1"/>
    <col min="15364" max="15616" width="9" style="79"/>
    <col min="15617" max="15617" width="3.625" style="79" customWidth="1"/>
    <col min="15618" max="15618" width="36.375" style="79" customWidth="1"/>
    <col min="15619" max="15619" width="49.125" style="79" customWidth="1"/>
    <col min="15620" max="15872" width="9" style="79"/>
    <col min="15873" max="15873" width="3.625" style="79" customWidth="1"/>
    <col min="15874" max="15874" width="36.375" style="79" customWidth="1"/>
    <col min="15875" max="15875" width="49.125" style="79" customWidth="1"/>
    <col min="15876" max="16128" width="9" style="79"/>
    <col min="16129" max="16129" width="3.625" style="79" customWidth="1"/>
    <col min="16130" max="16130" width="36.375" style="79" customWidth="1"/>
    <col min="16131" max="16131" width="49.125" style="79" customWidth="1"/>
    <col min="16132" max="16384" width="9" style="79"/>
  </cols>
  <sheetData>
    <row r="1" spans="1:3" ht="18" customHeight="1" x14ac:dyDescent="0.15">
      <c r="C1" s="80" t="str">
        <f>'MPS(input)'!K1</f>
        <v>Monitoring Spreadsheet: JCM_ID_AM006_ver02.1_draft</v>
      </c>
    </row>
    <row r="2" spans="1:3" ht="18" customHeight="1" x14ac:dyDescent="0.15">
      <c r="C2" s="80" t="str">
        <f>'MPS(input)'!K2</f>
        <v>Reference Number:</v>
      </c>
    </row>
    <row r="3" spans="1:3" ht="24" customHeight="1" x14ac:dyDescent="0.15">
      <c r="A3" s="123" t="s">
        <v>179</v>
      </c>
      <c r="B3" s="123"/>
      <c r="C3" s="123"/>
    </row>
    <row r="5" spans="1:3" ht="21" customHeight="1" x14ac:dyDescent="0.15">
      <c r="B5" s="81" t="s">
        <v>180</v>
      </c>
      <c r="C5" s="81" t="s">
        <v>181</v>
      </c>
    </row>
    <row r="6" spans="1:3" ht="54" customHeight="1" x14ac:dyDescent="0.15">
      <c r="B6" s="82"/>
      <c r="C6" s="82"/>
    </row>
    <row r="7" spans="1:3" ht="54" customHeight="1" x14ac:dyDescent="0.15">
      <c r="B7" s="82"/>
      <c r="C7" s="82"/>
    </row>
    <row r="8" spans="1:3" ht="54" customHeight="1" x14ac:dyDescent="0.15">
      <c r="B8" s="82"/>
      <c r="C8" s="82"/>
    </row>
    <row r="9" spans="1:3" ht="54" customHeight="1" x14ac:dyDescent="0.15">
      <c r="B9" s="82"/>
      <c r="C9" s="82"/>
    </row>
    <row r="10" spans="1:3" ht="54" customHeight="1" x14ac:dyDescent="0.15">
      <c r="B10" s="82"/>
      <c r="C10" s="82"/>
    </row>
    <row r="11" spans="1:3" ht="54" customHeight="1" x14ac:dyDescent="0.15">
      <c r="B11" s="82"/>
      <c r="C11" s="82"/>
    </row>
    <row r="12" spans="1:3" ht="54" customHeight="1" x14ac:dyDescent="0.15">
      <c r="B12" s="82"/>
      <c r="C12" s="82"/>
    </row>
  </sheetData>
  <sheetProtection password="C7C3" sheet="1" objects="1" scenarios="1" formatCells="0" formatRow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39997558519241921"/>
    <pageSetUpPr fitToPage="1"/>
  </sheetPr>
  <dimension ref="A1:L56"/>
  <sheetViews>
    <sheetView showGridLines="0" view="pageBreakPreview" zoomScale="80" zoomScaleNormal="70" zoomScaleSheetLayoutView="80" workbookViewId="0"/>
  </sheetViews>
  <sheetFormatPr defaultColWidth="8.875" defaultRowHeight="14.25" x14ac:dyDescent="0.1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x14ac:dyDescent="0.15">
      <c r="L1" s="9" t="str">
        <f>'MPS(input)'!K1</f>
        <v>Monitoring Spreadsheet: JCM_ID_AM006_ver02.1_draft</v>
      </c>
    </row>
    <row r="2" spans="1:12" ht="18" customHeight="1" x14ac:dyDescent="0.15">
      <c r="L2" s="9" t="str">
        <f>'MPS(input)'!K2</f>
        <v>Reference Number:</v>
      </c>
    </row>
    <row r="3" spans="1:12" ht="27.75" customHeight="1" x14ac:dyDescent="0.15">
      <c r="A3" s="18" t="s">
        <v>182</v>
      </c>
      <c r="B3" s="18"/>
      <c r="C3" s="19"/>
      <c r="D3" s="19"/>
      <c r="E3" s="19"/>
      <c r="F3" s="19"/>
      <c r="G3" s="19"/>
      <c r="H3" s="19"/>
      <c r="I3" s="19"/>
      <c r="J3" s="19"/>
      <c r="K3" s="19"/>
      <c r="L3" s="20"/>
    </row>
    <row r="4" spans="1:12" ht="14.25" customHeight="1" x14ac:dyDescent="0.15"/>
    <row r="5" spans="1:12" ht="15" customHeight="1" x14ac:dyDescent="0.15">
      <c r="A5" s="12" t="s">
        <v>184</v>
      </c>
      <c r="B5" s="12"/>
      <c r="C5" s="12"/>
    </row>
    <row r="6" spans="1:12" ht="15" customHeight="1" x14ac:dyDescent="0.15">
      <c r="A6" s="12"/>
      <c r="B6" s="60" t="s">
        <v>0</v>
      </c>
      <c r="C6" s="60" t="s">
        <v>187</v>
      </c>
      <c r="D6" s="60" t="s">
        <v>188</v>
      </c>
      <c r="E6" s="60" t="s">
        <v>189</v>
      </c>
      <c r="F6" s="60" t="s">
        <v>190</v>
      </c>
      <c r="G6" s="60" t="s">
        <v>191</v>
      </c>
      <c r="H6" s="60" t="s">
        <v>192</v>
      </c>
      <c r="I6" s="60" t="s">
        <v>193</v>
      </c>
      <c r="J6" s="60" t="s">
        <v>194</v>
      </c>
      <c r="K6" s="60" t="s">
        <v>195</v>
      </c>
      <c r="L6" s="60" t="s">
        <v>196</v>
      </c>
    </row>
    <row r="7" spans="1:12" s="10" customFormat="1" ht="30" customHeight="1" x14ac:dyDescent="0.15">
      <c r="B7" s="90" t="s">
        <v>201</v>
      </c>
      <c r="C7" s="60" t="s">
        <v>10</v>
      </c>
      <c r="D7" s="60" t="s">
        <v>11</v>
      </c>
      <c r="E7" s="60" t="s">
        <v>12</v>
      </c>
      <c r="F7" s="60" t="s">
        <v>198</v>
      </c>
      <c r="G7" s="60" t="s">
        <v>14</v>
      </c>
      <c r="H7" s="60" t="s">
        <v>15</v>
      </c>
      <c r="I7" s="60" t="s">
        <v>16</v>
      </c>
      <c r="J7" s="60" t="s">
        <v>17</v>
      </c>
      <c r="K7" s="60" t="s">
        <v>18</v>
      </c>
      <c r="L7" s="60" t="s">
        <v>19</v>
      </c>
    </row>
    <row r="8" spans="1:12" ht="177" customHeight="1" x14ac:dyDescent="0.15">
      <c r="B8" s="87"/>
      <c r="C8" s="61" t="s">
        <v>20</v>
      </c>
      <c r="D8" s="62" t="s">
        <v>116</v>
      </c>
      <c r="E8" s="63" t="s">
        <v>117</v>
      </c>
      <c r="F8" s="73"/>
      <c r="G8" s="63" t="str">
        <f>'MPS(input)'!F8</f>
        <v>mass or volume unit/p.</v>
      </c>
      <c r="H8" s="67" t="s">
        <v>21</v>
      </c>
      <c r="I8" s="68" t="s">
        <v>22</v>
      </c>
      <c r="J8" s="68" t="s">
        <v>23</v>
      </c>
      <c r="K8" s="68" t="s">
        <v>24</v>
      </c>
      <c r="L8" s="67"/>
    </row>
    <row r="9" spans="1:12" ht="108" customHeight="1" x14ac:dyDescent="0.15">
      <c r="B9" s="87"/>
      <c r="C9" s="93" t="s">
        <v>207</v>
      </c>
      <c r="D9" s="94" t="s">
        <v>208</v>
      </c>
      <c r="E9" s="95" t="s">
        <v>210</v>
      </c>
      <c r="F9" s="73"/>
      <c r="G9" s="99" t="s">
        <v>209</v>
      </c>
      <c r="H9" s="98" t="s">
        <v>211</v>
      </c>
      <c r="I9" s="97" t="s">
        <v>211</v>
      </c>
      <c r="J9" s="97" t="s">
        <v>212</v>
      </c>
      <c r="K9" s="97" t="s">
        <v>213</v>
      </c>
      <c r="L9" s="97" t="s">
        <v>244</v>
      </c>
    </row>
    <row r="10" spans="1:12" ht="177" customHeight="1" x14ac:dyDescent="0.15">
      <c r="B10" s="87"/>
      <c r="C10" s="61" t="s">
        <v>25</v>
      </c>
      <c r="D10" s="62" t="s">
        <v>118</v>
      </c>
      <c r="E10" s="63" t="s">
        <v>119</v>
      </c>
      <c r="F10" s="73"/>
      <c r="G10" s="88" t="str">
        <f>'MPS(input)'!F10</f>
        <v>mass or volume unit/p.</v>
      </c>
      <c r="H10" s="67" t="s">
        <v>21</v>
      </c>
      <c r="I10" s="68" t="s">
        <v>22</v>
      </c>
      <c r="J10" s="68" t="s">
        <v>23</v>
      </c>
      <c r="K10" s="68" t="s">
        <v>24</v>
      </c>
      <c r="L10" s="67"/>
    </row>
    <row r="11" spans="1:12" ht="177" customHeight="1" x14ac:dyDescent="0.15">
      <c r="B11" s="87"/>
      <c r="C11" s="61" t="s">
        <v>26</v>
      </c>
      <c r="D11" s="62" t="s">
        <v>120</v>
      </c>
      <c r="E11" s="63" t="s">
        <v>121</v>
      </c>
      <c r="F11" s="73"/>
      <c r="G11" s="88" t="str">
        <f>'MPS(input)'!F11</f>
        <v>mass or volume unit/p.</v>
      </c>
      <c r="H11" s="67" t="s">
        <v>21</v>
      </c>
      <c r="I11" s="68" t="s">
        <v>22</v>
      </c>
      <c r="J11" s="68" t="s">
        <v>23</v>
      </c>
      <c r="K11" s="68" t="s">
        <v>24</v>
      </c>
      <c r="L11" s="67"/>
    </row>
    <row r="12" spans="1:12" ht="177" customHeight="1" x14ac:dyDescent="0.15">
      <c r="B12" s="87"/>
      <c r="C12" s="61" t="s">
        <v>27</v>
      </c>
      <c r="D12" s="62" t="s">
        <v>122</v>
      </c>
      <c r="E12" s="63" t="s">
        <v>123</v>
      </c>
      <c r="F12" s="73"/>
      <c r="G12" s="88" t="str">
        <f>'MPS(input)'!F12</f>
        <v>mass or volume unit/p.</v>
      </c>
      <c r="H12" s="67" t="s">
        <v>21</v>
      </c>
      <c r="I12" s="68" t="s">
        <v>22</v>
      </c>
      <c r="J12" s="68" t="s">
        <v>23</v>
      </c>
      <c r="K12" s="68" t="s">
        <v>24</v>
      </c>
      <c r="L12" s="67"/>
    </row>
    <row r="13" spans="1:12" ht="177" customHeight="1" x14ac:dyDescent="0.15">
      <c r="B13" s="87"/>
      <c r="C13" s="61" t="s">
        <v>28</v>
      </c>
      <c r="D13" s="62" t="s">
        <v>124</v>
      </c>
      <c r="E13" s="63" t="s">
        <v>125</v>
      </c>
      <c r="F13" s="73"/>
      <c r="G13" s="88" t="str">
        <f>'MPS(input)'!F13</f>
        <v>mass or volume unit/p.</v>
      </c>
      <c r="H13" s="67" t="s">
        <v>21</v>
      </c>
      <c r="I13" s="68" t="s">
        <v>22</v>
      </c>
      <c r="J13" s="68" t="s">
        <v>23</v>
      </c>
      <c r="K13" s="68" t="s">
        <v>24</v>
      </c>
      <c r="L13" s="67"/>
    </row>
    <row r="14" spans="1:12" ht="177" customHeight="1" x14ac:dyDescent="0.15">
      <c r="B14" s="87"/>
      <c r="C14" s="61" t="s">
        <v>29</v>
      </c>
      <c r="D14" s="62" t="s">
        <v>126</v>
      </c>
      <c r="E14" s="63" t="s">
        <v>127</v>
      </c>
      <c r="F14" s="73"/>
      <c r="G14" s="88" t="str">
        <f>'MPS(input)'!F14</f>
        <v>mass or volume unit/p.</v>
      </c>
      <c r="H14" s="67" t="s">
        <v>21</v>
      </c>
      <c r="I14" s="68" t="s">
        <v>22</v>
      </c>
      <c r="J14" s="68" t="s">
        <v>23</v>
      </c>
      <c r="K14" s="68" t="s">
        <v>24</v>
      </c>
      <c r="L14" s="67"/>
    </row>
    <row r="15" spans="1:12" ht="108" customHeight="1" x14ac:dyDescent="0.15">
      <c r="B15" s="87"/>
      <c r="C15" s="93" t="s">
        <v>214</v>
      </c>
      <c r="D15" s="94" t="s">
        <v>215</v>
      </c>
      <c r="E15" s="95" t="s">
        <v>216</v>
      </c>
      <c r="F15" s="73"/>
      <c r="G15" s="99" t="s">
        <v>209</v>
      </c>
      <c r="H15" s="98" t="s">
        <v>211</v>
      </c>
      <c r="I15" s="97" t="s">
        <v>211</v>
      </c>
      <c r="J15" s="97" t="s">
        <v>217</v>
      </c>
      <c r="K15" s="97" t="s">
        <v>213</v>
      </c>
      <c r="L15" s="97" t="s">
        <v>245</v>
      </c>
    </row>
    <row r="16" spans="1:12" ht="177" customHeight="1" x14ac:dyDescent="0.15">
      <c r="B16" s="87"/>
      <c r="C16" s="61" t="s">
        <v>218</v>
      </c>
      <c r="D16" s="62" t="s">
        <v>128</v>
      </c>
      <c r="E16" s="63" t="s">
        <v>129</v>
      </c>
      <c r="F16" s="73"/>
      <c r="G16" s="88" t="str">
        <f>'MPS(input)'!F16</f>
        <v>mass or volume unit/p.</v>
      </c>
      <c r="H16" s="67" t="s">
        <v>21</v>
      </c>
      <c r="I16" s="68" t="s">
        <v>22</v>
      </c>
      <c r="J16" s="68" t="s">
        <v>23</v>
      </c>
      <c r="K16" s="68" t="s">
        <v>24</v>
      </c>
      <c r="L16" s="67"/>
    </row>
    <row r="17" spans="1:12" ht="177" customHeight="1" x14ac:dyDescent="0.15">
      <c r="B17" s="87"/>
      <c r="C17" s="61" t="s">
        <v>219</v>
      </c>
      <c r="D17" s="62" t="s">
        <v>58</v>
      </c>
      <c r="E17" s="63" t="s">
        <v>130</v>
      </c>
      <c r="F17" s="73"/>
      <c r="G17" s="88" t="str">
        <f>'MPS(input)'!F17</f>
        <v>mass or volume unit/p.</v>
      </c>
      <c r="H17" s="67" t="s">
        <v>21</v>
      </c>
      <c r="I17" s="68" t="s">
        <v>22</v>
      </c>
      <c r="J17" s="68" t="s">
        <v>23</v>
      </c>
      <c r="K17" s="68" t="s">
        <v>24</v>
      </c>
      <c r="L17" s="67"/>
    </row>
    <row r="18" spans="1:12" ht="177" customHeight="1" x14ac:dyDescent="0.15">
      <c r="B18" s="87"/>
      <c r="C18" s="61" t="s">
        <v>220</v>
      </c>
      <c r="D18" s="62" t="s">
        <v>59</v>
      </c>
      <c r="E18" s="63" t="s">
        <v>131</v>
      </c>
      <c r="F18" s="73"/>
      <c r="G18" s="88" t="str">
        <f>'MPS(input)'!F18</f>
        <v>mass or volume unit/p.</v>
      </c>
      <c r="H18" s="67" t="s">
        <v>21</v>
      </c>
      <c r="I18" s="68" t="s">
        <v>22</v>
      </c>
      <c r="J18" s="68" t="s">
        <v>23</v>
      </c>
      <c r="K18" s="68" t="s">
        <v>24</v>
      </c>
      <c r="L18" s="67"/>
    </row>
    <row r="19" spans="1:12" ht="177" customHeight="1" x14ac:dyDescent="0.15">
      <c r="B19" s="87"/>
      <c r="C19" s="61" t="s">
        <v>221</v>
      </c>
      <c r="D19" s="62" t="s">
        <v>60</v>
      </c>
      <c r="E19" s="63" t="s">
        <v>132</v>
      </c>
      <c r="F19" s="73"/>
      <c r="G19" s="88" t="str">
        <f>'MPS(input)'!F19</f>
        <v>mass or volume unit/p.</v>
      </c>
      <c r="H19" s="67" t="s">
        <v>21</v>
      </c>
      <c r="I19" s="68" t="s">
        <v>22</v>
      </c>
      <c r="J19" s="68" t="s">
        <v>23</v>
      </c>
      <c r="K19" s="68" t="s">
        <v>24</v>
      </c>
      <c r="L19" s="67"/>
    </row>
    <row r="20" spans="1:12" ht="177" customHeight="1" x14ac:dyDescent="0.15">
      <c r="B20" s="87"/>
      <c r="C20" s="61" t="s">
        <v>222</v>
      </c>
      <c r="D20" s="62" t="s">
        <v>133</v>
      </c>
      <c r="E20" s="63" t="s">
        <v>134</v>
      </c>
      <c r="F20" s="73"/>
      <c r="G20" s="88" t="str">
        <f>'MPS(input)'!F20</f>
        <v>mass or volume unit/p.</v>
      </c>
      <c r="H20" s="67" t="s">
        <v>21</v>
      </c>
      <c r="I20" s="68" t="s">
        <v>22</v>
      </c>
      <c r="J20" s="68" t="s">
        <v>23</v>
      </c>
      <c r="K20" s="68" t="s">
        <v>24</v>
      </c>
      <c r="L20" s="67"/>
    </row>
    <row r="21" spans="1:12" ht="177" customHeight="1" x14ac:dyDescent="0.15">
      <c r="B21" s="87"/>
      <c r="C21" s="61" t="s">
        <v>223</v>
      </c>
      <c r="D21" s="62" t="s">
        <v>135</v>
      </c>
      <c r="E21" s="63" t="s">
        <v>136</v>
      </c>
      <c r="F21" s="73"/>
      <c r="G21" s="88" t="str">
        <f>'MPS(input)'!F21</f>
        <v>mass or volume unit/p.</v>
      </c>
      <c r="H21" s="67" t="s">
        <v>21</v>
      </c>
      <c r="I21" s="68" t="s">
        <v>22</v>
      </c>
      <c r="J21" s="68" t="s">
        <v>23</v>
      </c>
      <c r="K21" s="68" t="s">
        <v>24</v>
      </c>
      <c r="L21" s="67"/>
    </row>
    <row r="22" spans="1:12" ht="177" customHeight="1" x14ac:dyDescent="0.15">
      <c r="B22" s="87"/>
      <c r="C22" s="61" t="s">
        <v>224</v>
      </c>
      <c r="D22" s="62" t="s">
        <v>137</v>
      </c>
      <c r="E22" s="63" t="s">
        <v>138</v>
      </c>
      <c r="F22" s="73"/>
      <c r="G22" s="88" t="str">
        <f>'MPS(input)'!F22</f>
        <v>mass or volume unit/p.</v>
      </c>
      <c r="H22" s="67" t="s">
        <v>21</v>
      </c>
      <c r="I22" s="68" t="s">
        <v>22</v>
      </c>
      <c r="J22" s="68" t="s">
        <v>23</v>
      </c>
      <c r="K22" s="68" t="s">
        <v>24</v>
      </c>
      <c r="L22" s="67"/>
    </row>
    <row r="23" spans="1:12" ht="177" customHeight="1" x14ac:dyDescent="0.15">
      <c r="B23" s="87"/>
      <c r="C23" s="61" t="s">
        <v>225</v>
      </c>
      <c r="D23" s="62" t="s">
        <v>139</v>
      </c>
      <c r="E23" s="63" t="s">
        <v>140</v>
      </c>
      <c r="F23" s="73"/>
      <c r="G23" s="88" t="str">
        <f>'MPS(input)'!F23</f>
        <v>mass or volume unit/p.</v>
      </c>
      <c r="H23" s="67" t="s">
        <v>21</v>
      </c>
      <c r="I23" s="68" t="s">
        <v>22</v>
      </c>
      <c r="J23" s="68" t="s">
        <v>23</v>
      </c>
      <c r="K23" s="68" t="s">
        <v>24</v>
      </c>
      <c r="L23" s="67"/>
    </row>
    <row r="24" spans="1:12" ht="177" customHeight="1" x14ac:dyDescent="0.15">
      <c r="B24" s="87"/>
      <c r="C24" s="61" t="s">
        <v>226</v>
      </c>
      <c r="D24" s="62" t="s">
        <v>141</v>
      </c>
      <c r="E24" s="63" t="s">
        <v>142</v>
      </c>
      <c r="F24" s="73"/>
      <c r="G24" s="63" t="s">
        <v>61</v>
      </c>
      <c r="H24" s="67" t="s">
        <v>21</v>
      </c>
      <c r="I24" s="68" t="s">
        <v>22</v>
      </c>
      <c r="J24" s="68" t="s">
        <v>23</v>
      </c>
      <c r="K24" s="68" t="s">
        <v>24</v>
      </c>
      <c r="L24" s="67"/>
    </row>
    <row r="25" spans="1:12" ht="108" customHeight="1" x14ac:dyDescent="0.15">
      <c r="B25" s="87"/>
      <c r="C25" s="93" t="s">
        <v>228</v>
      </c>
      <c r="D25" s="94" t="s">
        <v>229</v>
      </c>
      <c r="E25" s="95" t="s">
        <v>230</v>
      </c>
      <c r="F25" s="73"/>
      <c r="G25" s="99" t="s">
        <v>209</v>
      </c>
      <c r="H25" s="98" t="s">
        <v>211</v>
      </c>
      <c r="I25" s="97" t="s">
        <v>211</v>
      </c>
      <c r="J25" s="97" t="s">
        <v>231</v>
      </c>
      <c r="K25" s="97" t="s">
        <v>213</v>
      </c>
      <c r="L25" s="97" t="s">
        <v>258</v>
      </c>
    </row>
    <row r="26" spans="1:12" ht="177" customHeight="1" x14ac:dyDescent="0.15">
      <c r="A26" s="6"/>
      <c r="B26" s="87"/>
      <c r="C26" s="61" t="s">
        <v>232</v>
      </c>
      <c r="D26" s="62" t="s">
        <v>143</v>
      </c>
      <c r="E26" s="63" t="s">
        <v>144</v>
      </c>
      <c r="F26" s="73"/>
      <c r="G26" s="63" t="s">
        <v>61</v>
      </c>
      <c r="H26" s="67" t="s">
        <v>21</v>
      </c>
      <c r="I26" s="68" t="s">
        <v>22</v>
      </c>
      <c r="J26" s="68" t="s">
        <v>23</v>
      </c>
      <c r="K26" s="68" t="s">
        <v>24</v>
      </c>
      <c r="L26" s="67"/>
    </row>
    <row r="27" spans="1:12" ht="108" customHeight="1" x14ac:dyDescent="0.15">
      <c r="A27" s="6"/>
      <c r="B27" s="87"/>
      <c r="C27" s="93" t="s">
        <v>234</v>
      </c>
      <c r="D27" s="94" t="s">
        <v>235</v>
      </c>
      <c r="E27" s="95" t="s">
        <v>260</v>
      </c>
      <c r="F27" s="73"/>
      <c r="G27" s="99" t="s">
        <v>209</v>
      </c>
      <c r="H27" s="98" t="s">
        <v>211</v>
      </c>
      <c r="I27" s="97" t="s">
        <v>211</v>
      </c>
      <c r="J27" s="97" t="s">
        <v>236</v>
      </c>
      <c r="K27" s="97" t="s">
        <v>213</v>
      </c>
      <c r="L27" s="97" t="s">
        <v>259</v>
      </c>
    </row>
    <row r="28" spans="1:12" ht="8.25" customHeight="1" x14ac:dyDescent="0.15"/>
    <row r="29" spans="1:12" ht="15" customHeight="1" x14ac:dyDescent="0.15">
      <c r="A29" s="12" t="s">
        <v>185</v>
      </c>
      <c r="B29" s="12"/>
    </row>
    <row r="30" spans="1:12" ht="15" customHeight="1" x14ac:dyDescent="0.15">
      <c r="B30" s="139" t="s">
        <v>0</v>
      </c>
      <c r="C30" s="140"/>
      <c r="D30" s="108" t="s">
        <v>1</v>
      </c>
      <c r="E30" s="108"/>
      <c r="F30" s="60" t="s">
        <v>2</v>
      </c>
      <c r="G30" s="60" t="s">
        <v>3</v>
      </c>
      <c r="H30" s="108" t="s">
        <v>4</v>
      </c>
      <c r="I30" s="108"/>
      <c r="J30" s="108"/>
      <c r="K30" s="108" t="s">
        <v>5</v>
      </c>
      <c r="L30" s="108"/>
    </row>
    <row r="31" spans="1:12" ht="30" customHeight="1" x14ac:dyDescent="0.15">
      <c r="B31" s="139" t="s">
        <v>11</v>
      </c>
      <c r="C31" s="140"/>
      <c r="D31" s="108" t="s">
        <v>12</v>
      </c>
      <c r="E31" s="108"/>
      <c r="F31" s="60" t="s">
        <v>13</v>
      </c>
      <c r="G31" s="60" t="s">
        <v>14</v>
      </c>
      <c r="H31" s="108" t="s">
        <v>16</v>
      </c>
      <c r="I31" s="108"/>
      <c r="J31" s="108"/>
      <c r="K31" s="108" t="s">
        <v>19</v>
      </c>
      <c r="L31" s="108"/>
    </row>
    <row r="32" spans="1:12" ht="50.25" customHeight="1" x14ac:dyDescent="0.15">
      <c r="B32" s="126" t="s">
        <v>30</v>
      </c>
      <c r="C32" s="127"/>
      <c r="D32" s="109" t="s">
        <v>249</v>
      </c>
      <c r="E32" s="110"/>
      <c r="F32" s="84">
        <f>'MPS(input)'!E32</f>
        <v>0</v>
      </c>
      <c r="G32" s="63" t="str">
        <f>'MPS(input)'!F32</f>
        <v>GJ/mass or volume unit</v>
      </c>
      <c r="H32" s="124" t="str">
        <f>'MPS(input)'!G32</f>
        <v>Calculated according to the procedure described in section F2.</v>
      </c>
      <c r="I32" s="144"/>
      <c r="J32" s="125"/>
      <c r="K32" s="124" t="str">
        <f>IF('MPS(input)'!J32&gt;0,'MPS(input)'!J32,"")</f>
        <v/>
      </c>
      <c r="L32" s="125"/>
    </row>
    <row r="33" spans="2:12" ht="51" customHeight="1" x14ac:dyDescent="0.15">
      <c r="B33" s="126" t="s">
        <v>33</v>
      </c>
      <c r="C33" s="127"/>
      <c r="D33" s="109" t="s">
        <v>250</v>
      </c>
      <c r="E33" s="110"/>
      <c r="F33" s="84">
        <f>'MPS(input)'!E33</f>
        <v>0</v>
      </c>
      <c r="G33" s="92" t="s">
        <v>242</v>
      </c>
      <c r="H33" s="141" t="str">
        <f>'MPS(input)'!G33</f>
        <v>Calculated according to the procedure described in section F2.</v>
      </c>
      <c r="I33" s="142">
        <f>'MPS(input)'!H33</f>
        <v>0</v>
      </c>
      <c r="J33" s="143">
        <f>'MPS(input)'!I33</f>
        <v>0</v>
      </c>
      <c r="K33" s="124" t="str">
        <f>IF('MPS(input)'!J33&gt;0,'MPS(input)'!J33,"")</f>
        <v>If Option A2 is selected, unit is [GJ/h].</v>
      </c>
      <c r="L33" s="125"/>
    </row>
    <row r="34" spans="2:12" ht="51" customHeight="1" x14ac:dyDescent="0.15">
      <c r="B34" s="126" t="s">
        <v>34</v>
      </c>
      <c r="C34" s="127"/>
      <c r="D34" s="109" t="s">
        <v>251</v>
      </c>
      <c r="E34" s="110"/>
      <c r="F34" s="84">
        <f>'MPS(input)'!E34</f>
        <v>0</v>
      </c>
      <c r="G34" s="88" t="str">
        <f>'MPS(input)'!F34</f>
        <v>GJ/mass or volume unit</v>
      </c>
      <c r="H34" s="141" t="str">
        <f>'MPS(input)'!G34</f>
        <v>Calculated according to the procedure described in section F2.</v>
      </c>
      <c r="I34" s="142">
        <f>'MPS(input)'!H34</f>
        <v>0</v>
      </c>
      <c r="J34" s="143">
        <f>'MPS(input)'!I34</f>
        <v>0</v>
      </c>
      <c r="K34" s="124" t="str">
        <f>IF('MPS(input)'!J34&gt;0,'MPS(input)'!J34,"")</f>
        <v/>
      </c>
      <c r="L34" s="125"/>
    </row>
    <row r="35" spans="2:12" ht="51" customHeight="1" x14ac:dyDescent="0.15">
      <c r="B35" s="137" t="s">
        <v>237</v>
      </c>
      <c r="C35" s="138"/>
      <c r="D35" s="109" t="s">
        <v>252</v>
      </c>
      <c r="E35" s="110"/>
      <c r="F35" s="84">
        <f>'MPS(input)'!E35</f>
        <v>0</v>
      </c>
      <c r="G35" s="92" t="s">
        <v>242</v>
      </c>
      <c r="H35" s="141" t="str">
        <f>'MPS(input)'!G35</f>
        <v>Calculated according to the procedure described in section F2.</v>
      </c>
      <c r="I35" s="142">
        <f>'MPS(input)'!H35</f>
        <v>0</v>
      </c>
      <c r="J35" s="143">
        <f>'MPS(input)'!I35</f>
        <v>0</v>
      </c>
      <c r="K35" s="124" t="str">
        <f>IF('MPS(input)'!J35&gt;0,'MPS(input)'!J35,"")</f>
        <v>If Option B2 is selected, unit is [GJ/h].</v>
      </c>
      <c r="L35" s="125"/>
    </row>
    <row r="36" spans="2:12" ht="75" customHeight="1" x14ac:dyDescent="0.15">
      <c r="B36" s="137" t="s">
        <v>238</v>
      </c>
      <c r="C36" s="138"/>
      <c r="D36" s="109" t="s">
        <v>253</v>
      </c>
      <c r="E36" s="110"/>
      <c r="F36" s="84">
        <f>'MPS(input)'!E36</f>
        <v>0</v>
      </c>
      <c r="G36" s="63" t="s">
        <v>62</v>
      </c>
      <c r="H36" s="141" t="str">
        <f>'MPS(input)'!G36</f>
        <v>Calculated according to the procedure described in section F2.</v>
      </c>
      <c r="I36" s="142">
        <f>'MPS(input)'!H36</f>
        <v>0</v>
      </c>
      <c r="J36" s="143">
        <f>'MPS(input)'!I36</f>
        <v>0</v>
      </c>
      <c r="K36" s="124" t="str">
        <f>IF('MPS(input)'!J36&gt;0,'MPS(input)'!J36,"")</f>
        <v/>
      </c>
      <c r="L36" s="125"/>
    </row>
    <row r="37" spans="2:12" ht="51" customHeight="1" x14ac:dyDescent="0.15">
      <c r="B37" s="137" t="s">
        <v>239</v>
      </c>
      <c r="C37" s="138"/>
      <c r="D37" s="109" t="s">
        <v>254</v>
      </c>
      <c r="E37" s="110"/>
      <c r="F37" s="84">
        <f>'MPS(input)'!E37</f>
        <v>0</v>
      </c>
      <c r="G37" s="92" t="s">
        <v>242</v>
      </c>
      <c r="H37" s="141" t="str">
        <f>'MPS(input)'!G37</f>
        <v>Calculated according to the procedure described in section F2.</v>
      </c>
      <c r="I37" s="142">
        <f>'MPS(input)'!H37</f>
        <v>0</v>
      </c>
      <c r="J37" s="143">
        <f>'MPS(input)'!I37</f>
        <v>0</v>
      </c>
      <c r="K37" s="124" t="str">
        <f>IF('MPS(input)'!J37&gt;0,'MPS(input)'!J37,"")</f>
        <v>If Option C2 is selected, unit is [GJ/h].</v>
      </c>
      <c r="L37" s="125"/>
    </row>
    <row r="38" spans="2:12" ht="75" customHeight="1" x14ac:dyDescent="0.15">
      <c r="B38" s="137" t="s">
        <v>240</v>
      </c>
      <c r="C38" s="138"/>
      <c r="D38" s="109" t="s">
        <v>255</v>
      </c>
      <c r="E38" s="110"/>
      <c r="F38" s="84">
        <f>'MPS(input)'!E38</f>
        <v>0</v>
      </c>
      <c r="G38" s="88" t="str">
        <f>'MPS(input)'!F38</f>
        <v>Nm3/mass or volume unit</v>
      </c>
      <c r="H38" s="141" t="str">
        <f>'MPS(input)'!G38</f>
        <v>Calculated according to the procedure described in section F2.</v>
      </c>
      <c r="I38" s="142">
        <f>'MPS(input)'!H38</f>
        <v>0</v>
      </c>
      <c r="J38" s="143">
        <f>'MPS(input)'!I38</f>
        <v>0</v>
      </c>
      <c r="K38" s="124" t="str">
        <f>IF('MPS(input)'!J38&gt;0,'MPS(input)'!J38,"")</f>
        <v/>
      </c>
      <c r="L38" s="125"/>
    </row>
    <row r="39" spans="2:12" ht="51" customHeight="1" x14ac:dyDescent="0.15">
      <c r="B39" s="137" t="s">
        <v>241</v>
      </c>
      <c r="C39" s="138"/>
      <c r="D39" s="109" t="s">
        <v>257</v>
      </c>
      <c r="E39" s="110"/>
      <c r="F39" s="84">
        <f>'MPS(input)'!E39</f>
        <v>0</v>
      </c>
      <c r="G39" s="92" t="s">
        <v>243</v>
      </c>
      <c r="H39" s="141" t="str">
        <f>'MPS(input)'!G39</f>
        <v>Calculated according to the procedure described in section F2.</v>
      </c>
      <c r="I39" s="142">
        <f>'MPS(input)'!H39</f>
        <v>0</v>
      </c>
      <c r="J39" s="143">
        <f>'MPS(input)'!I39</f>
        <v>0</v>
      </c>
      <c r="K39" s="124" t="str">
        <f>IF('MPS(input)'!J39&gt;0,'MPS(input)'!J39,"")</f>
        <v>If Option C2 is selected, unit is [Nm3/h].</v>
      </c>
      <c r="L39" s="125"/>
    </row>
    <row r="40" spans="2:12" ht="60" customHeight="1" x14ac:dyDescent="0.15">
      <c r="B40" s="126" t="s">
        <v>63</v>
      </c>
      <c r="C40" s="127"/>
      <c r="D40" s="109" t="s">
        <v>35</v>
      </c>
      <c r="E40" s="110"/>
      <c r="F40" s="85">
        <f>'MPS(input)'!E40</f>
        <v>0</v>
      </c>
      <c r="G40" s="88" t="str">
        <f>'MPS(input)'!F40</f>
        <v>GJ/mass or volume unit</v>
      </c>
      <c r="H40" s="129" t="str">
        <f>'MPS(input)'!G40</f>
        <v>In the order of preference, a) values provided by the fuel supplier, b) measurement by the project participants, c) regional or national default values, d) Lower value of IPCC default values provided in the table 1.2 of Ch.1 Vol.2 of 2006 IPCC Guidelines on National GHG Inventories.</v>
      </c>
      <c r="I40" s="130">
        <f>'MPS(input)'!H40</f>
        <v>0</v>
      </c>
      <c r="J40" s="131">
        <f>'MPS(input)'!I40</f>
        <v>0</v>
      </c>
      <c r="K40" s="124" t="str">
        <f>IF('MPS(input)'!J40&gt;0,'MPS(input)'!J40,"")</f>
        <v/>
      </c>
      <c r="L40" s="125"/>
    </row>
    <row r="41" spans="2:12" ht="60" customHeight="1" x14ac:dyDescent="0.15">
      <c r="B41" s="126" t="s">
        <v>64</v>
      </c>
      <c r="C41" s="127"/>
      <c r="D41" s="109" t="s">
        <v>36</v>
      </c>
      <c r="E41" s="110"/>
      <c r="F41" s="85">
        <f>'MPS(input)'!E41</f>
        <v>0</v>
      </c>
      <c r="G41" s="88" t="str">
        <f>'MPS(input)'!F41</f>
        <v>GJ/mass or volume unit</v>
      </c>
      <c r="H41" s="129" t="str">
        <f>'MPS(input)'!G41</f>
        <v>In the order of preference, a) values provided by the fuel supplier, b) measurement by the project participants, c) regional or national default values, d) Lower value of IPCC default values provided in the table 1.2 of Ch.1 Vol.2 of 2007 IPCC Guidelines on National GHG Inventories.</v>
      </c>
      <c r="I41" s="130">
        <f>'MPS(input)'!H41</f>
        <v>0</v>
      </c>
      <c r="J41" s="131">
        <f>'MPS(input)'!I41</f>
        <v>0</v>
      </c>
      <c r="K41" s="124" t="str">
        <f>IF('MPS(input)'!J41&gt;0,'MPS(input)'!J41,"")</f>
        <v/>
      </c>
      <c r="L41" s="125"/>
    </row>
    <row r="42" spans="2:12" ht="60" customHeight="1" x14ac:dyDescent="0.15">
      <c r="B42" s="126" t="s">
        <v>65</v>
      </c>
      <c r="C42" s="127"/>
      <c r="D42" s="109" t="s">
        <v>37</v>
      </c>
      <c r="E42" s="110"/>
      <c r="F42" s="85">
        <f>'MPS(input)'!E42</f>
        <v>0</v>
      </c>
      <c r="G42" s="88" t="str">
        <f>'MPS(input)'!F42</f>
        <v>GJ/mass or volume unit</v>
      </c>
      <c r="H42" s="129" t="str">
        <f>'MPS(input)'!G42</f>
        <v>In the order of preference, a) values provided by the fuel supplier, b) measurement by the project participants, c) regional or national default values, d) Lower value of IPCC default values provided in the table 1.2 of Ch.1 Vol.2 of 2008 IPCC Guidelines on National GHG Inventories.</v>
      </c>
      <c r="I42" s="130">
        <f>'MPS(input)'!H42</f>
        <v>0</v>
      </c>
      <c r="J42" s="131">
        <f>'MPS(input)'!I42</f>
        <v>0</v>
      </c>
      <c r="K42" s="124" t="str">
        <f>IF('MPS(input)'!J42&gt;0,'MPS(input)'!J42,"")</f>
        <v/>
      </c>
      <c r="L42" s="125"/>
    </row>
    <row r="43" spans="2:12" ht="60" customHeight="1" x14ac:dyDescent="0.15">
      <c r="B43" s="126" t="s">
        <v>66</v>
      </c>
      <c r="C43" s="127"/>
      <c r="D43" s="109" t="s">
        <v>38</v>
      </c>
      <c r="E43" s="110"/>
      <c r="F43" s="85">
        <f>'MPS(input)'!E43</f>
        <v>0</v>
      </c>
      <c r="G43" s="88" t="str">
        <f>'MPS(input)'!F43</f>
        <v>GJ/mass or volume unit</v>
      </c>
      <c r="H43" s="129" t="str">
        <f>'MPS(input)'!G43</f>
        <v>In the order of preference, a) values provided by the fuel supplier, b) measurement by the project participants, c) regional or national default values, d) Lower value of IPCC default values provided in the table 1.2 of Ch.1 Vol.2 of 2009 IPCC Guidelines on National GHG Inventories.</v>
      </c>
      <c r="I43" s="130">
        <f>'MPS(input)'!H43</f>
        <v>0</v>
      </c>
      <c r="J43" s="131">
        <f>'MPS(input)'!I43</f>
        <v>0</v>
      </c>
      <c r="K43" s="124" t="str">
        <f>IF('MPS(input)'!J43&gt;0,'MPS(input)'!J43,"")</f>
        <v/>
      </c>
      <c r="L43" s="125"/>
    </row>
    <row r="44" spans="2:12" ht="60" customHeight="1" x14ac:dyDescent="0.15">
      <c r="B44" s="126" t="s">
        <v>67</v>
      </c>
      <c r="C44" s="127"/>
      <c r="D44" s="109" t="s">
        <v>39</v>
      </c>
      <c r="E44" s="110"/>
      <c r="F44" s="86">
        <f>'MPS(input)'!E44</f>
        <v>0</v>
      </c>
      <c r="G44" s="63" t="s">
        <v>151</v>
      </c>
      <c r="H44" s="129" t="str">
        <f>'MPS(input)'!G44</f>
        <v>In the order of preference, a) values provided by the fuel supplier, b) measurement by the project participants, c) regional or national default values, d) Lower value of IPCC default values provided in the table 1.2 of Ch.1 Vol.2 of 2010 IPCC Guidelines on National GHG Inventories.</v>
      </c>
      <c r="I44" s="130">
        <f>'MPS(input)'!H44</f>
        <v>0</v>
      </c>
      <c r="J44" s="131">
        <f>'MPS(input)'!I44</f>
        <v>0</v>
      </c>
      <c r="K44" s="124" t="str">
        <f>IF('MPS(input)'!J44&gt;0,'MPS(input)'!J44,"")</f>
        <v/>
      </c>
      <c r="L44" s="125"/>
    </row>
    <row r="45" spans="2:12" ht="60" customHeight="1" x14ac:dyDescent="0.15">
      <c r="B45" s="126" t="s">
        <v>68</v>
      </c>
      <c r="C45" s="127"/>
      <c r="D45" s="109" t="s">
        <v>40</v>
      </c>
      <c r="E45" s="110"/>
      <c r="F45" s="86">
        <f>'MPS(input)'!E45</f>
        <v>0</v>
      </c>
      <c r="G45" s="63" t="s">
        <v>151</v>
      </c>
      <c r="H45" s="129" t="str">
        <f>'MPS(input)'!G45</f>
        <v>In the order of preference, a) values provided by the fuel supplier, b) measurement by the project participants, c) regional or national default values, d) Lower value of IPCC default values provided in the table 1.2 of Ch.1 Vol.2 of 2011 IPCC Guidelines on National GHG Inventories.</v>
      </c>
      <c r="I45" s="130">
        <f>'MPS(input)'!H45</f>
        <v>0</v>
      </c>
      <c r="J45" s="131">
        <f>'MPS(input)'!I45</f>
        <v>0</v>
      </c>
      <c r="K45" s="124" t="str">
        <f>IF('MPS(input)'!J45&gt;0,'MPS(input)'!J45,"")</f>
        <v/>
      </c>
      <c r="L45" s="125"/>
    </row>
    <row r="46" spans="2:12" ht="60" customHeight="1" x14ac:dyDescent="0.15">
      <c r="B46" s="126" t="s">
        <v>69</v>
      </c>
      <c r="C46" s="127"/>
      <c r="D46" s="109" t="s">
        <v>41</v>
      </c>
      <c r="E46" s="110"/>
      <c r="F46" s="86">
        <f>'MPS(input)'!E46</f>
        <v>0</v>
      </c>
      <c r="G46" s="63" t="s">
        <v>151</v>
      </c>
      <c r="H46" s="129" t="str">
        <f>'MPS(input)'!G46</f>
        <v>In the order of preference, a) values provided by the fuel supplier, b) measurement by the project participants, c) regional or national default values, d) Lower value of IPCC default values provided in the table 1.2 of Ch.1 Vol.2 of 2012 IPCC Guidelines on National GHG Inventories.</v>
      </c>
      <c r="I46" s="130">
        <f>'MPS(input)'!H46</f>
        <v>0</v>
      </c>
      <c r="J46" s="131">
        <f>'MPS(input)'!I46</f>
        <v>0</v>
      </c>
      <c r="K46" s="124" t="str">
        <f>IF('MPS(input)'!J46&gt;0,'MPS(input)'!J46,"")</f>
        <v/>
      </c>
      <c r="L46" s="125"/>
    </row>
    <row r="47" spans="2:12" ht="60" customHeight="1" x14ac:dyDescent="0.15">
      <c r="B47" s="126" t="s">
        <v>70</v>
      </c>
      <c r="C47" s="127"/>
      <c r="D47" s="109" t="s">
        <v>42</v>
      </c>
      <c r="E47" s="110"/>
      <c r="F47" s="86">
        <f>'MPS(input)'!E47</f>
        <v>0</v>
      </c>
      <c r="G47" s="63" t="s">
        <v>151</v>
      </c>
      <c r="H47" s="129" t="str">
        <f>'MPS(input)'!G47</f>
        <v>In the order of preference, a) values provided by the fuel supplier, b) measurement by the project participants, c) regional or national default values, d) Lower value of IPCC default values provided in the table 1.2 of Ch.1 Vol.2 of 2013 IPCC Guidelines on National GHG Inventories.</v>
      </c>
      <c r="I47" s="130">
        <f>'MPS(input)'!H47</f>
        <v>0</v>
      </c>
      <c r="J47" s="131">
        <f>'MPS(input)'!I47</f>
        <v>0</v>
      </c>
      <c r="K47" s="124" t="str">
        <f>IF('MPS(input)'!J47&gt;0,'MPS(input)'!J47,"")</f>
        <v/>
      </c>
      <c r="L47" s="125"/>
    </row>
    <row r="48" spans="2:12" ht="6.75" customHeight="1" x14ac:dyDescent="0.15"/>
    <row r="49" spans="1:11" ht="17.25" customHeight="1" x14ac:dyDescent="0.15">
      <c r="A49" s="13" t="s">
        <v>186</v>
      </c>
      <c r="B49" s="13"/>
      <c r="C49" s="13"/>
    </row>
    <row r="50" spans="1:11" ht="17.25" customHeight="1" thickBot="1" x14ac:dyDescent="0.2">
      <c r="B50" s="134" t="s">
        <v>197</v>
      </c>
      <c r="C50" s="134"/>
      <c r="D50" s="118" t="s">
        <v>157</v>
      </c>
      <c r="E50" s="118"/>
      <c r="F50" s="23" t="s">
        <v>14</v>
      </c>
    </row>
    <row r="51" spans="1:11" ht="19.5" customHeight="1" thickBot="1" x14ac:dyDescent="0.2">
      <c r="B51" s="135"/>
      <c r="C51" s="136"/>
      <c r="D51" s="132" t="e">
        <f>ROUNDDOWN('MRS(calc_process)'!G6,0)</f>
        <v>#DIV/0!</v>
      </c>
      <c r="E51" s="133"/>
      <c r="F51" s="65" t="s">
        <v>158</v>
      </c>
    </row>
    <row r="52" spans="1:11" ht="20.100000000000001" customHeight="1" x14ac:dyDescent="0.15">
      <c r="C52" s="6"/>
      <c r="D52" s="14"/>
      <c r="G52" s="15"/>
      <c r="H52" s="15"/>
    </row>
    <row r="53" spans="1:11" ht="15" customHeight="1" x14ac:dyDescent="0.15">
      <c r="A53" s="12" t="s">
        <v>43</v>
      </c>
      <c r="B53" s="12"/>
    </row>
    <row r="54" spans="1:11" ht="15" customHeight="1" x14ac:dyDescent="0.15">
      <c r="B54" s="128" t="s">
        <v>44</v>
      </c>
      <c r="C54" s="128"/>
      <c r="D54" s="115" t="s">
        <v>202</v>
      </c>
      <c r="E54" s="116"/>
      <c r="F54" s="116"/>
      <c r="G54" s="116"/>
      <c r="H54" s="116"/>
      <c r="I54" s="116"/>
      <c r="J54" s="116"/>
      <c r="K54" s="117"/>
    </row>
    <row r="55" spans="1:11" ht="15" customHeight="1" x14ac:dyDescent="0.15">
      <c r="B55" s="128" t="s">
        <v>45</v>
      </c>
      <c r="C55" s="128"/>
      <c r="D55" s="115" t="s">
        <v>203</v>
      </c>
      <c r="E55" s="116"/>
      <c r="F55" s="116"/>
      <c r="G55" s="116"/>
      <c r="H55" s="116"/>
      <c r="I55" s="116"/>
      <c r="J55" s="116"/>
      <c r="K55" s="117"/>
    </row>
    <row r="56" spans="1:11" ht="15" customHeight="1" x14ac:dyDescent="0.15">
      <c r="B56" s="128" t="s">
        <v>21</v>
      </c>
      <c r="C56" s="128"/>
      <c r="D56" s="115" t="s">
        <v>204</v>
      </c>
      <c r="E56" s="116"/>
      <c r="F56" s="116"/>
      <c r="G56" s="116"/>
      <c r="H56" s="116"/>
      <c r="I56" s="116"/>
      <c r="J56" s="116"/>
      <c r="K56" s="117"/>
    </row>
  </sheetData>
  <sheetProtection formatCells="0" formatRows="0"/>
  <mergeCells count="82">
    <mergeCell ref="D32:E32"/>
    <mergeCell ref="H32:J32"/>
    <mergeCell ref="D33:E33"/>
    <mergeCell ref="H33:J33"/>
    <mergeCell ref="D34:E34"/>
    <mergeCell ref="H34:J34"/>
    <mergeCell ref="D30:E30"/>
    <mergeCell ref="H30:J30"/>
    <mergeCell ref="K30:L30"/>
    <mergeCell ref="D31:E31"/>
    <mergeCell ref="H31:J31"/>
    <mergeCell ref="K31:L31"/>
    <mergeCell ref="H35:J35"/>
    <mergeCell ref="D36:E36"/>
    <mergeCell ref="H36:J36"/>
    <mergeCell ref="D37:E37"/>
    <mergeCell ref="H37:J37"/>
    <mergeCell ref="D35:E35"/>
    <mergeCell ref="H43:J43"/>
    <mergeCell ref="D38:E38"/>
    <mergeCell ref="H38:J38"/>
    <mergeCell ref="D39:E39"/>
    <mergeCell ref="H39:J39"/>
    <mergeCell ref="D40:E40"/>
    <mergeCell ref="H40:J40"/>
    <mergeCell ref="B30:C30"/>
    <mergeCell ref="B31:C31"/>
    <mergeCell ref="B32:C32"/>
    <mergeCell ref="B33:C33"/>
    <mergeCell ref="B34:C34"/>
    <mergeCell ref="B35:C35"/>
    <mergeCell ref="B36:C36"/>
    <mergeCell ref="B37:C37"/>
    <mergeCell ref="B38:C38"/>
    <mergeCell ref="D47:E47"/>
    <mergeCell ref="B39:C39"/>
    <mergeCell ref="B40:C40"/>
    <mergeCell ref="B41:C41"/>
    <mergeCell ref="B42:C42"/>
    <mergeCell ref="B43:C43"/>
    <mergeCell ref="B44:C44"/>
    <mergeCell ref="H47:J47"/>
    <mergeCell ref="D50:E50"/>
    <mergeCell ref="D51:E51"/>
    <mergeCell ref="B55:C55"/>
    <mergeCell ref="B56:C56"/>
    <mergeCell ref="B50:C50"/>
    <mergeCell ref="B51:C51"/>
    <mergeCell ref="D54:K54"/>
    <mergeCell ref="D55:K55"/>
    <mergeCell ref="D56:K56"/>
    <mergeCell ref="K37:L37"/>
    <mergeCell ref="B45:C45"/>
    <mergeCell ref="B46:C46"/>
    <mergeCell ref="B47:C47"/>
    <mergeCell ref="B54:C54"/>
    <mergeCell ref="D44:E44"/>
    <mergeCell ref="H44:J44"/>
    <mergeCell ref="D45:E45"/>
    <mergeCell ref="H45:J45"/>
    <mergeCell ref="D46:E46"/>
    <mergeCell ref="H46:J46"/>
    <mergeCell ref="D41:E41"/>
    <mergeCell ref="H41:J41"/>
    <mergeCell ref="D42:E42"/>
    <mergeCell ref="H42:J42"/>
    <mergeCell ref="D43:E43"/>
    <mergeCell ref="K32:L32"/>
    <mergeCell ref="K33:L33"/>
    <mergeCell ref="K34:L34"/>
    <mergeCell ref="K35:L35"/>
    <mergeCell ref="K36:L36"/>
    <mergeCell ref="K44:L44"/>
    <mergeCell ref="K45:L45"/>
    <mergeCell ref="K46:L46"/>
    <mergeCell ref="K47:L47"/>
    <mergeCell ref="K38:L38"/>
    <mergeCell ref="K39:L39"/>
    <mergeCell ref="K40:L40"/>
    <mergeCell ref="K41:L41"/>
    <mergeCell ref="K42:L42"/>
    <mergeCell ref="K43:L43"/>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8"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39997558519241921"/>
    <pageSetUpPr fitToPage="1"/>
  </sheetPr>
  <dimension ref="A1:K44"/>
  <sheetViews>
    <sheetView showGridLines="0" view="pageBreakPreview" zoomScale="90" zoomScaleNormal="100" workbookViewId="0"/>
  </sheetViews>
  <sheetFormatPr defaultColWidth="8.875" defaultRowHeight="14.25" x14ac:dyDescent="0.1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x14ac:dyDescent="0.15">
      <c r="I1" s="9" t="str">
        <f>'MPS(input)'!K1</f>
        <v>Monitoring Spreadsheet: JCM_ID_AM006_ver02.1_draft</v>
      </c>
    </row>
    <row r="2" spans="1:11" ht="18" customHeight="1" x14ac:dyDescent="0.15">
      <c r="I2" s="9" t="str">
        <f>'MPS(input)'!K2</f>
        <v>Reference Number:</v>
      </c>
    </row>
    <row r="3" spans="1:11" ht="27.75" customHeight="1" x14ac:dyDescent="0.15">
      <c r="A3" s="121" t="s">
        <v>183</v>
      </c>
      <c r="B3" s="121"/>
      <c r="C3" s="121"/>
      <c r="D3" s="121"/>
      <c r="E3" s="121"/>
      <c r="F3" s="121"/>
      <c r="G3" s="121"/>
      <c r="H3" s="121"/>
      <c r="I3" s="121"/>
    </row>
    <row r="4" spans="1:11" ht="11.25" customHeight="1" x14ac:dyDescent="0.15"/>
    <row r="5" spans="1:11" ht="18.75" customHeight="1" thickBot="1" x14ac:dyDescent="0.2">
      <c r="A5" s="39" t="s">
        <v>46</v>
      </c>
      <c r="B5" s="22"/>
      <c r="C5" s="22"/>
      <c r="D5" s="22"/>
      <c r="E5" s="21"/>
      <c r="F5" s="23" t="s">
        <v>47</v>
      </c>
      <c r="G5" s="49" t="s">
        <v>48</v>
      </c>
      <c r="H5" s="23" t="s">
        <v>14</v>
      </c>
      <c r="I5" s="24" t="s">
        <v>49</v>
      </c>
    </row>
    <row r="6" spans="1:11" ht="18.75" customHeight="1" thickBot="1" x14ac:dyDescent="0.2">
      <c r="A6" s="40"/>
      <c r="B6" s="25" t="s">
        <v>160</v>
      </c>
      <c r="C6" s="25"/>
      <c r="D6" s="25"/>
      <c r="E6" s="25"/>
      <c r="F6" s="47"/>
      <c r="G6" s="51" t="e">
        <f>G20-G26</f>
        <v>#DIV/0!</v>
      </c>
      <c r="H6" s="48" t="s">
        <v>84</v>
      </c>
      <c r="I6" s="27" t="s">
        <v>161</v>
      </c>
    </row>
    <row r="7" spans="1:11" ht="18.75" customHeight="1" x14ac:dyDescent="0.15">
      <c r="A7" s="39" t="s">
        <v>50</v>
      </c>
      <c r="B7" s="28"/>
      <c r="C7" s="28"/>
      <c r="D7" s="28"/>
      <c r="E7" s="29"/>
      <c r="F7" s="29"/>
      <c r="G7" s="50"/>
      <c r="H7" s="29"/>
      <c r="I7" s="30"/>
      <c r="J7" s="66"/>
      <c r="K7" s="66"/>
    </row>
    <row r="8" spans="1:11" ht="48" customHeight="1" x14ac:dyDescent="0.15">
      <c r="A8" s="41"/>
      <c r="B8" s="25" t="s">
        <v>169</v>
      </c>
      <c r="C8" s="25"/>
      <c r="D8" s="25"/>
      <c r="E8" s="25"/>
      <c r="F8" s="31" t="s">
        <v>51</v>
      </c>
      <c r="G8" s="75">
        <f>IF('MRS(input)'!F40="",'MRS(calc_process)'!F34,'MRS(input)'!F40)</f>
        <v>0</v>
      </c>
      <c r="H8" s="76" t="str">
        <f>'MPS(calc_process)'!H8</f>
        <v>GJ/mass or volume unit</v>
      </c>
      <c r="I8" s="27" t="s">
        <v>85</v>
      </c>
    </row>
    <row r="9" spans="1:11" ht="48" customHeight="1" x14ac:dyDescent="0.15">
      <c r="A9" s="41"/>
      <c r="B9" s="25" t="s">
        <v>170</v>
      </c>
      <c r="C9" s="25"/>
      <c r="D9" s="25"/>
      <c r="E9" s="25"/>
      <c r="F9" s="31" t="s">
        <v>52</v>
      </c>
      <c r="G9" s="75">
        <f>IF('MRS(input)'!F41="",'MRS(calc_process)'!F35,'MRS(input)'!F41)</f>
        <v>0</v>
      </c>
      <c r="H9" s="76" t="str">
        <f>'MPS(calc_process)'!H9</f>
        <v>GJ/mass or volume unit</v>
      </c>
      <c r="I9" s="27" t="s">
        <v>86</v>
      </c>
    </row>
    <row r="10" spans="1:11" ht="48" customHeight="1" x14ac:dyDescent="0.15">
      <c r="A10" s="41"/>
      <c r="B10" s="25" t="s">
        <v>171</v>
      </c>
      <c r="C10" s="25"/>
      <c r="D10" s="25"/>
      <c r="E10" s="25"/>
      <c r="F10" s="31" t="s">
        <v>53</v>
      </c>
      <c r="G10" s="75">
        <f>IF('MRS(input)'!F42="",'MRS(calc_process)'!F36,'MRS(input)'!F42)</f>
        <v>0</v>
      </c>
      <c r="H10" s="76" t="str">
        <f>'MPS(calc_process)'!H10</f>
        <v>GJ/mass or volume unit</v>
      </c>
      <c r="I10" s="27" t="s">
        <v>87</v>
      </c>
    </row>
    <row r="11" spans="1:11" ht="48" customHeight="1" x14ac:dyDescent="0.15">
      <c r="A11" s="41"/>
      <c r="B11" s="25" t="s">
        <v>172</v>
      </c>
      <c r="C11" s="25"/>
      <c r="D11" s="25"/>
      <c r="E11" s="25"/>
      <c r="F11" s="31" t="s">
        <v>54</v>
      </c>
      <c r="G11" s="75">
        <f>IF('MRS(input)'!F43="",'MRS(calc_process)'!F37,'MRS(input)'!F43)</f>
        <v>0</v>
      </c>
      <c r="H11" s="76" t="str">
        <f>'MPS(calc_process)'!H11</f>
        <v>GJ/mass or volume unit</v>
      </c>
      <c r="I11" s="27" t="s">
        <v>88</v>
      </c>
    </row>
    <row r="12" spans="1:11" ht="18.75" customHeight="1" x14ac:dyDescent="0.15">
      <c r="A12" s="41"/>
      <c r="B12" s="25" t="s">
        <v>173</v>
      </c>
      <c r="C12" s="25"/>
      <c r="D12" s="25"/>
      <c r="E12" s="25"/>
      <c r="F12" s="31" t="s">
        <v>51</v>
      </c>
      <c r="G12" s="77">
        <f>IF('MRS(input)'!F44="",'MRS(calc_process)'!F40,'MRS(input)'!F44)</f>
        <v>0</v>
      </c>
      <c r="H12" s="78" t="s">
        <v>162</v>
      </c>
      <c r="I12" s="27" t="s">
        <v>89</v>
      </c>
    </row>
    <row r="13" spans="1:11" ht="18.75" customHeight="1" x14ac:dyDescent="0.15">
      <c r="A13" s="41"/>
      <c r="B13" s="25" t="s">
        <v>174</v>
      </c>
      <c r="C13" s="25"/>
      <c r="D13" s="25"/>
      <c r="E13" s="25"/>
      <c r="F13" s="31" t="s">
        <v>52</v>
      </c>
      <c r="G13" s="77">
        <f>IF('MRS(input)'!F45="",'MRS(calc_process)'!F41,'MRS(input)'!F45)</f>
        <v>0</v>
      </c>
      <c r="H13" s="78" t="s">
        <v>162</v>
      </c>
      <c r="I13" s="27" t="s">
        <v>90</v>
      </c>
    </row>
    <row r="14" spans="1:11" ht="18.75" customHeight="1" x14ac:dyDescent="0.15">
      <c r="A14" s="41"/>
      <c r="B14" s="25" t="s">
        <v>175</v>
      </c>
      <c r="C14" s="25"/>
      <c r="D14" s="25"/>
      <c r="E14" s="25"/>
      <c r="F14" s="31" t="s">
        <v>53</v>
      </c>
      <c r="G14" s="77">
        <f>IF('MRS(input)'!F46="",'MRS(calc_process)'!F42,'MRS(input)'!F46)</f>
        <v>0</v>
      </c>
      <c r="H14" s="78" t="s">
        <v>162</v>
      </c>
      <c r="I14" s="27" t="s">
        <v>91</v>
      </c>
    </row>
    <row r="15" spans="1:11" ht="18.75" customHeight="1" x14ac:dyDescent="0.15">
      <c r="A15" s="41"/>
      <c r="B15" s="25" t="s">
        <v>176</v>
      </c>
      <c r="C15" s="25"/>
      <c r="D15" s="25"/>
      <c r="E15" s="25"/>
      <c r="F15" s="31" t="s">
        <v>54</v>
      </c>
      <c r="G15" s="77">
        <f>IF('MRS(input)'!F47="",'MRS(calc_process)'!F43,'MRS(input)'!F47)</f>
        <v>0</v>
      </c>
      <c r="H15" s="78" t="s">
        <v>162</v>
      </c>
      <c r="I15" s="27" t="s">
        <v>92</v>
      </c>
    </row>
    <row r="16" spans="1:11" ht="36" customHeight="1" x14ac:dyDescent="0.15">
      <c r="A16" s="41"/>
      <c r="B16" s="122" t="s">
        <v>163</v>
      </c>
      <c r="C16" s="122"/>
      <c r="D16" s="122"/>
      <c r="E16" s="122"/>
      <c r="F16" s="31" t="s">
        <v>177</v>
      </c>
      <c r="G16" s="33" t="e">
        <f>SUMPRODUCT('MRS(input)'!F10:F13,G8:G11,G12:G15)/SUMPRODUCT('MRS(input)'!F10:F13,G8:G11)</f>
        <v>#DIV/0!</v>
      </c>
      <c r="H16" s="32" t="s">
        <v>164</v>
      </c>
      <c r="I16" s="27" t="s">
        <v>165</v>
      </c>
    </row>
    <row r="17" spans="1:9" ht="36" customHeight="1" x14ac:dyDescent="0.15">
      <c r="A17" s="41"/>
      <c r="B17" s="122" t="s">
        <v>166</v>
      </c>
      <c r="C17" s="122"/>
      <c r="D17" s="122"/>
      <c r="E17" s="122"/>
      <c r="F17" s="31" t="s">
        <v>178</v>
      </c>
      <c r="G17" s="33" t="e">
        <f>SUMPRODUCT('MRS(input)'!F16:F19,G8:G11,G12:G15)/SUMPRODUCT('MRS(input)'!F16:F19,G8:G11)</f>
        <v>#DIV/0!</v>
      </c>
      <c r="H17" s="32" t="s">
        <v>164</v>
      </c>
      <c r="I17" s="27" t="s">
        <v>93</v>
      </c>
    </row>
    <row r="18" spans="1:9" ht="36" customHeight="1" x14ac:dyDescent="0.15">
      <c r="A18" s="40"/>
      <c r="B18" s="122" t="s">
        <v>94</v>
      </c>
      <c r="C18" s="122"/>
      <c r="D18" s="122"/>
      <c r="E18" s="122"/>
      <c r="F18" s="31" t="s">
        <v>177</v>
      </c>
      <c r="G18" s="33" t="e">
        <f>SUMPRODUCT('MRS(input)'!F20:F23,G8:G11,G12:G15)/SUMPRODUCT('MRS(input)'!F20:F23,G8:G11)</f>
        <v>#DIV/0!</v>
      </c>
      <c r="H18" s="32" t="s">
        <v>164</v>
      </c>
      <c r="I18" s="27" t="s">
        <v>95</v>
      </c>
    </row>
    <row r="19" spans="1:9" ht="18.75" customHeight="1" thickBot="1" x14ac:dyDescent="0.2">
      <c r="A19" s="39" t="s">
        <v>55</v>
      </c>
      <c r="B19" s="21"/>
      <c r="C19" s="22"/>
      <c r="D19" s="23"/>
      <c r="E19" s="23"/>
      <c r="F19" s="23"/>
      <c r="G19" s="39"/>
      <c r="H19" s="21"/>
      <c r="I19" s="24"/>
    </row>
    <row r="20" spans="1:9" ht="18.75" customHeight="1" thickBot="1" x14ac:dyDescent="0.2">
      <c r="A20" s="41"/>
      <c r="B20" s="42" t="s">
        <v>96</v>
      </c>
      <c r="C20" s="25"/>
      <c r="D20" s="25"/>
      <c r="E20" s="25"/>
      <c r="F20" s="47"/>
      <c r="G20" s="52" t="e">
        <f>SUM(G21:G24)</f>
        <v>#DIV/0!</v>
      </c>
      <c r="H20" s="48" t="s">
        <v>84</v>
      </c>
      <c r="I20" s="34" t="s">
        <v>97</v>
      </c>
    </row>
    <row r="21" spans="1:9" ht="48" customHeight="1" x14ac:dyDescent="0.15">
      <c r="A21" s="41"/>
      <c r="B21" s="43"/>
      <c r="C21" s="109" t="s">
        <v>199</v>
      </c>
      <c r="D21" s="110"/>
      <c r="E21" s="110"/>
      <c r="F21" s="35" t="s">
        <v>72</v>
      </c>
      <c r="G21" s="101" t="e">
        <f>G16*('MRS(input)'!F32*'MRS(input)'!F8+'MRS(input)'!F33*'MRS(input)'!F9)</f>
        <v>#DIV/0!</v>
      </c>
      <c r="H21" s="26" t="s">
        <v>84</v>
      </c>
      <c r="I21" s="27" t="s">
        <v>98</v>
      </c>
    </row>
    <row r="22" spans="1:9" ht="60" customHeight="1" x14ac:dyDescent="0.15">
      <c r="A22" s="41"/>
      <c r="B22" s="43"/>
      <c r="C22" s="109" t="s">
        <v>99</v>
      </c>
      <c r="D22" s="110"/>
      <c r="E22" s="110"/>
      <c r="F22" s="35" t="s">
        <v>71</v>
      </c>
      <c r="G22" s="102" t="e">
        <f>G17*('MRS(input)'!F34*'MRS(input)'!F14+'MRS(input)'!F35*'MRS(input)'!F15)</f>
        <v>#DIV/0!</v>
      </c>
      <c r="H22" s="26" t="s">
        <v>84</v>
      </c>
      <c r="I22" s="27" t="s">
        <v>100</v>
      </c>
    </row>
    <row r="23" spans="1:9" ht="48" customHeight="1" x14ac:dyDescent="0.15">
      <c r="A23" s="41"/>
      <c r="B23" s="43"/>
      <c r="C23" s="109" t="s">
        <v>101</v>
      </c>
      <c r="D23" s="110"/>
      <c r="E23" s="110"/>
      <c r="F23" s="35" t="s">
        <v>71</v>
      </c>
      <c r="G23" s="102" t="e">
        <f>G18*('MRS(input)'!F36*'MRS(input)'!F38*'MRS(input)'!F8+('MRS(input)'!F36*'MRS(input)'!F39+'MRS(input)'!F37)*'MRS(input)'!F9)</f>
        <v>#DIV/0!</v>
      </c>
      <c r="H23" s="26" t="s">
        <v>84</v>
      </c>
      <c r="I23" s="27" t="s">
        <v>102</v>
      </c>
    </row>
    <row r="24" spans="1:9" ht="48" customHeight="1" x14ac:dyDescent="0.15">
      <c r="A24" s="40"/>
      <c r="B24" s="44"/>
      <c r="C24" s="109" t="s">
        <v>103</v>
      </c>
      <c r="D24" s="110"/>
      <c r="E24" s="110"/>
      <c r="F24" s="35" t="s">
        <v>71</v>
      </c>
      <c r="G24" s="102" t="e">
        <f>G18*('MRS(input)'!F36*'MRS(input)'!F24+'MRS(input)'!F37*'MRS(input)'!F25)</f>
        <v>#DIV/0!</v>
      </c>
      <c r="H24" s="26" t="s">
        <v>84</v>
      </c>
      <c r="I24" s="27" t="s">
        <v>104</v>
      </c>
    </row>
    <row r="25" spans="1:9" ht="18.75" customHeight="1" thickBot="1" x14ac:dyDescent="0.2">
      <c r="A25" s="39" t="s">
        <v>56</v>
      </c>
      <c r="B25" s="28"/>
      <c r="C25" s="28"/>
      <c r="D25" s="28"/>
      <c r="E25" s="29"/>
      <c r="F25" s="36"/>
      <c r="G25" s="54"/>
      <c r="H25" s="29"/>
      <c r="I25" s="30"/>
    </row>
    <row r="26" spans="1:9" ht="18.75" customHeight="1" thickBot="1" x14ac:dyDescent="0.2">
      <c r="A26" s="41"/>
      <c r="B26" s="45" t="s">
        <v>105</v>
      </c>
      <c r="C26" s="37"/>
      <c r="D26" s="37"/>
      <c r="E26" s="37"/>
      <c r="F26" s="53"/>
      <c r="G26" s="51" t="e">
        <f>SUM(G27:G30)</f>
        <v>#DIV/0!</v>
      </c>
      <c r="H26" s="48" t="s">
        <v>84</v>
      </c>
      <c r="I26" s="34" t="s">
        <v>106</v>
      </c>
    </row>
    <row r="27" spans="1:9" ht="48" customHeight="1" x14ac:dyDescent="0.15">
      <c r="A27" s="41"/>
      <c r="B27" s="46"/>
      <c r="C27" s="109" t="s">
        <v>107</v>
      </c>
      <c r="D27" s="110"/>
      <c r="E27" s="110"/>
      <c r="F27" s="35" t="s">
        <v>71</v>
      </c>
      <c r="G27" s="55">
        <f>SUMPRODUCT('MRS(input)'!F10:F13,G8:G11,G12:G15)</f>
        <v>0</v>
      </c>
      <c r="H27" s="26" t="s">
        <v>84</v>
      </c>
      <c r="I27" s="27" t="s">
        <v>108</v>
      </c>
    </row>
    <row r="28" spans="1:9" ht="60" customHeight="1" x14ac:dyDescent="0.15">
      <c r="A28" s="41"/>
      <c r="B28" s="46"/>
      <c r="C28" s="109" t="s">
        <v>109</v>
      </c>
      <c r="D28" s="110"/>
      <c r="E28" s="110"/>
      <c r="F28" s="35" t="s">
        <v>71</v>
      </c>
      <c r="G28" s="38">
        <f>SUMPRODUCT('MRS(input)'!F16:F19,G8:G11,G12:G15)</f>
        <v>0</v>
      </c>
      <c r="H28" s="26" t="s">
        <v>84</v>
      </c>
      <c r="I28" s="27" t="s">
        <v>110</v>
      </c>
    </row>
    <row r="29" spans="1:9" ht="48" customHeight="1" x14ac:dyDescent="0.15">
      <c r="A29" s="41"/>
      <c r="B29" s="46"/>
      <c r="C29" s="109" t="s">
        <v>111</v>
      </c>
      <c r="D29" s="110"/>
      <c r="E29" s="110"/>
      <c r="F29" s="35" t="s">
        <v>71</v>
      </c>
      <c r="G29" s="103" t="e">
        <f>G18*('MRS(input)'!F36*'MRS(input)'!F26+'MRS(input)'!F37*'MRS(input)'!F27)</f>
        <v>#DIV/0!</v>
      </c>
      <c r="H29" s="26" t="s">
        <v>84</v>
      </c>
      <c r="I29" s="27" t="s">
        <v>112</v>
      </c>
    </row>
    <row r="30" spans="1:9" ht="48" customHeight="1" x14ac:dyDescent="0.15">
      <c r="A30" s="40"/>
      <c r="B30" s="44"/>
      <c r="C30" s="109" t="s">
        <v>113</v>
      </c>
      <c r="D30" s="110"/>
      <c r="E30" s="110"/>
      <c r="F30" s="35" t="s">
        <v>71</v>
      </c>
      <c r="G30" s="38">
        <f>SUMPRODUCT('MRS(input)'!F20:F23,G8:G11,G12:G15)</f>
        <v>0</v>
      </c>
      <c r="H30" s="26" t="s">
        <v>84</v>
      </c>
      <c r="I30" s="27" t="s">
        <v>114</v>
      </c>
    </row>
    <row r="31" spans="1:9" x14ac:dyDescent="0.15">
      <c r="A31" s="3"/>
      <c r="B31" s="3"/>
      <c r="C31" s="3"/>
      <c r="D31" s="3"/>
      <c r="E31" s="3"/>
      <c r="F31" s="4"/>
      <c r="G31" s="5"/>
      <c r="H31" s="5"/>
      <c r="I31" s="7"/>
    </row>
    <row r="32" spans="1:9" ht="21.75" customHeight="1" x14ac:dyDescent="0.15">
      <c r="E32" s="3" t="s">
        <v>57</v>
      </c>
      <c r="F32" s="6"/>
    </row>
    <row r="33" spans="5:8" ht="21.75" customHeight="1" x14ac:dyDescent="0.15">
      <c r="E33" s="56" t="s">
        <v>73</v>
      </c>
      <c r="F33" s="16"/>
      <c r="G33" s="17"/>
    </row>
    <row r="34" spans="5:8" ht="21.75" customHeight="1" x14ac:dyDescent="0.15">
      <c r="E34" s="56" t="s">
        <v>75</v>
      </c>
      <c r="F34" s="71">
        <v>46.5</v>
      </c>
      <c r="G34" s="58" t="s">
        <v>74</v>
      </c>
      <c r="H34" s="7"/>
    </row>
    <row r="35" spans="5:8" ht="21.75" customHeight="1" x14ac:dyDescent="0.15">
      <c r="E35" s="56" t="s">
        <v>76</v>
      </c>
      <c r="F35" s="71">
        <v>41.4</v>
      </c>
      <c r="G35" s="58" t="s">
        <v>74</v>
      </c>
      <c r="H35" s="7"/>
    </row>
    <row r="36" spans="5:8" ht="21.75" customHeight="1" x14ac:dyDescent="0.15">
      <c r="E36" s="56" t="s">
        <v>77</v>
      </c>
      <c r="F36" s="71">
        <v>39.799999999999997</v>
      </c>
      <c r="G36" s="58" t="s">
        <v>74</v>
      </c>
      <c r="H36" s="7"/>
    </row>
    <row r="37" spans="5:8" ht="21.75" customHeight="1" x14ac:dyDescent="0.15">
      <c r="E37" s="56" t="s">
        <v>78</v>
      </c>
      <c r="F37" s="71">
        <v>39.799999999999997</v>
      </c>
      <c r="G37" s="58" t="s">
        <v>74</v>
      </c>
      <c r="H37" s="7"/>
    </row>
    <row r="38" spans="5:8" ht="21.75" customHeight="1" x14ac:dyDescent="0.15">
      <c r="E38" s="8"/>
      <c r="F38" s="8"/>
      <c r="G38" s="3"/>
      <c r="H38" s="3"/>
    </row>
    <row r="39" spans="5:8" ht="21.75" customHeight="1" x14ac:dyDescent="0.15">
      <c r="E39" s="59" t="s">
        <v>79</v>
      </c>
      <c r="F39" s="16"/>
      <c r="G39" s="17"/>
    </row>
    <row r="40" spans="5:8" ht="21.75" customHeight="1" x14ac:dyDescent="0.15">
      <c r="E40" s="56" t="s">
        <v>80</v>
      </c>
      <c r="F40" s="72">
        <v>5.4300000000000001E-2</v>
      </c>
      <c r="G40" s="57" t="s">
        <v>167</v>
      </c>
      <c r="H40" s="3"/>
    </row>
    <row r="41" spans="5:8" ht="21.75" customHeight="1" x14ac:dyDescent="0.15">
      <c r="E41" s="56" t="s">
        <v>81</v>
      </c>
      <c r="F41" s="72">
        <v>7.2599999999999998E-2</v>
      </c>
      <c r="G41" s="57" t="s">
        <v>167</v>
      </c>
      <c r="H41" s="7"/>
    </row>
    <row r="42" spans="5:8" ht="21.75" customHeight="1" x14ac:dyDescent="0.15">
      <c r="E42" s="56" t="s">
        <v>82</v>
      </c>
      <c r="F42" s="72">
        <v>7.5499999999999998E-2</v>
      </c>
      <c r="G42" s="57" t="s">
        <v>167</v>
      </c>
      <c r="H42" s="3"/>
    </row>
    <row r="43" spans="5:8" ht="21.75" customHeight="1" x14ac:dyDescent="0.15">
      <c r="E43" s="56" t="s">
        <v>83</v>
      </c>
      <c r="F43" s="72">
        <v>7.5499999999999998E-2</v>
      </c>
      <c r="G43" s="57" t="s">
        <v>167</v>
      </c>
      <c r="H43" s="3"/>
    </row>
    <row r="44" spans="5:8" s="1" customFormat="1" x14ac:dyDescent="0.15">
      <c r="E44" s="3"/>
      <c r="F44" s="3"/>
      <c r="G44" s="3"/>
      <c r="H44" s="3"/>
    </row>
  </sheetData>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xr:uid="{00000000-0002-0000-0400-000000000000}">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docProps/app.xml><?xml version="1.0" encoding="utf-8"?>
<Properties xmlns="http://schemas.openxmlformats.org/officeDocument/2006/extended-properties" xmlns:vt="http://schemas.openxmlformats.org/officeDocument/2006/docPropsVTypes">
  <Template/>
  <Pages>0</Pages>
  <Words>0</Words>
  <Characters>0</Characters>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
  <cp:lastPrinted>2018-12-20T04:38:06Z</cp:lastPrinted>
  <dcterms:created xsi:type="dcterms:W3CDTF">2014-10-14T01:44:57Z</dcterms:created>
  <dcterms:modified xsi:type="dcterms:W3CDTF">2019-01-15T02:09:07Z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1033-9.1.0.4246</vt:lpwstr>
  </property>
</Properties>
</file>