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zabu\project\2017\P170282801_平成30年度二国間クレジット制度の効率的な運用のための検討・実施事業委託業務\02_作業\02_各種申請\01_Methodology\08_ID\ID_PM022(工営_貫流ボイラ)\5_ID_AM015_ver01.0_辺見確認済\"/>
    </mc:Choice>
  </mc:AlternateContent>
  <bookViews>
    <workbookView xWindow="-15" yWindow="-15" windowWidth="19230" windowHeight="6240" tabRatio="683"/>
  </bookViews>
  <sheets>
    <sheet name="MPS(input)" sheetId="30" r:id="rId1"/>
    <sheet name="MPS(calc_process)" sheetId="31" r:id="rId2"/>
    <sheet name="MSS" sheetId="32" r:id="rId3"/>
    <sheet name="MRS(input)" sheetId="33" r:id="rId4"/>
    <sheet name="MRS(calc_process)" sheetId="34" r:id="rId5"/>
  </sheets>
  <definedNames>
    <definedName name="_xlnm.Print_Area" localSheetId="1">'MPS(calc_process)'!$A$1:$I$43</definedName>
    <definedName name="_xlnm.Print_Area" localSheetId="0">'MPS(input)'!$A$1:$K$31</definedName>
    <definedName name="_xlnm.Print_Area" localSheetId="4">'MRS(calc_process)'!$A$1:$I$43</definedName>
    <definedName name="_xlnm.Print_Area" localSheetId="3">'MRS(input)'!$A$1:$L$31</definedName>
  </definedNames>
  <calcPr calcId="152511"/>
</workbook>
</file>

<file path=xl/calcChain.xml><?xml version="1.0" encoding="utf-8"?>
<calcChain xmlns="http://schemas.openxmlformats.org/spreadsheetml/2006/main">
  <c r="F22" i="33" l="1"/>
  <c r="F21" i="33"/>
  <c r="F20" i="33"/>
  <c r="G9" i="34" s="1"/>
  <c r="G20" i="34" s="1"/>
  <c r="F19" i="33"/>
  <c r="G8" i="34" s="1"/>
  <c r="G19" i="34" s="1"/>
  <c r="F18" i="33"/>
  <c r="F17" i="33"/>
  <c r="F16" i="33"/>
  <c r="G29" i="34" s="1"/>
  <c r="F15" i="33"/>
  <c r="G28" i="34" s="1"/>
  <c r="F14" i="33"/>
  <c r="K22" i="33"/>
  <c r="K21" i="33"/>
  <c r="K20" i="33"/>
  <c r="K19" i="33"/>
  <c r="K18" i="33"/>
  <c r="K17" i="33"/>
  <c r="K16" i="33"/>
  <c r="K15" i="33"/>
  <c r="K14" i="33"/>
  <c r="H22" i="33"/>
  <c r="H21" i="33"/>
  <c r="H20" i="33"/>
  <c r="H19" i="33"/>
  <c r="H18" i="33"/>
  <c r="H17" i="33"/>
  <c r="H16" i="33"/>
  <c r="H15" i="33"/>
  <c r="H14" i="33"/>
  <c r="G16" i="34"/>
  <c r="I2" i="34"/>
  <c r="I1" i="34"/>
  <c r="L2" i="33"/>
  <c r="L1" i="33"/>
  <c r="G30" i="34"/>
  <c r="G26" i="34"/>
  <c r="G25" i="34"/>
  <c r="G22" i="34"/>
  <c r="G21" i="34"/>
  <c r="G18" i="34"/>
  <c r="G15" i="34"/>
  <c r="G14" i="34"/>
  <c r="G11" i="34"/>
  <c r="G10" i="34"/>
  <c r="C2" i="32"/>
  <c r="C1" i="32"/>
  <c r="G27" i="34" l="1"/>
  <c r="G24" i="34" s="1"/>
  <c r="G17" i="34"/>
  <c r="G13" i="34"/>
  <c r="G6" i="34" l="1"/>
  <c r="C26" i="33" s="1"/>
  <c r="I2" i="31" l="1"/>
  <c r="G18" i="31" l="1"/>
  <c r="G14" i="31"/>
  <c r="G16" i="31"/>
  <c r="G29" i="31"/>
  <c r="G8" i="31"/>
  <c r="G19" i="31" s="1"/>
  <c r="G9" i="31"/>
  <c r="G20" i="31" s="1"/>
  <c r="G21" i="31"/>
  <c r="G22" i="31"/>
  <c r="G15" i="31"/>
  <c r="G17" i="31"/>
  <c r="G30" i="31"/>
  <c r="G25" i="31"/>
  <c r="G27" i="31"/>
  <c r="G26" i="31"/>
  <c r="G28" i="31"/>
  <c r="G11" i="31"/>
  <c r="G10" i="31"/>
  <c r="I1" i="31"/>
  <c r="G13" i="31" l="1"/>
  <c r="G24" i="31"/>
  <c r="G6" i="31" l="1"/>
  <c r="B26" i="30" s="1"/>
</calcChain>
</file>

<file path=xl/sharedStrings.xml><?xml version="1.0" encoding="utf-8"?>
<sst xmlns="http://schemas.openxmlformats.org/spreadsheetml/2006/main" count="439" uniqueCount="171">
  <si>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</si>
  <si>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</si>
  <si>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</si>
  <si>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</si>
  <si>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</si>
  <si>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</si>
  <si>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</si>
  <si>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</si>
  <si>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</si>
  <si>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</si>
  <si>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</si>
  <si>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</si>
  <si>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</si>
  <si>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</si>
  <si>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</si>
  <si>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</si>
  <si>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</si>
  <si>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</si>
  <si>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</si>
  <si>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</si>
  <si>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</si>
  <si>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</si>
  <si>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</si>
  <si>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</si>
  <si>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</si>
  <si>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</si>
  <si>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</si>
  <si>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</si>
  <si>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</si>
  <si>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</si>
  <si>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</si>
  <si>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</si>
  <si>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</si>
  <si>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</si>
  <si>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</si>
  <si>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</si>
  <si>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t>
    <phoneticPr fontId="2"/>
  </si>
  <si>
    <t>Efficiency of reference boiler</t>
    <phoneticPr fontId="2"/>
  </si>
  <si>
    <t>Blow flow rate setting of reference boiler</t>
    <phoneticPr fontId="2"/>
  </si>
  <si>
    <t>The default value set in the methodologies</t>
    <phoneticPr fontId="2"/>
  </si>
  <si>
    <t>(1)</t>
    <phoneticPr fontId="2"/>
  </si>
  <si>
    <t>Continuously</t>
    <phoneticPr fontId="2"/>
  </si>
  <si>
    <t>Project emissions during the period p</t>
    <phoneticPr fontId="2"/>
  </si>
  <si>
    <t>Efficiency of reference boiler</t>
  </si>
  <si>
    <t>-</t>
    <phoneticPr fontId="2"/>
  </si>
  <si>
    <t>Blow flow rate setting of reference boiler</t>
    <phoneticPr fontId="2"/>
  </si>
  <si>
    <t>%</t>
    <phoneticPr fontId="2"/>
  </si>
  <si>
    <t>Net calorific value of natural gas</t>
    <phoneticPr fontId="2"/>
  </si>
  <si>
    <t>Net calorific value of LPG</t>
    <phoneticPr fontId="2"/>
  </si>
  <si>
    <t>%</t>
    <phoneticPr fontId="2"/>
  </si>
  <si>
    <t>GJ/t</t>
    <phoneticPr fontId="2"/>
  </si>
  <si>
    <t>Option B or Option C</t>
    <phoneticPr fontId="2"/>
  </si>
  <si>
    <t>Invoice from fuel supply company or
measured data</t>
    <phoneticPr fontId="2"/>
  </si>
  <si>
    <t>t/p</t>
    <phoneticPr fontId="2"/>
  </si>
  <si>
    <t>(1) Net calorific value (lower heating value) provided by fuel supplier or boiler manufacturer, (2) IPCC default values at the lower limit in Table 1.2 of Chapter 1 of Vol. 2 of the “2006 IPCC Guidelines on National GHG Inventories” (when (1) is not available, apply (2))</t>
    <phoneticPr fontId="2"/>
  </si>
  <si>
    <t>GJ/t</t>
    <phoneticPr fontId="2"/>
  </si>
  <si>
    <t xml:space="preserve">For diesel oil </t>
    <phoneticPr fontId="2"/>
  </si>
  <si>
    <t>t/p</t>
    <phoneticPr fontId="2"/>
  </si>
  <si>
    <t>(1) Net calorific value (lower heating value) provided by fuel supplier or boiler manufacturer, (2) IPCC default values at the lower limit in Table 1.2 of Chapter 1 of Vol. 2 of the “2006 IPCC Guidelines on National GHG Inventories” (when (1) is not available, apply (2))</t>
    <phoneticPr fontId="2"/>
  </si>
  <si>
    <t>(2)</t>
    <phoneticPr fontId="2"/>
  </si>
  <si>
    <t xml:space="preserve">For diesel oil </t>
    <phoneticPr fontId="2"/>
  </si>
  <si>
    <t>Net calorific value of diesel</t>
    <phoneticPr fontId="2"/>
  </si>
  <si>
    <r>
      <t>Nm</t>
    </r>
    <r>
      <rPr>
        <vertAlign val="superscript"/>
        <sz val="11"/>
        <rFont val="Arial"/>
        <family val="2"/>
      </rPr>
      <t>3</t>
    </r>
    <r>
      <rPr>
        <sz val="11"/>
        <rFont val="Arial"/>
        <family val="2"/>
      </rPr>
      <t>/p or t/p</t>
    </r>
    <phoneticPr fontId="2"/>
  </si>
  <si>
    <t>For natural gas or LPG</t>
    <phoneticPr fontId="2"/>
  </si>
  <si>
    <t>For natural gas or LPG</t>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</si>
  <si>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diesel oil)</t>
    </r>
    <phoneticPr fontId="2"/>
  </si>
  <si>
    <r>
      <t>η</t>
    </r>
    <r>
      <rPr>
        <vertAlign val="subscript"/>
        <sz val="11"/>
        <rFont val="Arial"/>
        <family val="2"/>
      </rPr>
      <t>i,PJ</t>
    </r>
    <phoneticPr fontId="2"/>
  </si>
  <si>
    <t>Blow flow rate setting specified in the boiler water treatment program for a water purification/demineralization system such as RO based on the test result</t>
    <phoneticPr fontId="2"/>
  </si>
  <si>
    <t>Blow flow rate specified in the boiler water treatment program for a water softener based on the test result</t>
    <phoneticPr fontId="2"/>
  </si>
  <si>
    <t>IPCC default values in Table 1.4 of Chapter 1 of Vol. 2 of the “2006 IPCC Guidelines on National GHG Inventories"</t>
    <phoneticPr fontId="2"/>
  </si>
  <si>
    <t>Monitoring Spreadsheet: JCM_ID_AM015_ver01.0</t>
    <phoneticPr fontId="2"/>
  </si>
  <si>
    <t>Reference Number:</t>
    <phoneticPr fontId="2"/>
  </si>
  <si>
    <r>
      <t xml:space="preserve">Table 1: Parameters to be monitored </t>
    </r>
    <r>
      <rPr>
        <b/>
        <i/>
        <sz val="11"/>
        <color indexed="8"/>
        <rFont val="Arial"/>
        <family val="2"/>
      </rPr>
      <t>ex post</t>
    </r>
    <phoneticPr fontId="2"/>
  </si>
  <si>
    <r>
      <t>FC</t>
    </r>
    <r>
      <rPr>
        <vertAlign val="subscript"/>
        <sz val="11"/>
        <rFont val="Arial"/>
        <family val="2"/>
      </rPr>
      <t>p,i,j,PJ</t>
    </r>
    <phoneticPr fontId="2"/>
  </si>
  <si>
    <r>
      <t xml:space="preserve">The amount of 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(=natural gas or LPG) during the period </t>
    </r>
    <r>
      <rPr>
        <i/>
        <sz val="11"/>
        <rFont val="Arial"/>
        <family val="2"/>
      </rPr>
      <t>p</t>
    </r>
    <phoneticPr fontId="2"/>
  </si>
  <si>
    <r>
      <t xml:space="preserve">[For Option B]
Data is collected and recorded from the invoices by the fuel supply company.
[For Option C]
Data is measured by measuring equipments in the factory.
- Specification of measuring equipments:
  1) Fuel flow meter is applied for measurement of fuel consumption of the project boilers.
  2) Meter is certified in compliance with national / regional / international standards on fuel flow meter.
- Measuring and recording:
</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</si>
  <si>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r>
      <t>FC</t>
    </r>
    <r>
      <rPr>
        <vertAlign val="subscript"/>
        <sz val="11"/>
        <rFont val="Arial"/>
        <family val="2"/>
      </rPr>
      <t>p,i,j,PJ</t>
    </r>
    <phoneticPr fontId="2"/>
  </si>
  <si>
    <r>
      <t xml:space="preserve">The amount of 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(=diesel oil) during the period </t>
    </r>
    <r>
      <rPr>
        <i/>
        <sz val="11"/>
        <rFont val="Arial"/>
        <family val="2"/>
      </rPr>
      <t>p</t>
    </r>
    <phoneticPr fontId="2"/>
  </si>
  <si>
    <r>
      <t xml:space="preserve">Table 2: Project-specific parameters to be fixed </t>
    </r>
    <r>
      <rPr>
        <b/>
        <i/>
        <sz val="11"/>
        <color indexed="8"/>
        <rFont val="Arial"/>
        <family val="2"/>
      </rPr>
      <t>ex ante</t>
    </r>
    <phoneticPr fontId="2"/>
  </si>
  <si>
    <r>
      <t>NCV</t>
    </r>
    <r>
      <rPr>
        <vertAlign val="subscript"/>
        <sz val="11"/>
        <rFont val="Arial"/>
        <family val="2"/>
      </rPr>
      <t>i,j,PJ</t>
    </r>
    <phoneticPr fontId="2"/>
  </si>
  <si>
    <r>
      <t xml:space="preserve">Net calorific value of fuel used by the project boiler </t>
    </r>
    <r>
      <rPr>
        <i/>
        <sz val="11"/>
        <rFont val="Arial"/>
        <family val="2"/>
      </rPr>
      <t xml:space="preserve">i </t>
    </r>
    <r>
      <rPr>
        <sz val="11"/>
        <rFont val="Arial"/>
        <family val="2"/>
      </rPr>
      <t>for the fuel type</t>
    </r>
    <r>
      <rPr>
        <i/>
        <sz val="11"/>
        <rFont val="Arial"/>
        <family val="2"/>
      </rPr>
      <t xml:space="preserve"> j </t>
    </r>
    <phoneticPr fontId="2"/>
  </si>
  <si>
    <r>
      <t xml:space="preserve">Net calorific value of fuel used by the project boiler </t>
    </r>
    <r>
      <rPr>
        <i/>
        <sz val="11"/>
        <rFont val="Arial"/>
        <family val="2"/>
      </rPr>
      <t>i</t>
    </r>
    <r>
      <rPr>
        <sz val="11"/>
        <rFont val="Arial"/>
        <family val="2"/>
      </rPr>
      <t xml:space="preserve"> for the fuel type</t>
    </r>
    <r>
      <rPr>
        <i/>
        <sz val="11"/>
        <rFont val="Arial"/>
        <family val="2"/>
      </rPr>
      <t xml:space="preserve"> j </t>
    </r>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</si>
  <si>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j</t>
    </r>
    <phoneticPr fontId="2"/>
  </si>
  <si>
    <r>
      <t>tCO</t>
    </r>
    <r>
      <rPr>
        <vertAlign val="subscript"/>
        <sz val="11"/>
        <rFont val="Arial"/>
        <family val="2"/>
      </rPr>
      <t>2</t>
    </r>
    <r>
      <rPr>
        <sz val="11"/>
        <rFont val="Arial"/>
        <family val="2"/>
      </rPr>
      <t>/GJ</t>
    </r>
    <phoneticPr fontId="2"/>
  </si>
  <si>
    <r>
      <t xml:space="preserve">Efficiency of project boiler </t>
    </r>
    <r>
      <rPr>
        <i/>
        <sz val="11"/>
        <rFont val="Arial"/>
        <family val="2"/>
      </rPr>
      <t>i</t>
    </r>
    <r>
      <rPr>
        <sz val="14"/>
        <color rgb="FFFF0000"/>
        <rFont val="Arial"/>
        <family val="2"/>
      </rPr>
      <t/>
    </r>
    <phoneticPr fontId="2"/>
  </si>
  <si>
    <r>
      <t>Specifications of the project boiler or factory test data of the project boiler</t>
    </r>
    <r>
      <rPr>
        <sz val="11"/>
        <color rgb="FFFF0000"/>
        <rFont val="Arial"/>
        <family val="2"/>
      </rPr>
      <t xml:space="preserve"> </t>
    </r>
    <r>
      <rPr>
        <sz val="11"/>
        <rFont val="Arial"/>
        <family val="2"/>
      </rPr>
      <t>by the manufacturer</t>
    </r>
    <phoneticPr fontId="2"/>
  </si>
  <si>
    <r>
      <t>η</t>
    </r>
    <r>
      <rPr>
        <vertAlign val="subscript"/>
        <sz val="11"/>
        <rFont val="Arial"/>
        <family val="2"/>
      </rPr>
      <t>RE</t>
    </r>
    <phoneticPr fontId="2"/>
  </si>
  <si>
    <r>
      <t>BF</t>
    </r>
    <r>
      <rPr>
        <vertAlign val="subscript"/>
        <sz val="11"/>
        <rFont val="Arial"/>
        <family val="2"/>
      </rPr>
      <t>i,PJ</t>
    </r>
    <phoneticPr fontId="2"/>
  </si>
  <si>
    <r>
      <t xml:space="preserve">Blow flow rate setting of project boiler </t>
    </r>
    <r>
      <rPr>
        <i/>
        <sz val="11"/>
        <rFont val="Arial"/>
        <family val="2"/>
      </rPr>
      <t>i</t>
    </r>
    <r>
      <rPr>
        <sz val="14"/>
        <color rgb="FFFF0000"/>
        <rFont val="Arial"/>
        <family val="2"/>
      </rPr>
      <t/>
    </r>
    <phoneticPr fontId="2"/>
  </si>
  <si>
    <r>
      <t>BF</t>
    </r>
    <r>
      <rPr>
        <vertAlign val="subscript"/>
        <sz val="11"/>
        <rFont val="Arial"/>
        <family val="2"/>
      </rPr>
      <t>RE</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</si>
  <si>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</si>
  <si>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</si>
  <si>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Nm</t>
    </r>
    <r>
      <rPr>
        <vertAlign val="superscript"/>
        <sz val="11"/>
        <rFont val="Arial"/>
        <family val="2"/>
      </rPr>
      <t>3</t>
    </r>
    <r>
      <rPr>
        <sz val="11"/>
        <rFont val="Arial"/>
        <family val="2"/>
      </rPr>
      <t>/p
 or t/p</t>
    </r>
    <phoneticPr fontId="2"/>
  </si>
  <si>
    <r>
      <t>FC</t>
    </r>
    <r>
      <rPr>
        <vertAlign val="subscript"/>
        <sz val="11"/>
        <rFont val="Arial"/>
        <family val="2"/>
      </rPr>
      <t>p,i,j,PJ</t>
    </r>
    <phoneticPr fontId="2"/>
  </si>
  <si>
    <r>
      <t>GJ/Nm</t>
    </r>
    <r>
      <rPr>
        <vertAlign val="superscript"/>
        <sz val="11"/>
        <rFont val="Arial"/>
        <family val="2"/>
      </rPr>
      <t>3</t>
    </r>
    <r>
      <rPr>
        <sz val="11"/>
        <rFont val="Arial"/>
        <family val="2"/>
      </rPr>
      <t xml:space="preserve">
 or GJ/t</t>
    </r>
    <phoneticPr fontId="2"/>
  </si>
  <si>
    <r>
      <t>EF</t>
    </r>
    <r>
      <rPr>
        <vertAlign val="subscript"/>
        <sz val="11"/>
        <rFont val="Arial"/>
        <family val="2"/>
      </rPr>
      <t>i,j,PJ</t>
    </r>
    <phoneticPr fontId="2"/>
  </si>
  <si>
    <r>
      <t>EF</t>
    </r>
    <r>
      <rPr>
        <vertAlign val="subscript"/>
        <sz val="11"/>
        <rFont val="Arial"/>
        <family val="2"/>
      </rPr>
      <t>RE</t>
    </r>
    <phoneticPr fontId="2"/>
  </si>
  <si>
    <r>
      <t>CO</t>
    </r>
    <r>
      <rPr>
        <vertAlign val="subscript"/>
        <sz val="11"/>
        <rFont val="Arial"/>
        <family val="2"/>
      </rPr>
      <t>2</t>
    </r>
    <r>
      <rPr>
        <sz val="11"/>
        <rFont val="Arial"/>
        <family val="2"/>
      </rPr>
      <t xml:space="preserve"> emission factor of fuel used by reference boiler</t>
    </r>
    <phoneticPr fontId="2"/>
  </si>
  <si>
    <r>
      <t>tCO</t>
    </r>
    <r>
      <rPr>
        <vertAlign val="subscript"/>
        <sz val="11"/>
        <rFont val="Arial"/>
        <family val="2"/>
      </rPr>
      <t>2</t>
    </r>
    <r>
      <rPr>
        <sz val="11"/>
        <rFont val="Arial"/>
        <family val="2"/>
      </rPr>
      <t>/GJ</t>
    </r>
    <phoneticPr fontId="2"/>
  </si>
  <si>
    <r>
      <t>IPCC default values at the lower limit in Table 1.4 of Chapter 1 of Vol. 2 of the “2006 IPCC Guidelines on National GHG Inventories"
In case the project boiler replaces the existing boiler or the planned boiler whose plan is once approved officially such as with boiler installation permit or environmental impact assessment, CO</t>
    </r>
    <r>
      <rPr>
        <vertAlign val="subscript"/>
        <sz val="11"/>
        <rFont val="Arial"/>
        <family val="2"/>
      </rPr>
      <t>2</t>
    </r>
    <r>
      <rPr>
        <sz val="11"/>
        <rFont val="Arial"/>
        <family val="2"/>
      </rPr>
      <t xml:space="preserve"> emission factor of the fuel used by the existing or planned boiler is applied.
Otherwise, the value  of the fuel used by the project boiler </t>
    </r>
    <r>
      <rPr>
        <i/>
        <sz val="11"/>
        <rFont val="Arial"/>
        <family val="2"/>
      </rPr>
      <t>i</t>
    </r>
    <r>
      <rPr>
        <sz val="11"/>
        <rFont val="Arial"/>
        <family val="2"/>
      </rPr>
      <t xml:space="preserve"> is applied.</t>
    </r>
    <phoneticPr fontId="2"/>
  </si>
  <si>
    <r>
      <t>η</t>
    </r>
    <r>
      <rPr>
        <vertAlign val="subscript"/>
        <sz val="11"/>
        <rFont val="Arial"/>
        <family val="2"/>
      </rPr>
      <t>i,PJ</t>
    </r>
    <phoneticPr fontId="2"/>
  </si>
  <si>
    <r>
      <t>η</t>
    </r>
    <r>
      <rPr>
        <vertAlign val="subscript"/>
        <sz val="11"/>
        <rFont val="Arial"/>
        <family val="2"/>
      </rPr>
      <t>RE</t>
    </r>
    <phoneticPr fontId="2"/>
  </si>
  <si>
    <r>
      <t>tCO</t>
    </r>
    <r>
      <rPr>
        <vertAlign val="subscript"/>
        <sz val="11"/>
        <rFont val="Arial"/>
        <family val="2"/>
      </rPr>
      <t>2</t>
    </r>
    <r>
      <rPr>
        <sz val="11"/>
        <rFont val="Arial"/>
        <family val="2"/>
      </rPr>
      <t>/p</t>
    </r>
    <phoneticPr fontId="2"/>
  </si>
  <si>
    <r>
      <t xml:space="preserve">Emission reductions during the period </t>
    </r>
    <r>
      <rPr>
        <i/>
        <sz val="11"/>
        <color indexed="8"/>
        <rFont val="Arial"/>
        <family val="2"/>
      </rPr>
      <t>p</t>
    </r>
    <phoneticPr fontId="2"/>
  </si>
  <si>
    <r>
      <t>tCO</t>
    </r>
    <r>
      <rPr>
        <vertAlign val="subscript"/>
        <sz val="11"/>
        <color indexed="8"/>
        <rFont val="Arial"/>
        <family val="2"/>
      </rPr>
      <t>2</t>
    </r>
    <r>
      <rPr>
        <sz val="11"/>
        <color indexed="8"/>
        <rFont val="Arial"/>
        <family val="2"/>
      </rPr>
      <t>/p</t>
    </r>
    <phoneticPr fontId="2"/>
  </si>
  <si>
    <r>
      <t>ER</t>
    </r>
    <r>
      <rPr>
        <vertAlign val="subscript"/>
        <sz val="11"/>
        <color indexed="8"/>
        <rFont val="Arial"/>
        <family val="2"/>
      </rPr>
      <t>p</t>
    </r>
    <phoneticPr fontId="2"/>
  </si>
  <si>
    <r>
      <t xml:space="preserve">Efficiency of project boiler </t>
    </r>
    <r>
      <rPr>
        <i/>
        <sz val="11"/>
        <color theme="1"/>
        <rFont val="Arial"/>
        <family val="2"/>
      </rPr>
      <t>i</t>
    </r>
    <r>
      <rPr>
        <sz val="11"/>
        <color rgb="FFFF0000"/>
        <rFont val="Arial"/>
        <family val="2"/>
      </rPr>
      <t/>
    </r>
    <phoneticPr fontId="2"/>
  </si>
  <si>
    <r>
      <t>η</t>
    </r>
    <r>
      <rPr>
        <vertAlign val="subscript"/>
        <sz val="11"/>
        <color indexed="8"/>
        <rFont val="Arial"/>
        <family val="2"/>
      </rPr>
      <t>RE</t>
    </r>
    <phoneticPr fontId="2"/>
  </si>
  <si>
    <r>
      <t>Blow flow rate setting of project boiler</t>
    </r>
    <r>
      <rPr>
        <i/>
        <sz val="11"/>
        <color indexed="8"/>
        <rFont val="Arial"/>
        <family val="2"/>
      </rPr>
      <t/>
    </r>
    <phoneticPr fontId="2"/>
  </si>
  <si>
    <r>
      <t>BF</t>
    </r>
    <r>
      <rPr>
        <vertAlign val="subscript"/>
        <sz val="11"/>
        <rFont val="Arial"/>
        <family val="2"/>
      </rPr>
      <t>i,PJ</t>
    </r>
    <phoneticPr fontId="2"/>
  </si>
  <si>
    <r>
      <t>BF</t>
    </r>
    <r>
      <rPr>
        <vertAlign val="subscript"/>
        <sz val="11"/>
        <color indexed="8"/>
        <rFont val="Arial"/>
        <family val="2"/>
      </rPr>
      <t>RE</t>
    </r>
    <phoneticPr fontId="2"/>
  </si>
  <si>
    <r>
      <t xml:space="preserve">Reference emissions during the period </t>
    </r>
    <r>
      <rPr>
        <i/>
        <sz val="11"/>
        <color indexed="8"/>
        <rFont val="Arial"/>
        <family val="2"/>
      </rPr>
      <t>p</t>
    </r>
    <phoneticPr fontId="2"/>
  </si>
  <si>
    <r>
      <t>tCO</t>
    </r>
    <r>
      <rPr>
        <vertAlign val="subscript"/>
        <sz val="11"/>
        <rFont val="Arial"/>
        <family val="2"/>
      </rPr>
      <t>2</t>
    </r>
    <r>
      <rPr>
        <sz val="11"/>
        <rFont val="Arial"/>
        <family val="2"/>
      </rPr>
      <t>/p</t>
    </r>
    <phoneticPr fontId="2"/>
  </si>
  <si>
    <r>
      <t>RE</t>
    </r>
    <r>
      <rPr>
        <vertAlign val="subscript"/>
        <sz val="11"/>
        <rFont val="Arial"/>
        <family val="2"/>
      </rPr>
      <t>p</t>
    </r>
    <phoneticPr fontId="2"/>
  </si>
  <si>
    <r>
      <t xml:space="preserve">Fuel consumption of project boiler </t>
    </r>
    <r>
      <rPr>
        <i/>
        <sz val="11"/>
        <rFont val="Arial"/>
        <family val="2"/>
      </rPr>
      <t>i</t>
    </r>
    <r>
      <rPr>
        <sz val="11"/>
        <rFont val="Arial"/>
        <family val="2"/>
      </rPr>
      <t xml:space="preserve"> using the fuel type</t>
    </r>
    <r>
      <rPr>
        <i/>
        <sz val="11"/>
        <rFont val="Arial"/>
        <family val="2"/>
      </rPr>
      <t xml:space="preserve"> j</t>
    </r>
    <r>
      <rPr>
        <sz val="11"/>
        <rFont val="Arial"/>
        <family val="2"/>
      </rPr>
      <t xml:space="preserve"> during the period </t>
    </r>
    <r>
      <rPr>
        <i/>
        <sz val="11"/>
        <rFont val="Arial"/>
        <family val="2"/>
      </rPr>
      <t>p</t>
    </r>
    <r>
      <rPr>
        <sz val="11"/>
        <rFont val="Arial"/>
        <family val="2"/>
      </rPr>
      <t xml:space="preserve"> (for natural gas or LPG)</t>
    </r>
    <phoneticPr fontId="2"/>
  </si>
  <si>
    <r>
      <t>Fuel consumption of project boiler</t>
    </r>
    <r>
      <rPr>
        <i/>
        <sz val="11"/>
        <rFont val="Arial"/>
        <family val="2"/>
      </rPr>
      <t xml:space="preserve"> i</t>
    </r>
    <r>
      <rPr>
        <sz val="11"/>
        <rFont val="Arial"/>
        <family val="2"/>
      </rPr>
      <t xml:space="preserve"> using the fuel type </t>
    </r>
    <r>
      <rPr>
        <i/>
        <sz val="11"/>
        <rFont val="Arial"/>
        <family val="2"/>
      </rPr>
      <t xml:space="preserve">j </t>
    </r>
    <r>
      <rPr>
        <sz val="11"/>
        <rFont val="Arial"/>
        <family val="2"/>
      </rPr>
      <t xml:space="preserve">during the period </t>
    </r>
    <r>
      <rPr>
        <i/>
        <sz val="11"/>
        <rFont val="Arial"/>
        <family val="2"/>
      </rPr>
      <t>p</t>
    </r>
    <r>
      <rPr>
        <sz val="11"/>
        <rFont val="Arial"/>
        <family val="2"/>
      </rPr>
      <t xml:space="preserve"> (for diesel oil)</t>
    </r>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</si>
  <si>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natural gas or LPG)</t>
    </r>
    <phoneticPr fontId="2"/>
  </si>
  <si>
    <r>
      <t>GJ/Nm</t>
    </r>
    <r>
      <rPr>
        <vertAlign val="superscript"/>
        <sz val="11"/>
        <rFont val="Arial"/>
        <family val="2"/>
      </rPr>
      <t>3</t>
    </r>
    <r>
      <rPr>
        <sz val="11"/>
        <rFont val="Arial"/>
        <family val="2"/>
      </rPr>
      <t xml:space="preserve">  or GJ/t</t>
    </r>
    <phoneticPr fontId="2"/>
  </si>
  <si>
    <r>
      <t>NCV</t>
    </r>
    <r>
      <rPr>
        <vertAlign val="subscript"/>
        <sz val="11"/>
        <rFont val="Arial"/>
        <family val="2"/>
      </rPr>
      <t>i,j,PJ</t>
    </r>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</si>
  <si>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diesel oil)</t>
    </r>
    <phoneticPr fontId="2"/>
  </si>
  <si>
    <r>
      <t>CO</t>
    </r>
    <r>
      <rPr>
        <vertAlign val="subscript"/>
        <sz val="11"/>
        <rFont val="Arial"/>
        <family val="2"/>
      </rPr>
      <t>2</t>
    </r>
    <r>
      <rPr>
        <sz val="11"/>
        <rFont val="Arial"/>
        <family val="2"/>
      </rPr>
      <t xml:space="preserve"> emission factor of fuel used by the reference boiler</t>
    </r>
    <phoneticPr fontId="2"/>
  </si>
  <si>
    <r>
      <t>tCO</t>
    </r>
    <r>
      <rPr>
        <vertAlign val="subscript"/>
        <sz val="11"/>
        <rFont val="Arial"/>
        <family val="2"/>
      </rPr>
      <t>2</t>
    </r>
    <r>
      <rPr>
        <sz val="11"/>
        <rFont val="Arial"/>
        <family val="2"/>
      </rPr>
      <t>/GJ</t>
    </r>
    <phoneticPr fontId="2"/>
  </si>
  <si>
    <r>
      <t>EF</t>
    </r>
    <r>
      <rPr>
        <vertAlign val="subscript"/>
        <sz val="11"/>
        <rFont val="Arial"/>
        <family val="2"/>
      </rPr>
      <t>RE</t>
    </r>
    <phoneticPr fontId="2"/>
  </si>
  <si>
    <r>
      <t>Efficiency of project boiler</t>
    </r>
    <r>
      <rPr>
        <i/>
        <sz val="11"/>
        <rFont val="Arial"/>
        <family val="2"/>
      </rPr>
      <t xml:space="preserve"> i</t>
    </r>
    <r>
      <rPr>
        <sz val="11"/>
        <color rgb="FFFF0000"/>
        <rFont val="Arial"/>
        <family val="2"/>
      </rPr>
      <t/>
    </r>
    <phoneticPr fontId="2"/>
  </si>
  <si>
    <r>
      <t>η</t>
    </r>
    <r>
      <rPr>
        <vertAlign val="subscript"/>
        <sz val="11"/>
        <rFont val="Arial"/>
        <family val="2"/>
      </rPr>
      <t>i,PJ</t>
    </r>
    <phoneticPr fontId="2"/>
  </si>
  <si>
    <r>
      <t xml:space="preserve">Blow flow rate setting of project boiler </t>
    </r>
    <r>
      <rPr>
        <i/>
        <sz val="11"/>
        <rFont val="Arial"/>
        <family val="2"/>
      </rPr>
      <t>i</t>
    </r>
    <phoneticPr fontId="2"/>
  </si>
  <si>
    <r>
      <t>BF</t>
    </r>
    <r>
      <rPr>
        <vertAlign val="subscript"/>
        <sz val="11"/>
        <rFont val="Arial"/>
        <family val="2"/>
      </rPr>
      <t>RE</t>
    </r>
    <phoneticPr fontId="2"/>
  </si>
  <si>
    <r>
      <t>PE</t>
    </r>
    <r>
      <rPr>
        <vertAlign val="subscript"/>
        <sz val="11"/>
        <color indexed="8"/>
        <rFont val="Arial"/>
        <family val="2"/>
      </rPr>
      <t>p</t>
    </r>
    <phoneticPr fontId="2"/>
  </si>
  <si>
    <r>
      <t xml:space="preserve">Fuel consumption of project boiler </t>
    </r>
    <r>
      <rPr>
        <i/>
        <sz val="11"/>
        <rFont val="Arial"/>
        <family val="2"/>
      </rPr>
      <t>i</t>
    </r>
    <r>
      <rPr>
        <sz val="11"/>
        <rFont val="Arial"/>
        <family val="2"/>
      </rPr>
      <t xml:space="preserve"> using the fuel type </t>
    </r>
    <r>
      <rPr>
        <i/>
        <sz val="11"/>
        <rFont val="Arial"/>
        <family val="2"/>
      </rPr>
      <t xml:space="preserve">j </t>
    </r>
    <r>
      <rPr>
        <sz val="11"/>
        <rFont val="Arial"/>
        <family val="2"/>
      </rPr>
      <t xml:space="preserve">during the period </t>
    </r>
    <r>
      <rPr>
        <i/>
        <sz val="11"/>
        <rFont val="Arial"/>
        <family val="2"/>
      </rPr>
      <t>p</t>
    </r>
    <r>
      <rPr>
        <sz val="11"/>
        <rFont val="Arial"/>
        <family val="2"/>
      </rPr>
      <t xml:space="preserve"> (for natural gas or LPG)</t>
    </r>
    <phoneticPr fontId="2"/>
  </si>
  <si>
    <r>
      <t>Nm</t>
    </r>
    <r>
      <rPr>
        <vertAlign val="superscript"/>
        <sz val="11"/>
        <rFont val="Arial"/>
        <family val="2"/>
      </rPr>
      <t>3</t>
    </r>
    <r>
      <rPr>
        <sz val="11"/>
        <rFont val="Arial"/>
        <family val="2"/>
      </rPr>
      <t>/p or t/p</t>
    </r>
    <phoneticPr fontId="2"/>
  </si>
  <si>
    <r>
      <t>FC</t>
    </r>
    <r>
      <rPr>
        <vertAlign val="subscript"/>
        <sz val="11"/>
        <rFont val="Arial"/>
        <family val="2"/>
      </rPr>
      <t>p,i,j,PJ</t>
    </r>
    <phoneticPr fontId="2"/>
  </si>
  <si>
    <r>
      <t xml:space="preserve">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during the period </t>
    </r>
    <r>
      <rPr>
        <i/>
        <sz val="11"/>
        <rFont val="Arial"/>
        <family val="2"/>
      </rPr>
      <t>p</t>
    </r>
    <r>
      <rPr>
        <sz val="11"/>
        <rFont val="Arial"/>
        <family val="2"/>
      </rPr>
      <t xml:space="preserve"> (for diesel oil)</t>
    </r>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</si>
  <si>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natural gas or LPG)</t>
    </r>
    <phoneticPr fontId="2"/>
  </si>
  <si>
    <r>
      <t>GJ/Nm</t>
    </r>
    <r>
      <rPr>
        <vertAlign val="superscript"/>
        <sz val="11"/>
        <rFont val="Arial"/>
        <family val="2"/>
      </rPr>
      <t>3</t>
    </r>
    <r>
      <rPr>
        <sz val="11"/>
        <rFont val="Arial"/>
        <family val="2"/>
      </rPr>
      <t xml:space="preserve"> or GJ/t</t>
    </r>
    <phoneticPr fontId="2"/>
  </si>
  <si>
    <r>
      <t>NCV</t>
    </r>
    <r>
      <rPr>
        <vertAlign val="subscript"/>
        <sz val="11"/>
        <rFont val="Arial"/>
        <family val="2"/>
      </rPr>
      <t>i,j,PJ</t>
    </r>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</si>
  <si>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diesel oil)</t>
    </r>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</si>
  <si>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 xml:space="preserve">j </t>
    </r>
    <r>
      <rPr>
        <sz val="11"/>
        <rFont val="Arial"/>
        <family val="2"/>
      </rPr>
      <t>(for natural gas or LPG)</t>
    </r>
    <phoneticPr fontId="2"/>
  </si>
  <si>
    <r>
      <t>tCO</t>
    </r>
    <r>
      <rPr>
        <vertAlign val="subscript"/>
        <sz val="11"/>
        <rFont val="Arial"/>
        <family val="2"/>
      </rPr>
      <t>2</t>
    </r>
    <r>
      <rPr>
        <sz val="11"/>
        <rFont val="Arial"/>
        <family val="2"/>
      </rPr>
      <t>/GJ</t>
    </r>
    <phoneticPr fontId="2"/>
  </si>
  <si>
    <r>
      <t>EF</t>
    </r>
    <r>
      <rPr>
        <vertAlign val="subscript"/>
        <sz val="11"/>
        <rFont val="Arial"/>
        <family val="2"/>
      </rPr>
      <t>i,j,PJ</t>
    </r>
    <phoneticPr fontId="2"/>
  </si>
  <si>
    <r>
      <t>EF</t>
    </r>
    <r>
      <rPr>
        <vertAlign val="subscript"/>
        <sz val="11"/>
        <rFont val="Arial"/>
        <family val="2"/>
      </rPr>
      <t>i,j,PJ</t>
    </r>
    <phoneticPr fontId="2"/>
  </si>
  <si>
    <r>
      <t>CO</t>
    </r>
    <r>
      <rPr>
        <vertAlign val="subscript"/>
        <sz val="11"/>
        <rFont val="Arial"/>
        <family val="2"/>
      </rPr>
      <t>2</t>
    </r>
    <r>
      <rPr>
        <sz val="11"/>
        <rFont val="Arial"/>
        <family val="2"/>
      </rPr>
      <t xml:space="preserve"> emission factor of natural gas</t>
    </r>
    <phoneticPr fontId="2"/>
  </si>
  <si>
    <r>
      <t>tCO</t>
    </r>
    <r>
      <rPr>
        <vertAlign val="subscript"/>
        <sz val="11"/>
        <rFont val="Arial"/>
        <family val="2"/>
      </rPr>
      <t>2</t>
    </r>
    <r>
      <rPr>
        <sz val="11"/>
        <rFont val="Arial"/>
        <family val="2"/>
      </rPr>
      <t>/GJ</t>
    </r>
    <phoneticPr fontId="2"/>
  </si>
  <si>
    <r>
      <t>CO</t>
    </r>
    <r>
      <rPr>
        <vertAlign val="subscript"/>
        <sz val="11"/>
        <rFont val="Arial"/>
        <family val="2"/>
      </rPr>
      <t>2</t>
    </r>
    <r>
      <rPr>
        <sz val="11"/>
        <rFont val="Arial"/>
        <family val="2"/>
      </rPr>
      <t xml:space="preserve"> emission factor of LPG</t>
    </r>
    <phoneticPr fontId="2"/>
  </si>
  <si>
    <r>
      <t>CO</t>
    </r>
    <r>
      <rPr>
        <vertAlign val="subscript"/>
        <sz val="11"/>
        <rFont val="Arial"/>
        <family val="2"/>
      </rPr>
      <t>2</t>
    </r>
    <r>
      <rPr>
        <sz val="11"/>
        <rFont val="Arial"/>
        <family val="2"/>
      </rPr>
      <t xml:space="preserve"> emission factor of diesel</t>
    </r>
    <phoneticPr fontId="2"/>
  </si>
  <si>
    <r>
      <t>CO</t>
    </r>
    <r>
      <rPr>
        <vertAlign val="subscript"/>
        <sz val="11"/>
        <rFont val="Arial"/>
        <family val="2"/>
      </rPr>
      <t>2</t>
    </r>
    <r>
      <rPr>
        <sz val="11"/>
        <rFont val="Arial"/>
        <family val="2"/>
      </rPr>
      <t xml:space="preserve"> emission factor of kerosene</t>
    </r>
    <phoneticPr fontId="2"/>
  </si>
  <si>
    <r>
      <t>CO</t>
    </r>
    <r>
      <rPr>
        <vertAlign val="subscript"/>
        <sz val="11"/>
        <rFont val="Arial"/>
        <family val="2"/>
      </rPr>
      <t>2</t>
    </r>
    <r>
      <rPr>
        <sz val="11"/>
        <rFont val="Arial"/>
        <family val="2"/>
      </rPr>
      <t xml:space="preserve"> emission factor of Coal</t>
    </r>
    <phoneticPr fontId="2"/>
  </si>
  <si>
    <t>N/A</t>
  </si>
  <si>
    <t>N/A</t>
    <phoneticPr fontId="2"/>
  </si>
  <si>
    <t>Natural gas/LPG</t>
    <phoneticPr fontId="2"/>
  </si>
  <si>
    <t>Diesel</t>
    <phoneticPr fontId="2"/>
  </si>
  <si>
    <t>Natural gas/LPG
/Diesel/Coal</t>
    <phoneticPr fontId="2"/>
  </si>
  <si>
    <r>
      <t>EF</t>
    </r>
    <r>
      <rPr>
        <vertAlign val="subscript"/>
        <sz val="11"/>
        <rFont val="Arial"/>
        <family val="2"/>
      </rPr>
      <t>i,j,PJ</t>
    </r>
    <phoneticPr fontId="2"/>
  </si>
  <si>
    <r>
      <t>CO</t>
    </r>
    <r>
      <rPr>
        <vertAlign val="subscript"/>
        <sz val="11"/>
        <rFont val="Arial"/>
        <family val="2"/>
      </rPr>
      <t>2</t>
    </r>
    <r>
      <rPr>
        <sz val="11"/>
        <rFont val="Arial"/>
        <family val="2"/>
      </rPr>
      <t xml:space="preserve"> emission factor of HFO</t>
    </r>
    <phoneticPr fontId="2"/>
  </si>
  <si>
    <t>GJ/t</t>
    <phoneticPr fontId="2"/>
  </si>
  <si>
    <r>
      <t>GJ/Nm</t>
    </r>
    <r>
      <rPr>
        <vertAlign val="superscript"/>
        <sz val="11"/>
        <color indexed="8"/>
        <rFont val="Arial"/>
        <family val="2"/>
      </rPr>
      <t>3</t>
    </r>
  </si>
  <si>
    <t>Monitoring Plan Sheet (Input Sheet) [Attachment to Project Design Document]</t>
    <phoneticPr fontId="2"/>
  </si>
  <si>
    <t>Monitoring Plan Sheet (Calculation Process Sheet) [Attachment to Project Design Document]</t>
    <phoneticPr fontId="2"/>
  </si>
  <si>
    <r>
      <t>EF</t>
    </r>
    <r>
      <rPr>
        <vertAlign val="subscript"/>
        <sz val="11"/>
        <rFont val="Arial"/>
        <family val="2"/>
      </rPr>
      <t>RE</t>
    </r>
    <r>
      <rPr>
        <sz val="11"/>
        <rFont val="Arial"/>
        <family val="2"/>
      </rPr>
      <t xml:space="preserve"> (Lower)</t>
    </r>
    <phoneticPr fontId="2"/>
  </si>
  <si>
    <r>
      <t>EF</t>
    </r>
    <r>
      <rPr>
        <vertAlign val="subscript"/>
        <sz val="11"/>
        <rFont val="Arial"/>
        <family val="2"/>
      </rPr>
      <t>i,j,PJ</t>
    </r>
    <r>
      <rPr>
        <sz val="11"/>
        <rFont val="Arial"/>
        <family val="2"/>
      </rPr>
      <t xml:space="preserve"> (Default)</t>
    </r>
    <phoneticPr fontId="2"/>
  </si>
  <si>
    <t>Monitoring Structure Sheet [Attachment to Project Design Document]</t>
    <phoneticPr fontId="2"/>
  </si>
  <si>
    <t>Responsible personnel</t>
  </si>
  <si>
    <t>Role</t>
    <phoneticPr fontId="2"/>
  </si>
  <si>
    <t>Monitoring Report Sheet (Input Sheet) [For Verification]</t>
    <phoneticPr fontId="2"/>
  </si>
  <si>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</si>
  <si>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</si>
  <si>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</si>
  <si>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</si>
  <si>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Monitoring period</t>
    <phoneticPr fontId="2"/>
  </si>
  <si>
    <t>(k)</t>
    <phoneticPr fontId="2"/>
  </si>
  <si>
    <t>Monitoring Period</t>
    <phoneticPr fontId="2"/>
  </si>
  <si>
    <t>Monitored Values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</si>
</sst>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00_ "/>
    <numFmt numFmtId="177" formatCode="#,##0.00_ ;[Red]\-#,##0.00\ "/>
    <numFmt numFmtId="178" formatCode="#,##0.0_ ;[Red]\-#,##0.0\ "/>
    <numFmt numFmtId="179" formatCode="#,##0.0000_ ;[Red]\-#,##0.0000\ "/>
    <numFmt numFmtId="180" formatCode="#,##0_ ;[Red]\-#,##0\ "/>
  </numFmts>
  <fonts count="25"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11"/>
      <color theme="1"/>
      <name val="ＭＳ Ｐゴシック"/>
      <family val="3"/>
      <charset val="128"/>
      <scheme val="minor"/>
    </font>
    <font>
      <sz val="14"/>
      <color rgb="FFFF0000"/>
      <name val="Arial"/>
      <family val="2"/>
    </font>
    <font>
      <vertAlign val="subscript"/>
      <sz val="11"/>
      <name val="Arial"/>
      <family val="2"/>
    </font>
    <font>
      <sz val="11"/>
      <color theme="1"/>
      <name val="Arial"/>
      <family val="2"/>
    </font>
    <font>
      <vertAlign val="superscript"/>
      <sz val="11"/>
      <name val="Arial"/>
      <family val="2"/>
    </font>
    <font>
      <i/>
      <sz val="11"/>
      <color indexed="8"/>
      <name val="Arial"/>
      <family val="2"/>
    </font>
    <font>
      <i/>
      <sz val="11"/>
      <color theme="1"/>
      <name val="Arial"/>
      <family val="2"/>
    </font>
    <font>
      <sz val="11"/>
      <color rgb="FFFF0000"/>
      <name val="Arial"/>
      <family val="2"/>
    </font>
    <font>
      <i/>
      <sz val="11"/>
      <name val="Arial"/>
      <family val="2"/>
    </font>
    <font>
      <b/>
      <i/>
      <sz val="11"/>
      <color indexed="8"/>
      <name val="Arial"/>
      <family val="2"/>
    </font>
    <font>
      <sz val="11"/>
      <name val="ＭＳ Ｐゴシック"/>
      <family val="3"/>
      <charset val="128"/>
    </font>
    <font>
      <b/>
      <vertAlign val="subscript"/>
      <sz val="11"/>
      <color indexed="8"/>
      <name val="Arial"/>
      <family val="2"/>
    </font>
    <font>
      <b/>
      <vertAlign val="subscript"/>
      <sz val="11"/>
      <color indexed="9"/>
      <name val="Arial"/>
      <family val="2"/>
    </font>
    <font>
      <strike/>
      <sz val="11"/>
      <color rgb="FFFF0000"/>
      <name val="Arial"/>
      <family val="2"/>
    </font>
    <font>
      <vertAlign val="superscript"/>
      <sz val="11"/>
      <color indexed="8"/>
      <name val="Arial"/>
      <family val="2"/>
    </font>
    <font>
      <sz val="6"/>
      <name val="ＭＳ Ｐゴシック"/>
      <family val="3"/>
      <charset val="128"/>
      <scheme val="minor"/>
    </font>
  </fonts>
  <fills count="12">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rgb="FF0F243E"/>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499984740745262"/>
        <bgColor indexed="64"/>
      </patternFill>
    </fill>
    <fill>
      <patternFill patternType="solid">
        <fgColor theme="3" tint="-0.24994659260841701"/>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3"/>
      </right>
      <top/>
      <bottom style="thin">
        <color indexed="23"/>
      </bottom>
      <diagonal/>
    </border>
    <border>
      <left style="medium">
        <color indexed="64"/>
      </left>
      <right/>
      <top/>
      <bottom/>
      <diagonal/>
    </border>
    <border>
      <left style="medium">
        <color indexed="64"/>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64"/>
      </left>
      <right/>
      <top style="thin">
        <color indexed="64"/>
      </top>
      <bottom style="thin">
        <color indexed="64"/>
      </bottom>
      <diagonal/>
    </border>
    <border>
      <left style="thin">
        <color indexed="23"/>
      </left>
      <right/>
      <top/>
      <bottom style="thin">
        <color indexed="23"/>
      </bottom>
      <diagonal/>
    </border>
    <border>
      <left/>
      <right style="thin">
        <color indexed="23"/>
      </right>
      <top/>
      <bottom style="thin">
        <color indexed="23"/>
      </bottom>
      <diagonal/>
    </border>
    <border>
      <left/>
      <right/>
      <top style="medium">
        <color indexed="64"/>
      </top>
      <bottom style="thin">
        <color indexed="23"/>
      </bottom>
      <diagonal/>
    </border>
    <border>
      <left/>
      <right/>
      <top/>
      <bottom style="thin">
        <color indexed="23"/>
      </bottom>
      <diagonal/>
    </border>
    <border>
      <left style="thin">
        <color indexed="23"/>
      </left>
      <right/>
      <top style="thin">
        <color indexed="23"/>
      </top>
      <bottom style="medium">
        <color indexed="10"/>
      </bottom>
      <diagonal/>
    </border>
    <border>
      <left/>
      <right style="thin">
        <color indexed="23"/>
      </right>
      <top style="thin">
        <color indexed="23"/>
      </top>
      <bottom style="medium">
        <color indexed="10"/>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4">
    <xf numFmtId="0" fontId="0" fillId="0" borderId="0">
      <alignment vertical="center"/>
    </xf>
    <xf numFmtId="0" fontId="9" fillId="3" borderId="0" applyNumberFormat="0" applyBorder="0" applyAlignment="0" applyProtection="0">
      <alignment vertical="center"/>
    </xf>
    <xf numFmtId="38" fontId="1" fillId="0" borderId="0" applyFont="0" applyFill="0" applyBorder="0" applyAlignment="0" applyProtection="0">
      <alignment vertical="center"/>
    </xf>
    <xf numFmtId="0" fontId="9" fillId="0" borderId="0">
      <alignment vertical="center"/>
    </xf>
  </cellStyleXfs>
  <cellXfs count="152">
    <xf numFmtId="0" fontId="0" fillId="0" borderId="0" xfId="0">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3" fillId="2" borderId="0" xfId="0" applyFont="1" applyFill="1" applyBorder="1">
      <alignment vertical="center"/>
    </xf>
    <xf numFmtId="0" fontId="3" fillId="0" borderId="0" xfId="0" applyFont="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3" fillId="0" borderId="4" xfId="0" applyFont="1" applyBorder="1" applyAlignment="1">
      <alignment horizontal="center" vertical="center"/>
    </xf>
    <xf numFmtId="0" fontId="7" fillId="0" borderId="0" xfId="0" applyFont="1" applyFill="1" applyBorder="1" applyAlignment="1">
      <alignment horizontal="left" vertical="center"/>
    </xf>
    <xf numFmtId="0" fontId="3" fillId="0" borderId="0" xfId="0" applyFont="1" applyAlignment="1">
      <alignment horizontal="right" vertical="center"/>
    </xf>
    <xf numFmtId="0" fontId="3" fillId="0" borderId="0" xfId="0" applyFont="1">
      <alignment vertical="center"/>
    </xf>
    <xf numFmtId="0" fontId="7" fillId="0" borderId="4" xfId="0" applyFont="1" applyBorder="1" applyAlignment="1">
      <alignment horizontal="center" vertical="center"/>
    </xf>
    <xf numFmtId="0" fontId="5" fillId="5" borderId="9" xfId="0" applyFont="1" applyFill="1" applyBorder="1">
      <alignment vertical="center"/>
    </xf>
    <xf numFmtId="0" fontId="3" fillId="5" borderId="20" xfId="0" applyFont="1" applyFill="1" applyBorder="1">
      <alignment vertical="center"/>
    </xf>
    <xf numFmtId="0" fontId="5" fillId="5" borderId="20" xfId="0" applyFont="1" applyFill="1" applyBorder="1">
      <alignment vertical="center"/>
    </xf>
    <xf numFmtId="0" fontId="5" fillId="5" borderId="20"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shrinkToFit="1"/>
    </xf>
    <xf numFmtId="0" fontId="3" fillId="5" borderId="12" xfId="0" applyFont="1" applyFill="1" applyBorder="1">
      <alignment vertical="center"/>
    </xf>
    <xf numFmtId="0" fontId="5" fillId="5" borderId="13" xfId="0" applyFont="1" applyFill="1" applyBorder="1">
      <alignment vertical="center"/>
    </xf>
    <xf numFmtId="0" fontId="3" fillId="5" borderId="13" xfId="0" applyFont="1" applyFill="1" applyBorder="1">
      <alignment vertical="center"/>
    </xf>
    <xf numFmtId="0" fontId="3" fillId="5" borderId="14" xfId="0" applyFont="1" applyFill="1" applyBorder="1">
      <alignment vertical="center"/>
    </xf>
    <xf numFmtId="0" fontId="3" fillId="5" borderId="1" xfId="0" applyFont="1" applyFill="1" applyBorder="1">
      <alignment vertical="center"/>
    </xf>
    <xf numFmtId="0" fontId="3" fillId="5" borderId="4" xfId="0" applyFont="1" applyFill="1" applyBorder="1">
      <alignment vertical="center"/>
    </xf>
    <xf numFmtId="0" fontId="5" fillId="5" borderId="5" xfId="0" applyFont="1" applyFill="1" applyBorder="1">
      <alignment vertical="center"/>
    </xf>
    <xf numFmtId="0" fontId="5" fillId="5" borderId="3" xfId="0" applyFont="1" applyFill="1" applyBorder="1">
      <alignment vertical="center"/>
    </xf>
    <xf numFmtId="0" fontId="5" fillId="5" borderId="0" xfId="0" applyFont="1" applyFill="1" applyBorder="1" applyAlignment="1">
      <alignment horizontal="center" vertical="center"/>
    </xf>
    <xf numFmtId="0" fontId="5" fillId="5" borderId="16" xfId="0" applyFont="1" applyFill="1" applyBorder="1">
      <alignment vertical="center"/>
    </xf>
    <xf numFmtId="0" fontId="3" fillId="5" borderId="16" xfId="0" applyFont="1" applyFill="1" applyBorder="1">
      <alignment vertical="center"/>
    </xf>
    <xf numFmtId="0" fontId="5" fillId="5" borderId="0" xfId="0" applyFont="1" applyFill="1" applyBorder="1">
      <alignment vertical="center"/>
    </xf>
    <xf numFmtId="0" fontId="3" fillId="5" borderId="0" xfId="0" applyFont="1" applyFill="1" applyBorder="1">
      <alignment vertical="center"/>
    </xf>
    <xf numFmtId="0" fontId="5" fillId="5" borderId="18" xfId="0" applyFont="1" applyFill="1" applyBorder="1">
      <alignment vertical="center"/>
    </xf>
    <xf numFmtId="0" fontId="5" fillId="5" borderId="21" xfId="0" applyFont="1" applyFill="1" applyBorder="1" applyAlignment="1">
      <alignment horizontal="center" vertical="center"/>
    </xf>
    <xf numFmtId="0" fontId="5" fillId="5" borderId="21" xfId="0" applyFont="1" applyFill="1" applyBorder="1">
      <alignment vertical="center"/>
    </xf>
    <xf numFmtId="0" fontId="3" fillId="7" borderId="3" xfId="0" applyFont="1" applyFill="1" applyBorder="1">
      <alignment vertical="center"/>
    </xf>
    <xf numFmtId="0" fontId="3" fillId="7" borderId="18" xfId="0" applyFont="1" applyFill="1" applyBorder="1">
      <alignment vertical="center"/>
    </xf>
    <xf numFmtId="0" fontId="3" fillId="7" borderId="19" xfId="0" applyFont="1" applyFill="1" applyBorder="1">
      <alignment vertical="center"/>
    </xf>
    <xf numFmtId="0" fontId="12" fillId="7" borderId="4" xfId="0" applyFont="1" applyFill="1" applyBorder="1">
      <alignment vertical="center"/>
    </xf>
    <xf numFmtId="0" fontId="3" fillId="7" borderId="16" xfId="0" applyFont="1" applyFill="1" applyBorder="1">
      <alignment vertical="center"/>
    </xf>
    <xf numFmtId="0" fontId="3" fillId="7" borderId="5" xfId="0" applyFont="1" applyFill="1" applyBorder="1">
      <alignment vertical="center"/>
    </xf>
    <xf numFmtId="0" fontId="3" fillId="7" borderId="4" xfId="0" applyFont="1" applyFill="1" applyBorder="1">
      <alignment vertical="center"/>
    </xf>
    <xf numFmtId="0" fontId="3" fillId="7" borderId="15" xfId="0" applyFont="1" applyFill="1" applyBorder="1">
      <alignment vertical="center"/>
    </xf>
    <xf numFmtId="0" fontId="7" fillId="7" borderId="0" xfId="0" applyFont="1" applyFill="1" applyBorder="1">
      <alignment vertical="center"/>
    </xf>
    <xf numFmtId="0" fontId="7" fillId="7" borderId="1" xfId="0" applyFont="1" applyFill="1" applyBorder="1">
      <alignment vertical="center"/>
    </xf>
    <xf numFmtId="0" fontId="3" fillId="7" borderId="8" xfId="0" applyFont="1" applyFill="1" applyBorder="1">
      <alignment vertical="center"/>
    </xf>
    <xf numFmtId="0" fontId="3" fillId="7" borderId="8" xfId="0" applyFont="1" applyFill="1" applyBorder="1" applyAlignment="1">
      <alignment vertical="center"/>
    </xf>
    <xf numFmtId="0" fontId="3" fillId="7" borderId="6" xfId="0" applyFont="1" applyFill="1" applyBorder="1" applyAlignment="1">
      <alignment vertical="center"/>
    </xf>
    <xf numFmtId="0" fontId="3" fillId="7" borderId="1" xfId="0" applyFont="1" applyFill="1" applyBorder="1" applyAlignment="1">
      <alignment vertical="center"/>
    </xf>
    <xf numFmtId="0" fontId="7" fillId="6" borderId="7" xfId="0" applyFont="1" applyFill="1" applyBorder="1">
      <alignment vertical="center"/>
    </xf>
    <xf numFmtId="0" fontId="7" fillId="6" borderId="4" xfId="0" applyFont="1" applyFill="1" applyBorder="1">
      <alignment vertical="center"/>
    </xf>
    <xf numFmtId="0" fontId="7" fillId="6" borderId="16" xfId="0" applyFont="1" applyFill="1" applyBorder="1">
      <alignment vertical="center"/>
    </xf>
    <xf numFmtId="0" fontId="7" fillId="6" borderId="5" xfId="0" applyFont="1" applyFill="1" applyBorder="1">
      <alignment vertical="center"/>
    </xf>
    <xf numFmtId="0" fontId="3" fillId="8" borderId="17" xfId="0" applyFont="1" applyFill="1" applyBorder="1">
      <alignment vertical="center"/>
    </xf>
    <xf numFmtId="0" fontId="3" fillId="8" borderId="2" xfId="0" applyFont="1" applyFill="1" applyBorder="1" applyAlignment="1">
      <alignment horizontal="left" vertical="center" wrapText="1"/>
    </xf>
    <xf numFmtId="0" fontId="7" fillId="8" borderId="17" xfId="0" applyFont="1" applyFill="1" applyBorder="1">
      <alignment vertical="center"/>
    </xf>
    <xf numFmtId="0" fontId="7" fillId="8" borderId="2" xfId="0" applyFont="1" applyFill="1" applyBorder="1">
      <alignment vertical="center"/>
    </xf>
    <xf numFmtId="0" fontId="5" fillId="5" borderId="1" xfId="0" applyFont="1" applyFill="1" applyBorder="1" applyAlignment="1">
      <alignment horizontal="center" vertical="center"/>
    </xf>
    <xf numFmtId="0" fontId="3" fillId="0" borderId="16" xfId="0" applyFont="1" applyBorder="1">
      <alignment vertical="center"/>
    </xf>
    <xf numFmtId="0" fontId="5" fillId="5" borderId="4" xfId="0" applyFont="1" applyFill="1" applyBorder="1">
      <alignment vertical="center"/>
    </xf>
    <xf numFmtId="0" fontId="7" fillId="0" borderId="16" xfId="0" applyFont="1" applyBorder="1">
      <alignment vertical="center"/>
    </xf>
    <xf numFmtId="0" fontId="3"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xf>
    <xf numFmtId="0" fontId="5" fillId="0" borderId="0" xfId="0" applyFont="1">
      <alignment vertical="center"/>
    </xf>
    <xf numFmtId="0" fontId="7" fillId="0" borderId="1" xfId="0" applyFont="1" applyFill="1" applyBorder="1" applyAlignment="1" applyProtection="1">
      <alignment vertical="center" wrapText="1"/>
      <protection locked="0"/>
    </xf>
    <xf numFmtId="0" fontId="7" fillId="2" borderId="1" xfId="0" applyFont="1" applyFill="1" applyBorder="1" applyAlignment="1" applyProtection="1">
      <alignment vertical="center" wrapText="1"/>
      <protection locked="0"/>
    </xf>
    <xf numFmtId="0" fontId="3" fillId="0" borderId="18" xfId="0" applyFont="1" applyBorder="1" applyAlignment="1">
      <alignment horizontal="center" vertical="center"/>
    </xf>
    <xf numFmtId="0" fontId="7" fillId="0" borderId="1" xfId="0" applyFont="1" applyBorder="1" applyAlignment="1">
      <alignment horizontal="center" vertical="center" wrapText="1"/>
    </xf>
    <xf numFmtId="178" fontId="3" fillId="0" borderId="26" xfId="2" applyNumberFormat="1" applyFont="1" applyBorder="1">
      <alignment vertical="center"/>
    </xf>
    <xf numFmtId="178" fontId="7" fillId="0" borderId="26" xfId="0" applyNumberFormat="1" applyFont="1" applyFill="1" applyBorder="1">
      <alignment vertical="center"/>
    </xf>
    <xf numFmtId="178" fontId="3" fillId="0" borderId="26" xfId="0" applyNumberFormat="1" applyFont="1" applyBorder="1">
      <alignment vertical="center"/>
    </xf>
    <xf numFmtId="178" fontId="3" fillId="8" borderId="2" xfId="0" applyNumberFormat="1" applyFont="1" applyFill="1" applyBorder="1" applyAlignment="1">
      <alignment horizontal="center" vertical="center"/>
    </xf>
    <xf numFmtId="179" fontId="7" fillId="8" borderId="2" xfId="0" applyNumberFormat="1" applyFont="1" applyFill="1" applyBorder="1" applyAlignment="1">
      <alignment horizontal="center" vertical="center"/>
    </xf>
    <xf numFmtId="178" fontId="7" fillId="2" borderId="1" xfId="2" applyNumberFormat="1" applyFont="1" applyFill="1" applyBorder="1" applyProtection="1">
      <alignment vertical="center"/>
      <protection locked="0"/>
    </xf>
    <xf numFmtId="179" fontId="7" fillId="0" borderId="1" xfId="0" applyNumberFormat="1" applyFont="1" applyBorder="1" applyProtection="1">
      <alignment vertical="center"/>
      <protection locked="0"/>
    </xf>
    <xf numFmtId="177" fontId="7" fillId="0" borderId="1" xfId="0" applyNumberFormat="1" applyFont="1" applyBorder="1" applyProtection="1">
      <alignment vertical="center"/>
      <protection locked="0"/>
    </xf>
    <xf numFmtId="177" fontId="7" fillId="8" borderId="1" xfId="0" applyNumberFormat="1" applyFont="1" applyFill="1" applyBorder="1">
      <alignment vertical="center"/>
    </xf>
    <xf numFmtId="0" fontId="7" fillId="8" borderId="4" xfId="0" applyFont="1" applyFill="1" applyBorder="1">
      <alignment vertical="center"/>
    </xf>
    <xf numFmtId="178" fontId="7" fillId="6" borderId="3" xfId="0" applyNumberFormat="1" applyFont="1" applyFill="1" applyBorder="1">
      <alignment vertical="center"/>
    </xf>
    <xf numFmtId="0" fontId="7" fillId="6" borderId="4" xfId="0" applyFont="1" applyFill="1" applyBorder="1" applyAlignment="1">
      <alignment vertical="center" wrapText="1"/>
    </xf>
    <xf numFmtId="178" fontId="7" fillId="6" borderId="1" xfId="0" applyNumberFormat="1" applyFont="1" applyFill="1" applyBorder="1">
      <alignment vertical="center"/>
    </xf>
    <xf numFmtId="179" fontId="7" fillId="9" borderId="1" xfId="0" applyNumberFormat="1" applyFont="1" applyFill="1" applyBorder="1">
      <alignment vertical="center"/>
    </xf>
    <xf numFmtId="0" fontId="7" fillId="9" borderId="16" xfId="0" applyFont="1" applyFill="1" applyBorder="1">
      <alignment vertical="center"/>
    </xf>
    <xf numFmtId="179" fontId="7" fillId="9" borderId="3" xfId="2" applyNumberFormat="1" applyFont="1" applyFill="1" applyBorder="1">
      <alignment vertical="center"/>
    </xf>
    <xf numFmtId="177" fontId="7" fillId="9" borderId="1" xfId="0" applyNumberFormat="1" applyFont="1" applyFill="1" applyBorder="1">
      <alignment vertical="center"/>
    </xf>
    <xf numFmtId="0" fontId="7" fillId="9" borderId="4" xfId="0" applyFont="1" applyFill="1" applyBorder="1">
      <alignment vertical="center"/>
    </xf>
    <xf numFmtId="0" fontId="7" fillId="9" borderId="4" xfId="1" applyFont="1" applyFill="1" applyBorder="1">
      <alignment vertical="center"/>
    </xf>
    <xf numFmtId="0" fontId="7" fillId="6" borderId="4" xfId="0" applyFont="1" applyFill="1" applyBorder="1" applyAlignment="1">
      <alignment vertical="center" wrapText="1"/>
    </xf>
    <xf numFmtId="176" fontId="3" fillId="8" borderId="2" xfId="0" applyNumberFormat="1" applyFont="1" applyFill="1" applyBorder="1" applyAlignment="1">
      <alignment horizontal="center" vertical="center"/>
    </xf>
    <xf numFmtId="0" fontId="3" fillId="8" borderId="2" xfId="0" applyFont="1" applyFill="1" applyBorder="1" applyAlignment="1">
      <alignment horizontal="left" vertical="center" wrapText="1"/>
    </xf>
    <xf numFmtId="0" fontId="7" fillId="8" borderId="2" xfId="0" applyFont="1" applyFill="1" applyBorder="1" applyAlignment="1">
      <alignment horizontal="center" vertical="center"/>
    </xf>
    <xf numFmtId="0" fontId="3" fillId="0" borderId="0" xfId="0" applyFont="1" applyProtection="1">
      <alignment vertical="center"/>
    </xf>
    <xf numFmtId="0" fontId="3" fillId="0" borderId="0" xfId="0" applyFont="1" applyAlignment="1" applyProtection="1">
      <alignment horizontal="right" vertical="center"/>
    </xf>
    <xf numFmtId="0" fontId="8" fillId="4" borderId="0" xfId="0" applyFont="1" applyFill="1" applyAlignment="1" applyProtection="1">
      <alignment vertical="center"/>
    </xf>
    <xf numFmtId="0" fontId="5" fillId="4" borderId="0" xfId="0" applyFont="1" applyFill="1" applyAlignment="1" applyProtection="1">
      <alignment vertical="center"/>
    </xf>
    <xf numFmtId="0" fontId="5" fillId="4" borderId="0" xfId="0" applyFont="1" applyFill="1" applyAlignment="1" applyProtection="1">
      <alignment horizontal="right" vertical="center"/>
    </xf>
    <xf numFmtId="0" fontId="6" fillId="0" borderId="0" xfId="0" applyFont="1" applyFill="1" applyBorder="1" applyProtection="1">
      <alignment vertical="center"/>
    </xf>
    <xf numFmtId="0" fontId="5" fillId="5" borderId="1" xfId="0" applyFont="1" applyFill="1" applyBorder="1" applyAlignment="1" applyProtection="1">
      <alignment horizontal="center" vertical="center" wrapText="1"/>
    </xf>
    <xf numFmtId="0" fontId="3" fillId="0" borderId="0" xfId="0" applyFont="1" applyAlignment="1" applyProtection="1">
      <alignment vertical="center" wrapText="1"/>
    </xf>
    <xf numFmtId="0" fontId="7" fillId="6" borderId="1" xfId="0" quotePrefix="1" applyFont="1" applyFill="1" applyBorder="1" applyAlignment="1" applyProtection="1">
      <alignment horizontal="center" vertical="center"/>
    </xf>
    <xf numFmtId="0" fontId="7" fillId="6" borderId="1" xfId="0" applyFont="1" applyFill="1" applyBorder="1" applyProtection="1">
      <alignment vertical="center"/>
    </xf>
    <xf numFmtId="0" fontId="7" fillId="6" borderId="1" xfId="0" applyFont="1" applyFill="1" applyBorder="1" applyAlignment="1" applyProtection="1">
      <alignment vertical="center" wrapText="1"/>
    </xf>
    <xf numFmtId="0" fontId="7" fillId="0" borderId="0" xfId="0" applyFont="1" applyProtection="1">
      <alignment vertical="center"/>
    </xf>
    <xf numFmtId="0" fontId="6" fillId="0" borderId="0" xfId="0" applyFont="1" applyProtection="1">
      <alignment vertical="center"/>
    </xf>
    <xf numFmtId="0" fontId="5" fillId="5" borderId="1" xfId="0" applyFont="1" applyFill="1" applyBorder="1" applyAlignment="1" applyProtection="1">
      <alignment horizontal="center" vertical="center"/>
    </xf>
    <xf numFmtId="0" fontId="7" fillId="6" borderId="5" xfId="0" applyFont="1" applyFill="1" applyBorder="1" applyProtection="1">
      <alignment vertical="center"/>
    </xf>
    <xf numFmtId="0" fontId="3" fillId="0" borderId="0" xfId="0" applyFont="1" applyBorder="1" applyProtection="1">
      <alignment vertical="center"/>
    </xf>
    <xf numFmtId="38" fontId="3" fillId="0" borderId="0" xfId="2" applyFont="1" applyProtection="1">
      <alignment vertical="center"/>
    </xf>
    <xf numFmtId="0" fontId="3" fillId="0" borderId="1" xfId="0" applyFont="1" applyFill="1" applyBorder="1" applyAlignment="1" applyProtection="1">
      <alignment horizontal="left" vertical="center"/>
    </xf>
    <xf numFmtId="0" fontId="9" fillId="0" borderId="0" xfId="3" applyFont="1">
      <alignment vertical="center"/>
    </xf>
    <xf numFmtId="0" fontId="3" fillId="0" borderId="0" xfId="3" applyFont="1" applyAlignment="1">
      <alignment horizontal="right" vertical="center"/>
    </xf>
    <xf numFmtId="0" fontId="5" fillId="11" borderId="27" xfId="3" applyFont="1" applyFill="1" applyBorder="1" applyAlignment="1">
      <alignment horizontal="center" vertical="center" wrapText="1"/>
    </xf>
    <xf numFmtId="0" fontId="7" fillId="0" borderId="27" xfId="3" applyFont="1" applyFill="1" applyBorder="1" applyAlignment="1" applyProtection="1">
      <alignment vertical="center" wrapText="1"/>
      <protection locked="0"/>
    </xf>
    <xf numFmtId="0" fontId="7" fillId="0" borderId="1" xfId="0" quotePrefix="1" applyFont="1" applyFill="1" applyBorder="1" applyAlignment="1" applyProtection="1">
      <alignment horizontal="center" vertical="center" wrapText="1"/>
      <protection locked="0"/>
    </xf>
    <xf numFmtId="0" fontId="7" fillId="0" borderId="1" xfId="0" applyFont="1" applyFill="1" applyBorder="1" applyAlignment="1" applyProtection="1">
      <alignment horizontal="center" vertical="center" shrinkToFit="1"/>
      <protection locked="0"/>
    </xf>
    <xf numFmtId="179" fontId="7" fillId="6" borderId="1" xfId="0" applyNumberFormat="1" applyFont="1" applyFill="1" applyBorder="1" applyProtection="1">
      <alignment vertical="center"/>
    </xf>
    <xf numFmtId="0" fontId="7" fillId="6" borderId="1" xfId="0" applyFont="1" applyFill="1" applyBorder="1" applyAlignment="1">
      <alignment vertical="center" wrapText="1"/>
    </xf>
    <xf numFmtId="0" fontId="7" fillId="9" borderId="1" xfId="0" applyFont="1" applyFill="1" applyBorder="1" applyAlignment="1">
      <alignment horizontal="left" vertical="center" wrapText="1"/>
    </xf>
    <xf numFmtId="0" fontId="7" fillId="9" borderId="1" xfId="0" applyFont="1" applyFill="1" applyBorder="1">
      <alignment vertical="center"/>
    </xf>
    <xf numFmtId="0" fontId="7" fillId="0" borderId="1" xfId="0" applyFont="1" applyBorder="1" applyAlignment="1" applyProtection="1">
      <alignment horizontal="center" vertical="center" wrapText="1"/>
      <protection locked="0"/>
    </xf>
    <xf numFmtId="0" fontId="5" fillId="5" borderId="1" xfId="0" applyFont="1" applyFill="1" applyBorder="1" applyAlignment="1" applyProtection="1">
      <alignment horizontal="center" vertical="center" wrapText="1"/>
    </xf>
    <xf numFmtId="0" fontId="7" fillId="6" borderId="4" xfId="0" applyFont="1" applyFill="1" applyBorder="1" applyAlignment="1" applyProtection="1">
      <alignment vertical="center" wrapText="1"/>
    </xf>
    <xf numFmtId="0" fontId="7" fillId="6" borderId="5" xfId="0" applyFont="1" applyFill="1" applyBorder="1" applyAlignment="1" applyProtection="1">
      <alignment vertical="center" wrapText="1"/>
    </xf>
    <xf numFmtId="0" fontId="7" fillId="0" borderId="1" xfId="0" applyFont="1" applyBorder="1" applyAlignment="1" applyProtection="1">
      <alignment horizontal="left" vertical="center" wrapText="1"/>
      <protection locked="0"/>
    </xf>
    <xf numFmtId="0" fontId="7" fillId="0" borderId="4" xfId="0" applyFont="1" applyBorder="1" applyAlignment="1" applyProtection="1">
      <alignment horizontal="left" vertical="center" wrapText="1"/>
      <protection locked="0"/>
    </xf>
    <xf numFmtId="0" fontId="7" fillId="0" borderId="16" xfId="0" applyFont="1" applyBorder="1" applyAlignment="1" applyProtection="1">
      <alignment horizontal="left" vertical="center" wrapText="1"/>
      <protection locked="0"/>
    </xf>
    <xf numFmtId="0" fontId="7" fillId="0" borderId="5" xfId="0" applyFont="1" applyBorder="1" applyAlignment="1" applyProtection="1">
      <alignment horizontal="left" vertical="center" wrapText="1"/>
      <protection locked="0"/>
    </xf>
    <xf numFmtId="0" fontId="7" fillId="0" borderId="4"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22" fillId="0" borderId="4" xfId="0" applyFont="1" applyBorder="1" applyAlignment="1" applyProtection="1">
      <alignment horizontal="left" vertical="center" wrapText="1"/>
      <protection locked="0"/>
    </xf>
    <xf numFmtId="0" fontId="22" fillId="0" borderId="5" xfId="0" applyFont="1" applyBorder="1" applyAlignment="1" applyProtection="1">
      <alignment horizontal="left" vertical="center" wrapText="1"/>
      <protection locked="0"/>
    </xf>
    <xf numFmtId="0" fontId="3" fillId="0" borderId="1" xfId="0" applyFont="1" applyFill="1" applyBorder="1" applyAlignment="1" applyProtection="1">
      <alignment horizontal="left" vertical="center" wrapText="1"/>
    </xf>
    <xf numFmtId="0" fontId="5" fillId="5" borderId="22" xfId="0" applyFont="1" applyFill="1" applyBorder="1" applyAlignment="1" applyProtection="1">
      <alignment horizontal="center" vertical="center"/>
    </xf>
    <xf numFmtId="0" fontId="5" fillId="5" borderId="23" xfId="0" applyFont="1" applyFill="1" applyBorder="1" applyAlignment="1" applyProtection="1">
      <alignment horizontal="center" vertical="center"/>
    </xf>
    <xf numFmtId="180" fontId="16" fillId="2" borderId="24" xfId="2" applyNumberFormat="1" applyFont="1" applyFill="1" applyBorder="1" applyAlignment="1" applyProtection="1">
      <alignment horizontal="right" vertical="center"/>
    </xf>
    <xf numFmtId="180" fontId="16" fillId="2" borderId="25" xfId="2" applyNumberFormat="1" applyFont="1" applyFill="1" applyBorder="1" applyAlignment="1" applyProtection="1">
      <alignment horizontal="right" vertical="center"/>
    </xf>
    <xf numFmtId="0" fontId="7" fillId="6" borderId="1" xfId="0" applyFont="1" applyFill="1" applyBorder="1" applyAlignment="1" applyProtection="1">
      <alignment vertical="center" wrapText="1"/>
    </xf>
    <xf numFmtId="0" fontId="7" fillId="6" borderId="4" xfId="0" applyFont="1" applyFill="1" applyBorder="1" applyAlignment="1">
      <alignment horizontal="left" vertical="center" wrapText="1"/>
    </xf>
    <xf numFmtId="0" fontId="7" fillId="6" borderId="16" xfId="0" applyFont="1" applyFill="1" applyBorder="1" applyAlignment="1">
      <alignment horizontal="left" vertical="center" wrapText="1"/>
    </xf>
    <xf numFmtId="0" fontId="7" fillId="6" borderId="5" xfId="0" applyFont="1" applyFill="1" applyBorder="1" applyAlignment="1">
      <alignment horizontal="left" vertical="center" wrapText="1"/>
    </xf>
    <xf numFmtId="0" fontId="8" fillId="4" borderId="0" xfId="0" applyFont="1" applyFill="1" applyAlignment="1">
      <alignment vertical="center"/>
    </xf>
    <xf numFmtId="0" fontId="8" fillId="10" borderId="0" xfId="3" applyFont="1" applyFill="1" applyAlignment="1">
      <alignment horizontal="left" vertical="center"/>
    </xf>
    <xf numFmtId="0" fontId="7" fillId="6" borderId="4" xfId="0" applyFont="1" applyFill="1" applyBorder="1" applyProtection="1">
      <alignment vertical="center"/>
    </xf>
    <xf numFmtId="0" fontId="7" fillId="6" borderId="5" xfId="0" applyFont="1" applyFill="1" applyBorder="1" applyProtection="1">
      <alignment vertical="center"/>
    </xf>
    <xf numFmtId="0" fontId="3" fillId="0" borderId="4" xfId="0" applyFont="1" applyFill="1" applyBorder="1" applyAlignment="1" applyProtection="1">
      <alignment horizontal="left" vertical="center"/>
    </xf>
    <xf numFmtId="0" fontId="3" fillId="0" borderId="5" xfId="0" applyFont="1" applyFill="1" applyBorder="1" applyAlignment="1" applyProtection="1">
      <alignment horizontal="left" vertical="center"/>
    </xf>
    <xf numFmtId="0" fontId="5" fillId="5" borderId="4" xfId="0" applyFont="1" applyFill="1" applyBorder="1" applyAlignment="1" applyProtection="1">
      <alignment horizontal="center" vertical="center" wrapText="1"/>
    </xf>
    <xf numFmtId="0" fontId="5" fillId="5" borderId="5" xfId="0" applyFont="1" applyFill="1" applyBorder="1" applyAlignment="1" applyProtection="1">
      <alignment horizontal="center" vertical="center" wrapText="1"/>
    </xf>
    <xf numFmtId="0" fontId="7" fillId="6" borderId="1" xfId="0" applyFont="1" applyFill="1" applyBorder="1" applyAlignment="1" applyProtection="1">
      <alignment horizontal="left" vertical="center" wrapText="1"/>
    </xf>
    <xf numFmtId="0" fontId="7" fillId="6" borderId="1" xfId="0" applyFont="1" applyFill="1" applyBorder="1" applyAlignment="1" applyProtection="1">
      <alignment horizontal="center" vertical="center" wrapText="1"/>
    </xf>
    <xf numFmtId="177" fontId="7" fillId="6" borderId="1" xfId="0" applyNumberFormat="1" applyFont="1" applyFill="1" applyBorder="1" applyProtection="1">
      <alignment vertical="center"/>
    </xf>
  </cellXfs>
  <cellStyles count="4">
    <cellStyle name="40% - アクセント 6" xfId="1" builtinId="51"/>
    <cellStyle name="桁区切り" xfId="2" builtinId="6"/>
    <cellStyle name="標準" xfId="0" builtinId="0"/>
    <cellStyle name="標準 3" xfId="3"/>
  </cellStyles>
  <dxfs count="0"/>
  <tableStyles count="0" defaultTableStyle="TableStyleMedium9" defaultPivotStyle="PivotStyleLight16"/>
  <colors>
    <mruColors>
      <color rgb="FF0F24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31"/>
  <sheetViews>
    <sheetView showGridLines="0" tabSelected="1" view="pageBreakPreview" zoomScale="70" zoomScaleNormal="60" zoomScaleSheetLayoutView="70" workbookViewId="0"/>
  </sheetViews>
  <sheetFormatPr defaultColWidth="9" defaultRowHeight="14.25" x14ac:dyDescent="0.15"/>
  <cols>
    <col min="1" max="1" width="3.625" style="92" customWidth="1"/>
    <col min="2" max="2" width="12.625" style="92" customWidth="1"/>
    <col min="3" max="3" width="12.625" style="92" bestFit="1" customWidth="1"/>
    <col min="4" max="4" width="20.625" style="92" customWidth="1"/>
    <col min="5" max="5" width="15.625" style="92" customWidth="1"/>
    <col min="6" max="6" width="9.625" style="92" customWidth="1"/>
    <col min="7" max="7" width="12.625" style="92" customWidth="1"/>
    <col min="8" max="8" width="13.625" style="92" customWidth="1"/>
    <col min="9" max="9" width="66.375" style="92" customWidth="1"/>
    <col min="10" max="10" width="13.625" style="92" customWidth="1"/>
    <col min="11" max="11" width="12.625" style="92" customWidth="1"/>
    <col min="12" max="16384" width="9" style="92"/>
  </cols>
  <sheetData>
    <row r="1" spans="1:11" ht="18" customHeight="1" x14ac:dyDescent="0.15">
      <c r="K1" s="93" t="s">
        <v>70</v>
      </c>
    </row>
    <row r="2" spans="1:11" ht="18" customHeight="1" x14ac:dyDescent="0.15">
      <c r="K2" s="93" t="s">
        <v>71</v>
      </c>
    </row>
    <row r="3" spans="1:11" ht="27.75" customHeight="1" x14ac:dyDescent="0.15">
      <c r="A3" s="94" t="s">
        <v>155</v>
      </c>
      <c r="B3" s="95"/>
      <c r="C3" s="95"/>
      <c r="D3" s="95"/>
      <c r="E3" s="95"/>
      <c r="F3" s="95"/>
      <c r="G3" s="95"/>
      <c r="H3" s="95"/>
      <c r="I3" s="95"/>
      <c r="J3" s="95"/>
      <c r="K3" s="96"/>
    </row>
    <row r="5" spans="1:11" ht="18.75" customHeight="1" x14ac:dyDescent="0.15">
      <c r="A5" s="97" t="s">
        <v>72</v>
      </c>
      <c r="B5" s="97"/>
    </row>
    <row r="6" spans="1:11" ht="18.75" customHeight="1" x14ac:dyDescent="0.15">
      <c r="A6" s="97"/>
      <c r="B6" s="98" t="s">
        <v>10</v>
      </c>
      <c r="C6" s="98" t="s">
        <v>11</v>
      </c>
      <c r="D6" s="98" t="s">
        <v>12</v>
      </c>
      <c r="E6" s="98" t="s">
        <v>13</v>
      </c>
      <c r="F6" s="98" t="s">
        <v>14</v>
      </c>
      <c r="G6" s="98" t="s">
        <v>15</v>
      </c>
      <c r="H6" s="98" t="s">
        <v>16</v>
      </c>
      <c r="I6" s="98" t="s">
        <v>17</v>
      </c>
      <c r="J6" s="98" t="s">
        <v>18</v>
      </c>
      <c r="K6" s="98" t="s">
        <v>19</v>
      </c>
    </row>
    <row r="7" spans="1:11" s="99" customFormat="1" ht="39" customHeight="1" x14ac:dyDescent="0.15">
      <c r="B7" s="98" t="s">
        <v>20</v>
      </c>
      <c r="C7" s="98" t="s">
        <v>21</v>
      </c>
      <c r="D7" s="98" t="s">
        <v>22</v>
      </c>
      <c r="E7" s="98" t="s">
        <v>23</v>
      </c>
      <c r="F7" s="98" t="s">
        <v>24</v>
      </c>
      <c r="G7" s="98" t="s">
        <v>25</v>
      </c>
      <c r="H7" s="98" t="s">
        <v>26</v>
      </c>
      <c r="I7" s="98" t="s">
        <v>27</v>
      </c>
      <c r="J7" s="98" t="s">
        <v>28</v>
      </c>
      <c r="K7" s="98" t="s">
        <v>29</v>
      </c>
    </row>
    <row r="8" spans="1:11" ht="380.1" customHeight="1" x14ac:dyDescent="0.15">
      <c r="B8" s="100" t="s">
        <v>40</v>
      </c>
      <c r="C8" s="101" t="s">
        <v>76</v>
      </c>
      <c r="D8" s="102" t="s">
        <v>74</v>
      </c>
      <c r="E8" s="74"/>
      <c r="F8" s="102" t="s">
        <v>92</v>
      </c>
      <c r="G8" s="65" t="s">
        <v>51</v>
      </c>
      <c r="H8" s="65" t="s">
        <v>52</v>
      </c>
      <c r="I8" s="66" t="s">
        <v>75</v>
      </c>
      <c r="J8" s="66" t="s">
        <v>41</v>
      </c>
      <c r="K8" s="66" t="s">
        <v>63</v>
      </c>
    </row>
    <row r="9" spans="1:11" ht="380.1" customHeight="1" x14ac:dyDescent="0.15">
      <c r="B9" s="100" t="s">
        <v>59</v>
      </c>
      <c r="C9" s="101" t="s">
        <v>93</v>
      </c>
      <c r="D9" s="102" t="s">
        <v>77</v>
      </c>
      <c r="E9" s="74"/>
      <c r="F9" s="102" t="s">
        <v>53</v>
      </c>
      <c r="G9" s="65" t="s">
        <v>51</v>
      </c>
      <c r="H9" s="65" t="s">
        <v>52</v>
      </c>
      <c r="I9" s="66" t="s">
        <v>75</v>
      </c>
      <c r="J9" s="66" t="s">
        <v>41</v>
      </c>
      <c r="K9" s="66" t="s">
        <v>56</v>
      </c>
    </row>
    <row r="10" spans="1:11" ht="8.25" customHeight="1" x14ac:dyDescent="0.15"/>
    <row r="11" spans="1:11" ht="20.100000000000001" customHeight="1" x14ac:dyDescent="0.15">
      <c r="A11" s="97" t="s">
        <v>78</v>
      </c>
    </row>
    <row r="12" spans="1:11" ht="20.100000000000001" customHeight="1" x14ac:dyDescent="0.15">
      <c r="B12" s="98" t="s">
        <v>10</v>
      </c>
      <c r="C12" s="121" t="s">
        <v>11</v>
      </c>
      <c r="D12" s="121"/>
      <c r="E12" s="98" t="s">
        <v>12</v>
      </c>
      <c r="F12" s="98" t="s">
        <v>13</v>
      </c>
      <c r="G12" s="121" t="s">
        <v>14</v>
      </c>
      <c r="H12" s="121"/>
      <c r="I12" s="121"/>
      <c r="J12" s="121" t="s">
        <v>15</v>
      </c>
      <c r="K12" s="121"/>
    </row>
    <row r="13" spans="1:11" ht="39" customHeight="1" x14ac:dyDescent="0.15">
      <c r="B13" s="98" t="s">
        <v>21</v>
      </c>
      <c r="C13" s="121" t="s">
        <v>22</v>
      </c>
      <c r="D13" s="121"/>
      <c r="E13" s="98" t="s">
        <v>23</v>
      </c>
      <c r="F13" s="98" t="s">
        <v>24</v>
      </c>
      <c r="G13" s="121" t="s">
        <v>26</v>
      </c>
      <c r="H13" s="121"/>
      <c r="I13" s="121"/>
      <c r="J13" s="121" t="s">
        <v>29</v>
      </c>
      <c r="K13" s="121"/>
    </row>
    <row r="14" spans="1:11" ht="69.95" customHeight="1" x14ac:dyDescent="0.15">
      <c r="B14" s="101" t="s">
        <v>79</v>
      </c>
      <c r="C14" s="122" t="s">
        <v>80</v>
      </c>
      <c r="D14" s="123"/>
      <c r="E14" s="75"/>
      <c r="F14" s="102" t="s">
        <v>94</v>
      </c>
      <c r="G14" s="124" t="s">
        <v>54</v>
      </c>
      <c r="H14" s="124"/>
      <c r="I14" s="124"/>
      <c r="J14" s="120" t="s">
        <v>64</v>
      </c>
      <c r="K14" s="120"/>
    </row>
    <row r="15" spans="1:11" ht="69.95" customHeight="1" x14ac:dyDescent="0.15">
      <c r="B15" s="101" t="s">
        <v>79</v>
      </c>
      <c r="C15" s="122" t="s">
        <v>81</v>
      </c>
      <c r="D15" s="123"/>
      <c r="E15" s="75"/>
      <c r="F15" s="102" t="s">
        <v>55</v>
      </c>
      <c r="G15" s="124" t="s">
        <v>58</v>
      </c>
      <c r="H15" s="124"/>
      <c r="I15" s="124"/>
      <c r="J15" s="120" t="s">
        <v>60</v>
      </c>
      <c r="K15" s="120"/>
    </row>
    <row r="16" spans="1:11" ht="69.95" customHeight="1" x14ac:dyDescent="0.15">
      <c r="B16" s="101" t="s">
        <v>151</v>
      </c>
      <c r="C16" s="122" t="s">
        <v>82</v>
      </c>
      <c r="D16" s="123"/>
      <c r="E16" s="75"/>
      <c r="F16" s="101" t="s">
        <v>83</v>
      </c>
      <c r="G16" s="124" t="s">
        <v>69</v>
      </c>
      <c r="H16" s="124"/>
      <c r="I16" s="124"/>
      <c r="J16" s="120" t="s">
        <v>63</v>
      </c>
      <c r="K16" s="120"/>
    </row>
    <row r="17" spans="1:11" ht="69.95" customHeight="1" x14ac:dyDescent="0.15">
      <c r="B17" s="101" t="s">
        <v>95</v>
      </c>
      <c r="C17" s="122" t="s">
        <v>82</v>
      </c>
      <c r="D17" s="123"/>
      <c r="E17" s="75"/>
      <c r="F17" s="101" t="s">
        <v>83</v>
      </c>
      <c r="G17" s="124" t="s">
        <v>69</v>
      </c>
      <c r="H17" s="124"/>
      <c r="I17" s="124"/>
      <c r="J17" s="120" t="s">
        <v>60</v>
      </c>
      <c r="K17" s="120"/>
    </row>
    <row r="18" spans="1:11" ht="150" customHeight="1" x14ac:dyDescent="0.15">
      <c r="B18" s="101" t="s">
        <v>96</v>
      </c>
      <c r="C18" s="122" t="s">
        <v>97</v>
      </c>
      <c r="D18" s="123"/>
      <c r="E18" s="75"/>
      <c r="F18" s="101" t="s">
        <v>98</v>
      </c>
      <c r="G18" s="124" t="s">
        <v>99</v>
      </c>
      <c r="H18" s="124"/>
      <c r="I18" s="124"/>
      <c r="J18" s="130"/>
      <c r="K18" s="131"/>
    </row>
    <row r="19" spans="1:11" ht="69.95" customHeight="1" x14ac:dyDescent="0.15">
      <c r="B19" s="101" t="s">
        <v>100</v>
      </c>
      <c r="C19" s="122" t="s">
        <v>84</v>
      </c>
      <c r="D19" s="123"/>
      <c r="E19" s="76"/>
      <c r="F19" s="101" t="s">
        <v>36</v>
      </c>
      <c r="G19" s="125" t="s">
        <v>85</v>
      </c>
      <c r="H19" s="126"/>
      <c r="I19" s="127"/>
      <c r="J19" s="128"/>
      <c r="K19" s="129"/>
    </row>
    <row r="20" spans="1:11" ht="69.95" customHeight="1" x14ac:dyDescent="0.15">
      <c r="B20" s="101" t="s">
        <v>101</v>
      </c>
      <c r="C20" s="137" t="s">
        <v>37</v>
      </c>
      <c r="D20" s="137"/>
      <c r="E20" s="151">
        <v>0.89</v>
      </c>
      <c r="F20" s="101" t="s">
        <v>36</v>
      </c>
      <c r="G20" s="124" t="s">
        <v>39</v>
      </c>
      <c r="H20" s="124"/>
      <c r="I20" s="124"/>
      <c r="J20" s="120"/>
      <c r="K20" s="120"/>
    </row>
    <row r="21" spans="1:11" ht="69.95" customHeight="1" x14ac:dyDescent="0.15">
      <c r="B21" s="101" t="s">
        <v>87</v>
      </c>
      <c r="C21" s="137" t="s">
        <v>88</v>
      </c>
      <c r="D21" s="137"/>
      <c r="E21" s="76"/>
      <c r="F21" s="101" t="s">
        <v>49</v>
      </c>
      <c r="G21" s="124" t="s">
        <v>67</v>
      </c>
      <c r="H21" s="124"/>
      <c r="I21" s="124"/>
      <c r="J21" s="120"/>
      <c r="K21" s="120"/>
    </row>
    <row r="22" spans="1:11" ht="69.95" customHeight="1" x14ac:dyDescent="0.15">
      <c r="B22" s="101" t="s">
        <v>89</v>
      </c>
      <c r="C22" s="137" t="s">
        <v>38</v>
      </c>
      <c r="D22" s="137"/>
      <c r="E22" s="76"/>
      <c r="F22" s="101" t="s">
        <v>49</v>
      </c>
      <c r="G22" s="124" t="s">
        <v>68</v>
      </c>
      <c r="H22" s="124"/>
      <c r="I22" s="124"/>
      <c r="J22" s="120"/>
      <c r="K22" s="120"/>
    </row>
    <row r="23" spans="1:11" ht="6.75" customHeight="1" x14ac:dyDescent="0.15">
      <c r="B23" s="103"/>
      <c r="C23" s="103"/>
      <c r="D23" s="103"/>
      <c r="E23" s="103"/>
      <c r="F23" s="103"/>
      <c r="G23" s="103"/>
      <c r="H23" s="103"/>
      <c r="I23" s="103"/>
      <c r="J23" s="103"/>
      <c r="K23" s="103"/>
    </row>
    <row r="24" spans="1:11" ht="18.75" customHeight="1" x14ac:dyDescent="0.15">
      <c r="A24" s="104" t="s">
        <v>90</v>
      </c>
      <c r="B24" s="104"/>
    </row>
    <row r="25" spans="1:11" ht="17.25" thickBot="1" x14ac:dyDescent="0.2">
      <c r="B25" s="133" t="s">
        <v>91</v>
      </c>
      <c r="C25" s="134"/>
      <c r="D25" s="105" t="s">
        <v>24</v>
      </c>
    </row>
    <row r="26" spans="1:11" ht="19.5" thickBot="1" x14ac:dyDescent="0.2">
      <c r="B26" s="135">
        <f>ROUNDDOWN('MPS(calc_process)'!G6, 0)</f>
        <v>0</v>
      </c>
      <c r="C26" s="136"/>
      <c r="D26" s="106" t="s">
        <v>102</v>
      </c>
    </row>
    <row r="27" spans="1:11" ht="20.100000000000001" customHeight="1" x14ac:dyDescent="0.15">
      <c r="B27" s="107"/>
      <c r="C27" s="107"/>
      <c r="F27" s="108"/>
      <c r="G27" s="108"/>
    </row>
    <row r="28" spans="1:11" ht="18.75" customHeight="1" x14ac:dyDescent="0.15">
      <c r="A28" s="97" t="s">
        <v>9</v>
      </c>
    </row>
    <row r="29" spans="1:11" ht="18" customHeight="1" x14ac:dyDescent="0.15">
      <c r="B29" s="109" t="s">
        <v>31</v>
      </c>
      <c r="C29" s="132" t="s">
        <v>32</v>
      </c>
      <c r="D29" s="132"/>
      <c r="E29" s="132"/>
      <c r="F29" s="132"/>
      <c r="G29" s="132"/>
      <c r="H29" s="132"/>
      <c r="I29" s="132"/>
      <c r="J29" s="132"/>
      <c r="K29" s="132"/>
    </row>
    <row r="30" spans="1:11" ht="18" customHeight="1" x14ac:dyDescent="0.15">
      <c r="B30" s="109" t="s">
        <v>30</v>
      </c>
      <c r="C30" s="132" t="s">
        <v>33</v>
      </c>
      <c r="D30" s="132"/>
      <c r="E30" s="132"/>
      <c r="F30" s="132"/>
      <c r="G30" s="132"/>
      <c r="H30" s="132"/>
      <c r="I30" s="132"/>
      <c r="J30" s="132"/>
      <c r="K30" s="132"/>
    </row>
    <row r="31" spans="1:11" ht="18" customHeight="1" x14ac:dyDescent="0.15">
      <c r="B31" s="109" t="s">
        <v>34</v>
      </c>
      <c r="C31" s="132" t="s">
        <v>35</v>
      </c>
      <c r="D31" s="132"/>
      <c r="E31" s="132"/>
      <c r="F31" s="132"/>
      <c r="G31" s="132"/>
      <c r="H31" s="132"/>
      <c r="I31" s="132"/>
      <c r="J31" s="132"/>
      <c r="K31" s="132"/>
    </row>
  </sheetData>
  <sheetProtection algorithmName="SHA-512" hashValue="XdFdRyQoj8sh6ZzXhJ8wQtok+xeSLi8q91P3UGxti3B3tDHuuvaHF6N23zmxxgOnUi/xEf9k1ni0J1XdQwyrIQ==" saltValue="TIeuJNNJ6U6MFB+zDq6h3A==" spinCount="100000" sheet="1" objects="1" scenarios="1" formatCells="0" formatRows="0"/>
  <mergeCells count="38">
    <mergeCell ref="C29:K29"/>
    <mergeCell ref="C30:K30"/>
    <mergeCell ref="C31:K31"/>
    <mergeCell ref="J17:K17"/>
    <mergeCell ref="C17:D17"/>
    <mergeCell ref="G17:I17"/>
    <mergeCell ref="B25:C25"/>
    <mergeCell ref="B26:C26"/>
    <mergeCell ref="C22:D22"/>
    <mergeCell ref="C21:D21"/>
    <mergeCell ref="C20:D20"/>
    <mergeCell ref="C19:D19"/>
    <mergeCell ref="C18:D18"/>
    <mergeCell ref="G18:I18"/>
    <mergeCell ref="J16:K16"/>
    <mergeCell ref="G16:I16"/>
    <mergeCell ref="C16:D16"/>
    <mergeCell ref="J22:K22"/>
    <mergeCell ref="G12:I12"/>
    <mergeCell ref="G13:I13"/>
    <mergeCell ref="G22:I22"/>
    <mergeCell ref="G21:I21"/>
    <mergeCell ref="G20:I20"/>
    <mergeCell ref="G19:I19"/>
    <mergeCell ref="J21:K21"/>
    <mergeCell ref="J20:K20"/>
    <mergeCell ref="J19:K19"/>
    <mergeCell ref="J14:K14"/>
    <mergeCell ref="J18:K18"/>
    <mergeCell ref="G15:I15"/>
    <mergeCell ref="J15:K15"/>
    <mergeCell ref="J12:K12"/>
    <mergeCell ref="J13:K13"/>
    <mergeCell ref="C12:D12"/>
    <mergeCell ref="C13:D13"/>
    <mergeCell ref="C14:D14"/>
    <mergeCell ref="G14:I14"/>
    <mergeCell ref="C15:D15"/>
  </mergeCells>
  <phoneticPr fontId="2"/>
  <pageMargins left="0.70866141732283472" right="0.70866141732283472" top="0.42" bottom="0.45" header="0.31496062992125984" footer="0.31496062992125984"/>
  <pageSetup paperSize="9"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43"/>
  <sheetViews>
    <sheetView showGridLines="0" view="pageBreakPreview" zoomScale="80" zoomScaleNormal="100" zoomScaleSheetLayoutView="80" workbookViewId="0"/>
  </sheetViews>
  <sheetFormatPr defaultColWidth="9" defaultRowHeight="14.25" x14ac:dyDescent="0.15"/>
  <cols>
    <col min="1" max="4" width="3.625" style="10" customWidth="1"/>
    <col min="5" max="5" width="53.375" style="10" customWidth="1"/>
    <col min="6" max="6" width="16.875" style="10" bestFit="1" customWidth="1"/>
    <col min="7" max="7" width="20.625" style="10" customWidth="1"/>
    <col min="8" max="8" width="14.625" style="10" customWidth="1"/>
    <col min="9" max="9" width="8.5" style="5" customWidth="1"/>
    <col min="10" max="16384" width="9" style="10"/>
  </cols>
  <sheetData>
    <row r="1" spans="1:11" ht="18" customHeight="1" x14ac:dyDescent="0.15">
      <c r="I1" s="9" t="str">
        <f>'MPS(input)'!K1</f>
        <v>Monitoring Spreadsheet: JCM_ID_AM015_ver01.0</v>
      </c>
    </row>
    <row r="2" spans="1:11" ht="18" customHeight="1" x14ac:dyDescent="0.15">
      <c r="I2" s="9" t="str">
        <f>'MPS(input)'!K2</f>
        <v>Reference Number:</v>
      </c>
    </row>
    <row r="3" spans="1:11" ht="27.75" customHeight="1" x14ac:dyDescent="0.15">
      <c r="A3" s="141" t="s">
        <v>156</v>
      </c>
      <c r="B3" s="141"/>
      <c r="C3" s="141"/>
      <c r="D3" s="141"/>
      <c r="E3" s="141"/>
      <c r="F3" s="141"/>
      <c r="G3" s="141"/>
      <c r="H3" s="141"/>
      <c r="I3" s="141"/>
    </row>
    <row r="4" spans="1:11" ht="11.25" customHeight="1" thickBot="1" x14ac:dyDescent="0.2"/>
    <row r="5" spans="1:11" ht="18.75" customHeight="1" thickBot="1" x14ac:dyDescent="0.2">
      <c r="A5" s="12" t="s">
        <v>2</v>
      </c>
      <c r="B5" s="13"/>
      <c r="C5" s="13"/>
      <c r="D5" s="13"/>
      <c r="E5" s="14"/>
      <c r="F5" s="15" t="s">
        <v>6</v>
      </c>
      <c r="G5" s="16" t="s">
        <v>0</v>
      </c>
      <c r="H5" s="16" t="s">
        <v>1</v>
      </c>
      <c r="I5" s="17" t="s">
        <v>7</v>
      </c>
    </row>
    <row r="6" spans="1:11" ht="18.75" customHeight="1" thickBot="1" x14ac:dyDescent="0.2">
      <c r="A6" s="18"/>
      <c r="B6" s="34" t="s">
        <v>103</v>
      </c>
      <c r="C6" s="34"/>
      <c r="D6" s="35"/>
      <c r="E6" s="36"/>
      <c r="F6" s="67" t="s">
        <v>147</v>
      </c>
      <c r="G6" s="69">
        <f>G13-G24</f>
        <v>0</v>
      </c>
      <c r="H6" s="57" t="s">
        <v>104</v>
      </c>
      <c r="I6" s="60" t="s">
        <v>105</v>
      </c>
    </row>
    <row r="7" spans="1:11" ht="18.75" customHeight="1" x14ac:dyDescent="0.15">
      <c r="A7" s="19" t="s">
        <v>3</v>
      </c>
      <c r="B7" s="22"/>
      <c r="C7" s="22"/>
      <c r="D7" s="23"/>
      <c r="E7" s="24"/>
      <c r="F7" s="56"/>
      <c r="G7" s="25"/>
      <c r="H7" s="58"/>
      <c r="I7" s="56"/>
      <c r="J7" s="64"/>
      <c r="K7" s="64"/>
    </row>
    <row r="8" spans="1:11" ht="18.75" customHeight="1" x14ac:dyDescent="0.15">
      <c r="A8" s="20"/>
      <c r="B8" s="37" t="s">
        <v>106</v>
      </c>
      <c r="C8" s="38"/>
      <c r="D8" s="38"/>
      <c r="E8" s="39"/>
      <c r="F8" s="11" t="s">
        <v>146</v>
      </c>
      <c r="G8" s="85">
        <f>'MPS(input)'!E19</f>
        <v>0</v>
      </c>
      <c r="H8" s="86" t="s">
        <v>44</v>
      </c>
      <c r="I8" s="61" t="s">
        <v>66</v>
      </c>
    </row>
    <row r="9" spans="1:11" ht="18.75" customHeight="1" x14ac:dyDescent="0.15">
      <c r="A9" s="20"/>
      <c r="B9" s="40" t="s">
        <v>43</v>
      </c>
      <c r="C9" s="38"/>
      <c r="D9" s="38"/>
      <c r="E9" s="39"/>
      <c r="F9" s="11" t="s">
        <v>146</v>
      </c>
      <c r="G9" s="77">
        <f>'MPS(input)'!E20</f>
        <v>0.89</v>
      </c>
      <c r="H9" s="78" t="s">
        <v>44</v>
      </c>
      <c r="I9" s="60" t="s">
        <v>107</v>
      </c>
    </row>
    <row r="10" spans="1:11" ht="18.75" customHeight="1" x14ac:dyDescent="0.15">
      <c r="A10" s="20"/>
      <c r="B10" s="40" t="s">
        <v>108</v>
      </c>
      <c r="C10" s="38"/>
      <c r="D10" s="38"/>
      <c r="E10" s="39"/>
      <c r="F10" s="11" t="s">
        <v>146</v>
      </c>
      <c r="G10" s="85">
        <f>'MPS(input)'!E21</f>
        <v>0</v>
      </c>
      <c r="H10" s="86" t="s">
        <v>49</v>
      </c>
      <c r="I10" s="61" t="s">
        <v>109</v>
      </c>
    </row>
    <row r="11" spans="1:11" ht="18.75" customHeight="1" x14ac:dyDescent="0.15">
      <c r="A11" s="20"/>
      <c r="B11" s="40" t="s">
        <v>45</v>
      </c>
      <c r="C11" s="38"/>
      <c r="D11" s="38"/>
      <c r="E11" s="39"/>
      <c r="F11" s="11" t="s">
        <v>146</v>
      </c>
      <c r="G11" s="85">
        <f>'MPS(input)'!E22</f>
        <v>0</v>
      </c>
      <c r="H11" s="86" t="s">
        <v>49</v>
      </c>
      <c r="I11" s="60" t="s">
        <v>110</v>
      </c>
    </row>
    <row r="12" spans="1:11" ht="18.75" customHeight="1" thickBot="1" x14ac:dyDescent="0.2">
      <c r="A12" s="19" t="s">
        <v>4</v>
      </c>
      <c r="B12" s="27"/>
      <c r="C12" s="28"/>
      <c r="D12" s="26"/>
      <c r="E12" s="26"/>
      <c r="F12" s="26"/>
      <c r="G12" s="29"/>
      <c r="H12" s="29"/>
      <c r="I12" s="56"/>
    </row>
    <row r="13" spans="1:11" ht="18.75" customHeight="1" thickBot="1" x14ac:dyDescent="0.2">
      <c r="A13" s="21"/>
      <c r="B13" s="41" t="s">
        <v>111</v>
      </c>
      <c r="C13" s="42"/>
      <c r="D13" s="43"/>
      <c r="E13" s="43"/>
      <c r="F13" s="11" t="s">
        <v>146</v>
      </c>
      <c r="G13" s="70">
        <f>G14*G16*G18*G19/G20*(100-G21)/(100-G22)+G15*G17*G18*G19/G20*(100-G21)/(100-G22)</f>
        <v>0</v>
      </c>
      <c r="H13" s="59" t="s">
        <v>112</v>
      </c>
      <c r="I13" s="62" t="s">
        <v>113</v>
      </c>
    </row>
    <row r="14" spans="1:11" ht="32.450000000000003" customHeight="1" x14ac:dyDescent="0.15">
      <c r="A14" s="20"/>
      <c r="B14" s="44"/>
      <c r="C14" s="138" t="s">
        <v>114</v>
      </c>
      <c r="D14" s="139"/>
      <c r="E14" s="140"/>
      <c r="F14" s="62" t="s">
        <v>148</v>
      </c>
      <c r="G14" s="79">
        <f>'MPS(input)'!E8</f>
        <v>0</v>
      </c>
      <c r="H14" s="80" t="s">
        <v>62</v>
      </c>
      <c r="I14" s="61" t="s">
        <v>73</v>
      </c>
    </row>
    <row r="15" spans="1:11" ht="33" customHeight="1" x14ac:dyDescent="0.15">
      <c r="A15" s="20"/>
      <c r="B15" s="44"/>
      <c r="C15" s="138" t="s">
        <v>115</v>
      </c>
      <c r="D15" s="139"/>
      <c r="E15" s="140"/>
      <c r="F15" s="11" t="s">
        <v>149</v>
      </c>
      <c r="G15" s="81">
        <f>'MPS(input)'!E9</f>
        <v>0</v>
      </c>
      <c r="H15" s="117" t="s">
        <v>57</v>
      </c>
      <c r="I15" s="61" t="s">
        <v>93</v>
      </c>
    </row>
    <row r="16" spans="1:11" ht="33" customHeight="1" x14ac:dyDescent="0.15">
      <c r="A16" s="20"/>
      <c r="B16" s="45"/>
      <c r="C16" s="138" t="s">
        <v>116</v>
      </c>
      <c r="D16" s="139"/>
      <c r="E16" s="140"/>
      <c r="F16" s="62" t="s">
        <v>148</v>
      </c>
      <c r="G16" s="82">
        <f>'MPS(input)'!E14</f>
        <v>0</v>
      </c>
      <c r="H16" s="118" t="s">
        <v>117</v>
      </c>
      <c r="I16" s="62" t="s">
        <v>118</v>
      </c>
    </row>
    <row r="17" spans="1:9" ht="33" customHeight="1" x14ac:dyDescent="0.15">
      <c r="A17" s="20"/>
      <c r="B17" s="45"/>
      <c r="C17" s="138" t="s">
        <v>119</v>
      </c>
      <c r="D17" s="139"/>
      <c r="E17" s="140"/>
      <c r="F17" s="11" t="s">
        <v>149</v>
      </c>
      <c r="G17" s="82">
        <f>'MPS(input)'!E15</f>
        <v>0</v>
      </c>
      <c r="H17" s="119" t="s">
        <v>50</v>
      </c>
      <c r="I17" s="62" t="s">
        <v>118</v>
      </c>
    </row>
    <row r="18" spans="1:9" ht="28.5" x14ac:dyDescent="0.15">
      <c r="A18" s="20"/>
      <c r="B18" s="44"/>
      <c r="C18" s="48" t="s">
        <v>120</v>
      </c>
      <c r="D18" s="50"/>
      <c r="E18" s="51"/>
      <c r="F18" s="68" t="s">
        <v>150</v>
      </c>
      <c r="G18" s="84">
        <f>'MPS(input)'!E18</f>
        <v>0</v>
      </c>
      <c r="H18" s="83" t="s">
        <v>121</v>
      </c>
      <c r="I18" s="61" t="s">
        <v>122</v>
      </c>
    </row>
    <row r="19" spans="1:9" ht="18.75" customHeight="1" x14ac:dyDescent="0.15">
      <c r="A19" s="21"/>
      <c r="B19" s="41"/>
      <c r="C19" s="49" t="s">
        <v>123</v>
      </c>
      <c r="D19" s="50"/>
      <c r="E19" s="51"/>
      <c r="F19" s="11" t="s">
        <v>146</v>
      </c>
      <c r="G19" s="85">
        <f>G8</f>
        <v>0</v>
      </c>
      <c r="H19" s="86" t="s">
        <v>44</v>
      </c>
      <c r="I19" s="62" t="s">
        <v>124</v>
      </c>
    </row>
    <row r="20" spans="1:9" ht="18.75" customHeight="1" x14ac:dyDescent="0.15">
      <c r="A20" s="21"/>
      <c r="B20" s="41"/>
      <c r="C20" s="49" t="s">
        <v>43</v>
      </c>
      <c r="D20" s="50"/>
      <c r="E20" s="51"/>
      <c r="F20" s="11" t="s">
        <v>146</v>
      </c>
      <c r="G20" s="77">
        <f>G9</f>
        <v>0.89</v>
      </c>
      <c r="H20" s="78" t="s">
        <v>44</v>
      </c>
      <c r="I20" s="62" t="s">
        <v>86</v>
      </c>
    </row>
    <row r="21" spans="1:9" ht="18.75" customHeight="1" x14ac:dyDescent="0.15">
      <c r="A21" s="21"/>
      <c r="B21" s="41"/>
      <c r="C21" s="49" t="s">
        <v>125</v>
      </c>
      <c r="D21" s="50"/>
      <c r="E21" s="51"/>
      <c r="F21" s="11" t="s">
        <v>146</v>
      </c>
      <c r="G21" s="85">
        <f>'MPS(input)'!E21</f>
        <v>0</v>
      </c>
      <c r="H21" s="86" t="s">
        <v>46</v>
      </c>
      <c r="I21" s="61" t="s">
        <v>109</v>
      </c>
    </row>
    <row r="22" spans="1:9" ht="18.75" customHeight="1" x14ac:dyDescent="0.15">
      <c r="A22" s="18"/>
      <c r="B22" s="35"/>
      <c r="C22" s="49" t="s">
        <v>45</v>
      </c>
      <c r="D22" s="50"/>
      <c r="E22" s="51"/>
      <c r="F22" s="11" t="s">
        <v>146</v>
      </c>
      <c r="G22" s="85">
        <f>'MPS(input)'!E22</f>
        <v>0</v>
      </c>
      <c r="H22" s="87" t="s">
        <v>46</v>
      </c>
      <c r="I22" s="61" t="s">
        <v>126</v>
      </c>
    </row>
    <row r="23" spans="1:9" ht="18.75" customHeight="1" thickBot="1" x14ac:dyDescent="0.2">
      <c r="A23" s="19" t="s">
        <v>5</v>
      </c>
      <c r="B23" s="30"/>
      <c r="C23" s="30"/>
      <c r="D23" s="30"/>
      <c r="E23" s="31"/>
      <c r="F23" s="32"/>
      <c r="G23" s="29"/>
      <c r="H23" s="33"/>
      <c r="I23" s="56"/>
    </row>
    <row r="24" spans="1:9" ht="18.75" customHeight="1" thickBot="1" x14ac:dyDescent="0.2">
      <c r="A24" s="20"/>
      <c r="B24" s="46" t="s">
        <v>42</v>
      </c>
      <c r="C24" s="46"/>
      <c r="D24" s="46"/>
      <c r="E24" s="47"/>
      <c r="F24" s="7" t="s">
        <v>146</v>
      </c>
      <c r="G24" s="71">
        <f>G25*G27*G29+G26*G28*G30</f>
        <v>0</v>
      </c>
      <c r="H24" s="57" t="s">
        <v>104</v>
      </c>
      <c r="I24" s="63" t="s">
        <v>127</v>
      </c>
    </row>
    <row r="25" spans="1:9" ht="33" customHeight="1" x14ac:dyDescent="0.15">
      <c r="A25" s="20"/>
      <c r="B25" s="44"/>
      <c r="C25" s="138" t="s">
        <v>128</v>
      </c>
      <c r="D25" s="139"/>
      <c r="E25" s="140"/>
      <c r="F25" s="62" t="s">
        <v>148</v>
      </c>
      <c r="G25" s="81">
        <f>'MPS(input)'!E8</f>
        <v>0</v>
      </c>
      <c r="H25" s="80" t="s">
        <v>129</v>
      </c>
      <c r="I25" s="61" t="s">
        <v>130</v>
      </c>
    </row>
    <row r="26" spans="1:9" ht="33" customHeight="1" x14ac:dyDescent="0.15">
      <c r="A26" s="20"/>
      <c r="B26" s="44"/>
      <c r="C26" s="138" t="s">
        <v>131</v>
      </c>
      <c r="D26" s="139"/>
      <c r="E26" s="140"/>
      <c r="F26" s="11" t="s">
        <v>149</v>
      </c>
      <c r="G26" s="81">
        <f>'MPS(input)'!E9</f>
        <v>0</v>
      </c>
      <c r="H26" s="117" t="s">
        <v>57</v>
      </c>
      <c r="I26" s="61" t="s">
        <v>73</v>
      </c>
    </row>
    <row r="27" spans="1:9" ht="33" customHeight="1" x14ac:dyDescent="0.15">
      <c r="A27" s="20"/>
      <c r="B27" s="44"/>
      <c r="C27" s="138" t="s">
        <v>132</v>
      </c>
      <c r="D27" s="139"/>
      <c r="E27" s="140"/>
      <c r="F27" s="62" t="s">
        <v>148</v>
      </c>
      <c r="G27" s="82">
        <f>'MPS(input)'!E14</f>
        <v>0</v>
      </c>
      <c r="H27" s="118" t="s">
        <v>133</v>
      </c>
      <c r="I27" s="62" t="s">
        <v>134</v>
      </c>
    </row>
    <row r="28" spans="1:9" ht="33" customHeight="1" x14ac:dyDescent="0.15">
      <c r="A28" s="20"/>
      <c r="B28" s="44"/>
      <c r="C28" s="138" t="s">
        <v>135</v>
      </c>
      <c r="D28" s="139"/>
      <c r="E28" s="140"/>
      <c r="F28" s="11" t="s">
        <v>149</v>
      </c>
      <c r="G28" s="82">
        <f>'MPS(input)'!E15</f>
        <v>0</v>
      </c>
      <c r="H28" s="119" t="s">
        <v>50</v>
      </c>
      <c r="I28" s="62" t="s">
        <v>134</v>
      </c>
    </row>
    <row r="29" spans="1:9" ht="33" customHeight="1" x14ac:dyDescent="0.15">
      <c r="A29" s="20"/>
      <c r="B29" s="44"/>
      <c r="C29" s="138" t="s">
        <v>136</v>
      </c>
      <c r="D29" s="139"/>
      <c r="E29" s="140"/>
      <c r="F29" s="62" t="s">
        <v>148</v>
      </c>
      <c r="G29" s="82">
        <f>'MPS(input)'!E16</f>
        <v>0</v>
      </c>
      <c r="H29" s="83" t="s">
        <v>137</v>
      </c>
      <c r="I29" s="62" t="s">
        <v>138</v>
      </c>
    </row>
    <row r="30" spans="1:9" ht="33" customHeight="1" x14ac:dyDescent="0.15">
      <c r="A30" s="20"/>
      <c r="B30" s="44"/>
      <c r="C30" s="138" t="s">
        <v>65</v>
      </c>
      <c r="D30" s="139"/>
      <c r="E30" s="140"/>
      <c r="F30" s="11" t="s">
        <v>149</v>
      </c>
      <c r="G30" s="82">
        <f>'MPS(input)'!E17</f>
        <v>0</v>
      </c>
      <c r="H30" s="83" t="s">
        <v>137</v>
      </c>
      <c r="I30" s="62" t="s">
        <v>139</v>
      </c>
    </row>
    <row r="31" spans="1:9" x14ac:dyDescent="0.15">
      <c r="A31" s="1"/>
      <c r="B31" s="1"/>
      <c r="C31" s="1"/>
      <c r="D31" s="1"/>
      <c r="E31" s="1"/>
      <c r="F31" s="8"/>
      <c r="G31" s="6"/>
      <c r="H31" s="6"/>
      <c r="I31" s="2"/>
    </row>
    <row r="32" spans="1:9" ht="21.75" customHeight="1" x14ac:dyDescent="0.15">
      <c r="E32" s="1" t="s">
        <v>8</v>
      </c>
      <c r="F32" s="4"/>
    </row>
    <row r="33" spans="5:8" ht="33" customHeight="1" x14ac:dyDescent="0.15">
      <c r="E33" s="54" t="s">
        <v>47</v>
      </c>
      <c r="F33" s="89">
        <v>3.3099999999999997E-2</v>
      </c>
      <c r="G33" s="90" t="s">
        <v>154</v>
      </c>
      <c r="H33" s="2"/>
    </row>
    <row r="34" spans="5:8" ht="33" customHeight="1" x14ac:dyDescent="0.15">
      <c r="E34" s="52" t="s">
        <v>48</v>
      </c>
      <c r="F34" s="72">
        <v>44.8</v>
      </c>
      <c r="G34" s="53" t="s">
        <v>153</v>
      </c>
      <c r="H34" s="2"/>
    </row>
    <row r="35" spans="5:8" ht="33" customHeight="1" x14ac:dyDescent="0.15">
      <c r="E35" s="52" t="s">
        <v>61</v>
      </c>
      <c r="F35" s="72">
        <v>41.4</v>
      </c>
      <c r="G35" s="53" t="s">
        <v>50</v>
      </c>
      <c r="H35" s="1"/>
    </row>
    <row r="36" spans="5:8" x14ac:dyDescent="0.15">
      <c r="E36" s="3"/>
      <c r="F36" s="3"/>
      <c r="G36" s="1"/>
      <c r="H36" s="1"/>
    </row>
    <row r="37" spans="5:8" ht="22.5" customHeight="1" x14ac:dyDescent="0.15">
      <c r="E37" s="3"/>
      <c r="F37" s="91" t="s">
        <v>157</v>
      </c>
      <c r="G37" s="91" t="s">
        <v>158</v>
      </c>
      <c r="H37" s="1"/>
    </row>
    <row r="38" spans="5:8" ht="33.75" customHeight="1" x14ac:dyDescent="0.15">
      <c r="E38" s="54" t="s">
        <v>140</v>
      </c>
      <c r="F38" s="73">
        <v>5.4300000000000001E-2</v>
      </c>
      <c r="G38" s="73">
        <v>5.6099999999999997E-2</v>
      </c>
      <c r="H38" s="55" t="s">
        <v>141</v>
      </c>
    </row>
    <row r="39" spans="5:8" ht="33.75" customHeight="1" x14ac:dyDescent="0.15">
      <c r="E39" s="54" t="s">
        <v>142</v>
      </c>
      <c r="F39" s="73">
        <v>6.1600000000000002E-2</v>
      </c>
      <c r="G39" s="73">
        <v>6.3100000000000003E-2</v>
      </c>
      <c r="H39" s="55" t="s">
        <v>141</v>
      </c>
    </row>
    <row r="40" spans="5:8" ht="33.75" customHeight="1" x14ac:dyDescent="0.15">
      <c r="E40" s="54" t="s">
        <v>143</v>
      </c>
      <c r="F40" s="73">
        <v>7.2599999999999998E-2</v>
      </c>
      <c r="G40" s="73">
        <v>7.4099999999999999E-2</v>
      </c>
      <c r="H40" s="55" t="s">
        <v>141</v>
      </c>
    </row>
    <row r="41" spans="5:8" s="5" customFormat="1" ht="33.75" customHeight="1" x14ac:dyDescent="0.15">
      <c r="E41" s="54" t="s">
        <v>144</v>
      </c>
      <c r="F41" s="73">
        <v>7.0800000000000002E-2</v>
      </c>
      <c r="G41" s="73">
        <v>7.1900000000000006E-2</v>
      </c>
      <c r="H41" s="55" t="s">
        <v>141</v>
      </c>
    </row>
    <row r="42" spans="5:8" s="5" customFormat="1" ht="33.75" customHeight="1" x14ac:dyDescent="0.15">
      <c r="E42" s="54" t="s">
        <v>152</v>
      </c>
      <c r="F42" s="73">
        <v>7.5499999999999998E-2</v>
      </c>
      <c r="G42" s="91">
        <v>7.7399999999999997E-2</v>
      </c>
      <c r="H42" s="55" t="s">
        <v>137</v>
      </c>
    </row>
    <row r="43" spans="5:8" s="5" customFormat="1" ht="33.75" customHeight="1" x14ac:dyDescent="0.15">
      <c r="E43" s="54" t="s">
        <v>145</v>
      </c>
      <c r="F43" s="73">
        <v>9.0899999999999995E-2</v>
      </c>
      <c r="G43" s="73">
        <v>0.10100000000000001</v>
      </c>
      <c r="H43" s="55" t="s">
        <v>137</v>
      </c>
    </row>
  </sheetData>
  <sheetProtection algorithmName="SHA-512" hashValue="hXU7VFbeMYwI8dThDQN1/zC5xApTp8sm0ul9SMYejbVhOBZ45o0JMxu3Q3UIwB/oLRmRWrudpe9Xkfr0MJSLrA==" saltValue="TDhUp86fEpNiT/PVSXCY9A==" spinCount="100000" sheet="1" objects="1" scenarios="1"/>
  <mergeCells count="11">
    <mergeCell ref="C30:E30"/>
    <mergeCell ref="A3:I3"/>
    <mergeCell ref="C29:E29"/>
    <mergeCell ref="C16:E16"/>
    <mergeCell ref="C27:E27"/>
    <mergeCell ref="C14:E14"/>
    <mergeCell ref="C25:E25"/>
    <mergeCell ref="C15:E15"/>
    <mergeCell ref="C26:E26"/>
    <mergeCell ref="C17:E17"/>
    <mergeCell ref="C28:E28"/>
  </mergeCells>
  <phoneticPr fontId="2"/>
  <pageMargins left="0.70866141732283472" right="0.70866141732283472" top="0.44" bottom="0.46" header="0.31496062992125984" footer="0.31496062992125984"/>
  <pageSetup paperSize="9" scale="68"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view="pageBreakPreview" zoomScale="80" zoomScaleNormal="80" zoomScaleSheetLayoutView="80" workbookViewId="0"/>
  </sheetViews>
  <sheetFormatPr defaultRowHeight="13.5" x14ac:dyDescent="0.15"/>
  <cols>
    <col min="1" max="1" width="3.625" style="110" customWidth="1"/>
    <col min="2" max="2" width="36.375" style="110" customWidth="1"/>
    <col min="3" max="3" width="49.125" style="110" customWidth="1"/>
    <col min="4" max="256" width="9" style="110"/>
    <col min="257" max="257" width="3.625" style="110" customWidth="1"/>
    <col min="258" max="258" width="36.375" style="110" customWidth="1"/>
    <col min="259" max="259" width="49.125" style="110" customWidth="1"/>
    <col min="260" max="512" width="9" style="110"/>
    <col min="513" max="513" width="3.625" style="110" customWidth="1"/>
    <col min="514" max="514" width="36.375" style="110" customWidth="1"/>
    <col min="515" max="515" width="49.125" style="110" customWidth="1"/>
    <col min="516" max="768" width="9" style="110"/>
    <col min="769" max="769" width="3.625" style="110" customWidth="1"/>
    <col min="770" max="770" width="36.375" style="110" customWidth="1"/>
    <col min="771" max="771" width="49.125" style="110" customWidth="1"/>
    <col min="772" max="1024" width="9" style="110"/>
    <col min="1025" max="1025" width="3.625" style="110" customWidth="1"/>
    <col min="1026" max="1026" width="36.375" style="110" customWidth="1"/>
    <col min="1027" max="1027" width="49.125" style="110" customWidth="1"/>
    <col min="1028" max="1280" width="9" style="110"/>
    <col min="1281" max="1281" width="3.625" style="110" customWidth="1"/>
    <col min="1282" max="1282" width="36.375" style="110" customWidth="1"/>
    <col min="1283" max="1283" width="49.125" style="110" customWidth="1"/>
    <col min="1284" max="1536" width="9" style="110"/>
    <col min="1537" max="1537" width="3.625" style="110" customWidth="1"/>
    <col min="1538" max="1538" width="36.375" style="110" customWidth="1"/>
    <col min="1539" max="1539" width="49.125" style="110" customWidth="1"/>
    <col min="1540" max="1792" width="9" style="110"/>
    <col min="1793" max="1793" width="3.625" style="110" customWidth="1"/>
    <col min="1794" max="1794" width="36.375" style="110" customWidth="1"/>
    <col min="1795" max="1795" width="49.125" style="110" customWidth="1"/>
    <col min="1796" max="2048" width="9" style="110"/>
    <col min="2049" max="2049" width="3.625" style="110" customWidth="1"/>
    <col min="2050" max="2050" width="36.375" style="110" customWidth="1"/>
    <col min="2051" max="2051" width="49.125" style="110" customWidth="1"/>
    <col min="2052" max="2304" width="9" style="110"/>
    <col min="2305" max="2305" width="3.625" style="110" customWidth="1"/>
    <col min="2306" max="2306" width="36.375" style="110" customWidth="1"/>
    <col min="2307" max="2307" width="49.125" style="110" customWidth="1"/>
    <col min="2308" max="2560" width="9" style="110"/>
    <col min="2561" max="2561" width="3.625" style="110" customWidth="1"/>
    <col min="2562" max="2562" width="36.375" style="110" customWidth="1"/>
    <col min="2563" max="2563" width="49.125" style="110" customWidth="1"/>
    <col min="2564" max="2816" width="9" style="110"/>
    <col min="2817" max="2817" width="3.625" style="110" customWidth="1"/>
    <col min="2818" max="2818" width="36.375" style="110" customWidth="1"/>
    <col min="2819" max="2819" width="49.125" style="110" customWidth="1"/>
    <col min="2820" max="3072" width="9" style="110"/>
    <col min="3073" max="3073" width="3.625" style="110" customWidth="1"/>
    <col min="3074" max="3074" width="36.375" style="110" customWidth="1"/>
    <col min="3075" max="3075" width="49.125" style="110" customWidth="1"/>
    <col min="3076" max="3328" width="9" style="110"/>
    <col min="3329" max="3329" width="3.625" style="110" customWidth="1"/>
    <col min="3330" max="3330" width="36.375" style="110" customWidth="1"/>
    <col min="3331" max="3331" width="49.125" style="110" customWidth="1"/>
    <col min="3332" max="3584" width="9" style="110"/>
    <col min="3585" max="3585" width="3.625" style="110" customWidth="1"/>
    <col min="3586" max="3586" width="36.375" style="110" customWidth="1"/>
    <col min="3587" max="3587" width="49.125" style="110" customWidth="1"/>
    <col min="3588" max="3840" width="9" style="110"/>
    <col min="3841" max="3841" width="3.625" style="110" customWidth="1"/>
    <col min="3842" max="3842" width="36.375" style="110" customWidth="1"/>
    <col min="3843" max="3843" width="49.125" style="110" customWidth="1"/>
    <col min="3844" max="4096" width="9" style="110"/>
    <col min="4097" max="4097" width="3.625" style="110" customWidth="1"/>
    <col min="4098" max="4098" width="36.375" style="110" customWidth="1"/>
    <col min="4099" max="4099" width="49.125" style="110" customWidth="1"/>
    <col min="4100" max="4352" width="9" style="110"/>
    <col min="4353" max="4353" width="3.625" style="110" customWidth="1"/>
    <col min="4354" max="4354" width="36.375" style="110" customWidth="1"/>
    <col min="4355" max="4355" width="49.125" style="110" customWidth="1"/>
    <col min="4356" max="4608" width="9" style="110"/>
    <col min="4609" max="4609" width="3.625" style="110" customWidth="1"/>
    <col min="4610" max="4610" width="36.375" style="110" customWidth="1"/>
    <col min="4611" max="4611" width="49.125" style="110" customWidth="1"/>
    <col min="4612" max="4864" width="9" style="110"/>
    <col min="4865" max="4865" width="3.625" style="110" customWidth="1"/>
    <col min="4866" max="4866" width="36.375" style="110" customWidth="1"/>
    <col min="4867" max="4867" width="49.125" style="110" customWidth="1"/>
    <col min="4868" max="5120" width="9" style="110"/>
    <col min="5121" max="5121" width="3.625" style="110" customWidth="1"/>
    <col min="5122" max="5122" width="36.375" style="110" customWidth="1"/>
    <col min="5123" max="5123" width="49.125" style="110" customWidth="1"/>
    <col min="5124" max="5376" width="9" style="110"/>
    <col min="5377" max="5377" width="3.625" style="110" customWidth="1"/>
    <col min="5378" max="5378" width="36.375" style="110" customWidth="1"/>
    <col min="5379" max="5379" width="49.125" style="110" customWidth="1"/>
    <col min="5380" max="5632" width="9" style="110"/>
    <col min="5633" max="5633" width="3.625" style="110" customWidth="1"/>
    <col min="5634" max="5634" width="36.375" style="110" customWidth="1"/>
    <col min="5635" max="5635" width="49.125" style="110" customWidth="1"/>
    <col min="5636" max="5888" width="9" style="110"/>
    <col min="5889" max="5889" width="3.625" style="110" customWidth="1"/>
    <col min="5890" max="5890" width="36.375" style="110" customWidth="1"/>
    <col min="5891" max="5891" width="49.125" style="110" customWidth="1"/>
    <col min="5892" max="6144" width="9" style="110"/>
    <col min="6145" max="6145" width="3.625" style="110" customWidth="1"/>
    <col min="6146" max="6146" width="36.375" style="110" customWidth="1"/>
    <col min="6147" max="6147" width="49.125" style="110" customWidth="1"/>
    <col min="6148" max="6400" width="9" style="110"/>
    <col min="6401" max="6401" width="3.625" style="110" customWidth="1"/>
    <col min="6402" max="6402" width="36.375" style="110" customWidth="1"/>
    <col min="6403" max="6403" width="49.125" style="110" customWidth="1"/>
    <col min="6404" max="6656" width="9" style="110"/>
    <col min="6657" max="6657" width="3.625" style="110" customWidth="1"/>
    <col min="6658" max="6658" width="36.375" style="110" customWidth="1"/>
    <col min="6659" max="6659" width="49.125" style="110" customWidth="1"/>
    <col min="6660" max="6912" width="9" style="110"/>
    <col min="6913" max="6913" width="3.625" style="110" customWidth="1"/>
    <col min="6914" max="6914" width="36.375" style="110" customWidth="1"/>
    <col min="6915" max="6915" width="49.125" style="110" customWidth="1"/>
    <col min="6916" max="7168" width="9" style="110"/>
    <col min="7169" max="7169" width="3.625" style="110" customWidth="1"/>
    <col min="7170" max="7170" width="36.375" style="110" customWidth="1"/>
    <col min="7171" max="7171" width="49.125" style="110" customWidth="1"/>
    <col min="7172" max="7424" width="9" style="110"/>
    <col min="7425" max="7425" width="3.625" style="110" customWidth="1"/>
    <col min="7426" max="7426" width="36.375" style="110" customWidth="1"/>
    <col min="7427" max="7427" width="49.125" style="110" customWidth="1"/>
    <col min="7428" max="7680" width="9" style="110"/>
    <col min="7681" max="7681" width="3.625" style="110" customWidth="1"/>
    <col min="7682" max="7682" width="36.375" style="110" customWidth="1"/>
    <col min="7683" max="7683" width="49.125" style="110" customWidth="1"/>
    <col min="7684" max="7936" width="9" style="110"/>
    <col min="7937" max="7937" width="3.625" style="110" customWidth="1"/>
    <col min="7938" max="7938" width="36.375" style="110" customWidth="1"/>
    <col min="7939" max="7939" width="49.125" style="110" customWidth="1"/>
    <col min="7940" max="8192" width="9" style="110"/>
    <col min="8193" max="8193" width="3.625" style="110" customWidth="1"/>
    <col min="8194" max="8194" width="36.375" style="110" customWidth="1"/>
    <col min="8195" max="8195" width="49.125" style="110" customWidth="1"/>
    <col min="8196" max="8448" width="9" style="110"/>
    <col min="8449" max="8449" width="3.625" style="110" customWidth="1"/>
    <col min="8450" max="8450" width="36.375" style="110" customWidth="1"/>
    <col min="8451" max="8451" width="49.125" style="110" customWidth="1"/>
    <col min="8452" max="8704" width="9" style="110"/>
    <col min="8705" max="8705" width="3.625" style="110" customWidth="1"/>
    <col min="8706" max="8706" width="36.375" style="110" customWidth="1"/>
    <col min="8707" max="8707" width="49.125" style="110" customWidth="1"/>
    <col min="8708" max="8960" width="9" style="110"/>
    <col min="8961" max="8961" width="3.625" style="110" customWidth="1"/>
    <col min="8962" max="8962" width="36.375" style="110" customWidth="1"/>
    <col min="8963" max="8963" width="49.125" style="110" customWidth="1"/>
    <col min="8964" max="9216" width="9" style="110"/>
    <col min="9217" max="9217" width="3.625" style="110" customWidth="1"/>
    <col min="9218" max="9218" width="36.375" style="110" customWidth="1"/>
    <col min="9219" max="9219" width="49.125" style="110" customWidth="1"/>
    <col min="9220" max="9472" width="9" style="110"/>
    <col min="9473" max="9473" width="3.625" style="110" customWidth="1"/>
    <col min="9474" max="9474" width="36.375" style="110" customWidth="1"/>
    <col min="9475" max="9475" width="49.125" style="110" customWidth="1"/>
    <col min="9476" max="9728" width="9" style="110"/>
    <col min="9729" max="9729" width="3.625" style="110" customWidth="1"/>
    <col min="9730" max="9730" width="36.375" style="110" customWidth="1"/>
    <col min="9731" max="9731" width="49.125" style="110" customWidth="1"/>
    <col min="9732" max="9984" width="9" style="110"/>
    <col min="9985" max="9985" width="3.625" style="110" customWidth="1"/>
    <col min="9986" max="9986" width="36.375" style="110" customWidth="1"/>
    <col min="9987" max="9987" width="49.125" style="110" customWidth="1"/>
    <col min="9988" max="10240" width="9" style="110"/>
    <col min="10241" max="10241" width="3.625" style="110" customWidth="1"/>
    <col min="10242" max="10242" width="36.375" style="110" customWidth="1"/>
    <col min="10243" max="10243" width="49.125" style="110" customWidth="1"/>
    <col min="10244" max="10496" width="9" style="110"/>
    <col min="10497" max="10497" width="3.625" style="110" customWidth="1"/>
    <col min="10498" max="10498" width="36.375" style="110" customWidth="1"/>
    <col min="10499" max="10499" width="49.125" style="110" customWidth="1"/>
    <col min="10500" max="10752" width="9" style="110"/>
    <col min="10753" max="10753" width="3.625" style="110" customWidth="1"/>
    <col min="10754" max="10754" width="36.375" style="110" customWidth="1"/>
    <col min="10755" max="10755" width="49.125" style="110" customWidth="1"/>
    <col min="10756" max="11008" width="9" style="110"/>
    <col min="11009" max="11009" width="3.625" style="110" customWidth="1"/>
    <col min="11010" max="11010" width="36.375" style="110" customWidth="1"/>
    <col min="11011" max="11011" width="49.125" style="110" customWidth="1"/>
    <col min="11012" max="11264" width="9" style="110"/>
    <col min="11265" max="11265" width="3.625" style="110" customWidth="1"/>
    <col min="11266" max="11266" width="36.375" style="110" customWidth="1"/>
    <col min="11267" max="11267" width="49.125" style="110" customWidth="1"/>
    <col min="11268" max="11520" width="9" style="110"/>
    <col min="11521" max="11521" width="3.625" style="110" customWidth="1"/>
    <col min="11522" max="11522" width="36.375" style="110" customWidth="1"/>
    <col min="11523" max="11523" width="49.125" style="110" customWidth="1"/>
    <col min="11524" max="11776" width="9" style="110"/>
    <col min="11777" max="11777" width="3.625" style="110" customWidth="1"/>
    <col min="11778" max="11778" width="36.375" style="110" customWidth="1"/>
    <col min="11779" max="11779" width="49.125" style="110" customWidth="1"/>
    <col min="11780" max="12032" width="9" style="110"/>
    <col min="12033" max="12033" width="3.625" style="110" customWidth="1"/>
    <col min="12034" max="12034" width="36.375" style="110" customWidth="1"/>
    <col min="12035" max="12035" width="49.125" style="110" customWidth="1"/>
    <col min="12036" max="12288" width="9" style="110"/>
    <col min="12289" max="12289" width="3.625" style="110" customWidth="1"/>
    <col min="12290" max="12290" width="36.375" style="110" customWidth="1"/>
    <col min="12291" max="12291" width="49.125" style="110" customWidth="1"/>
    <col min="12292" max="12544" width="9" style="110"/>
    <col min="12545" max="12545" width="3.625" style="110" customWidth="1"/>
    <col min="12546" max="12546" width="36.375" style="110" customWidth="1"/>
    <col min="12547" max="12547" width="49.125" style="110" customWidth="1"/>
    <col min="12548" max="12800" width="9" style="110"/>
    <col min="12801" max="12801" width="3.625" style="110" customWidth="1"/>
    <col min="12802" max="12802" width="36.375" style="110" customWidth="1"/>
    <col min="12803" max="12803" width="49.125" style="110" customWidth="1"/>
    <col min="12804" max="13056" width="9" style="110"/>
    <col min="13057" max="13057" width="3.625" style="110" customWidth="1"/>
    <col min="13058" max="13058" width="36.375" style="110" customWidth="1"/>
    <col min="13059" max="13059" width="49.125" style="110" customWidth="1"/>
    <col min="13060" max="13312" width="9" style="110"/>
    <col min="13313" max="13313" width="3.625" style="110" customWidth="1"/>
    <col min="13314" max="13314" width="36.375" style="110" customWidth="1"/>
    <col min="13315" max="13315" width="49.125" style="110" customWidth="1"/>
    <col min="13316" max="13568" width="9" style="110"/>
    <col min="13569" max="13569" width="3.625" style="110" customWidth="1"/>
    <col min="13570" max="13570" width="36.375" style="110" customWidth="1"/>
    <col min="13571" max="13571" width="49.125" style="110" customWidth="1"/>
    <col min="13572" max="13824" width="9" style="110"/>
    <col min="13825" max="13825" width="3.625" style="110" customWidth="1"/>
    <col min="13826" max="13826" width="36.375" style="110" customWidth="1"/>
    <col min="13827" max="13827" width="49.125" style="110" customWidth="1"/>
    <col min="13828" max="14080" width="9" style="110"/>
    <col min="14081" max="14081" width="3.625" style="110" customWidth="1"/>
    <col min="14082" max="14082" width="36.375" style="110" customWidth="1"/>
    <col min="14083" max="14083" width="49.125" style="110" customWidth="1"/>
    <col min="14084" max="14336" width="9" style="110"/>
    <col min="14337" max="14337" width="3.625" style="110" customWidth="1"/>
    <col min="14338" max="14338" width="36.375" style="110" customWidth="1"/>
    <col min="14339" max="14339" width="49.125" style="110" customWidth="1"/>
    <col min="14340" max="14592" width="9" style="110"/>
    <col min="14593" max="14593" width="3.625" style="110" customWidth="1"/>
    <col min="14594" max="14594" width="36.375" style="110" customWidth="1"/>
    <col min="14595" max="14595" width="49.125" style="110" customWidth="1"/>
    <col min="14596" max="14848" width="9" style="110"/>
    <col min="14849" max="14849" width="3.625" style="110" customWidth="1"/>
    <col min="14850" max="14850" width="36.375" style="110" customWidth="1"/>
    <col min="14851" max="14851" width="49.125" style="110" customWidth="1"/>
    <col min="14852" max="15104" width="9" style="110"/>
    <col min="15105" max="15105" width="3.625" style="110" customWidth="1"/>
    <col min="15106" max="15106" width="36.375" style="110" customWidth="1"/>
    <col min="15107" max="15107" width="49.125" style="110" customWidth="1"/>
    <col min="15108" max="15360" width="9" style="110"/>
    <col min="15361" max="15361" width="3.625" style="110" customWidth="1"/>
    <col min="15362" max="15362" width="36.375" style="110" customWidth="1"/>
    <col min="15363" max="15363" width="49.125" style="110" customWidth="1"/>
    <col min="15364" max="15616" width="9" style="110"/>
    <col min="15617" max="15617" width="3.625" style="110" customWidth="1"/>
    <col min="15618" max="15618" width="36.375" style="110" customWidth="1"/>
    <col min="15619" max="15619" width="49.125" style="110" customWidth="1"/>
    <col min="15620" max="15872" width="9" style="110"/>
    <col min="15873" max="15873" width="3.625" style="110" customWidth="1"/>
    <col min="15874" max="15874" width="36.375" style="110" customWidth="1"/>
    <col min="15875" max="15875" width="49.125" style="110" customWidth="1"/>
    <col min="15876" max="16128" width="9" style="110"/>
    <col min="16129" max="16129" width="3.625" style="110" customWidth="1"/>
    <col min="16130" max="16130" width="36.375" style="110" customWidth="1"/>
    <col min="16131" max="16131" width="49.125" style="110" customWidth="1"/>
    <col min="16132" max="16384" width="9" style="110"/>
  </cols>
  <sheetData>
    <row r="1" spans="1:3" ht="18" customHeight="1" x14ac:dyDescent="0.15">
      <c r="C1" s="111" t="str">
        <f>'MPS(input)'!K1</f>
        <v>Monitoring Spreadsheet: JCM_ID_AM015_ver01.0</v>
      </c>
    </row>
    <row r="2" spans="1:3" ht="18" customHeight="1" x14ac:dyDescent="0.15">
      <c r="C2" s="111" t="str">
        <f>'MPS(input)'!K2</f>
        <v>Reference Number:</v>
      </c>
    </row>
    <row r="3" spans="1:3" ht="24" customHeight="1" x14ac:dyDescent="0.15">
      <c r="A3" s="142" t="s">
        <v>159</v>
      </c>
      <c r="B3" s="142"/>
      <c r="C3" s="142"/>
    </row>
    <row r="5" spans="1:3" ht="21" customHeight="1" x14ac:dyDescent="0.15">
      <c r="B5" s="112" t="s">
        <v>160</v>
      </c>
      <c r="C5" s="112" t="s">
        <v>161</v>
      </c>
    </row>
    <row r="6" spans="1:3" ht="54" customHeight="1" x14ac:dyDescent="0.15">
      <c r="B6" s="113"/>
      <c r="C6" s="113"/>
    </row>
    <row r="7" spans="1:3" ht="54" customHeight="1" x14ac:dyDescent="0.15">
      <c r="B7" s="113"/>
      <c r="C7" s="113"/>
    </row>
    <row r="8" spans="1:3" ht="54" customHeight="1" x14ac:dyDescent="0.15">
      <c r="B8" s="113"/>
      <c r="C8" s="113"/>
    </row>
    <row r="9" spans="1:3" ht="54" customHeight="1" x14ac:dyDescent="0.15">
      <c r="B9" s="113"/>
      <c r="C9" s="113"/>
    </row>
    <row r="10" spans="1:3" ht="54" customHeight="1" x14ac:dyDescent="0.15">
      <c r="B10" s="113"/>
      <c r="C10" s="113"/>
    </row>
    <row r="11" spans="1:3" ht="54" customHeight="1" x14ac:dyDescent="0.15">
      <c r="B11" s="113"/>
      <c r="C11" s="113"/>
    </row>
    <row r="12" spans="1:3" ht="54" customHeight="1" x14ac:dyDescent="0.15">
      <c r="B12" s="113"/>
      <c r="C12" s="113"/>
    </row>
  </sheetData>
  <sheetProtection algorithmName="SHA-512" hashValue="GNmOD2vq7HJSnrL0xHiG68/p/BIgqdLm1I148rEWYvYQLJ6dXLneE34Tga0cKJtmSXwX1LNw79dLBb4R/I8HKQ==" saltValue="vKp6mRLBsJx7YKgLAdfBtg==" spinCount="100000" sheet="1" objects="1" scenarios="1" formatCells="0" formatRows="0" insertRows="0"/>
  <mergeCells count="1">
    <mergeCell ref="A3:C3"/>
  </mergeCells>
  <phoneticPr fontId="24"/>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31"/>
  <sheetViews>
    <sheetView showGridLines="0" view="pageBreakPreview" zoomScale="70" zoomScaleNormal="60" zoomScaleSheetLayoutView="70" workbookViewId="0"/>
  </sheetViews>
  <sheetFormatPr defaultColWidth="9" defaultRowHeight="14.25" x14ac:dyDescent="0.15"/>
  <cols>
    <col min="1" max="1" width="3.625" style="92" customWidth="1"/>
    <col min="2" max="2" width="20.625" style="92" customWidth="1"/>
    <col min="3" max="3" width="12.625" style="92" customWidth="1"/>
    <col min="4" max="4" width="12.625" style="92" bestFit="1" customWidth="1"/>
    <col min="5" max="5" width="20.625" style="92" customWidth="1"/>
    <col min="6" max="6" width="15.625" style="92" customWidth="1"/>
    <col min="7" max="7" width="9.625" style="92" customWidth="1"/>
    <col min="8" max="8" width="12.625" style="92" customWidth="1"/>
    <col min="9" max="9" width="13.625" style="92" customWidth="1"/>
    <col min="10" max="10" width="66.375" style="92" customWidth="1"/>
    <col min="11" max="11" width="13.625" style="92" customWidth="1"/>
    <col min="12" max="12" width="12.625" style="92" customWidth="1"/>
    <col min="13" max="16384" width="9" style="92"/>
  </cols>
  <sheetData>
    <row r="1" spans="1:12" ht="18" customHeight="1" x14ac:dyDescent="0.15">
      <c r="L1" s="93" t="str">
        <f>'MPS(input)'!K1</f>
        <v>Monitoring Spreadsheet: JCM_ID_AM015_ver01.0</v>
      </c>
    </row>
    <row r="2" spans="1:12" ht="18" customHeight="1" x14ac:dyDescent="0.15">
      <c r="L2" s="93" t="str">
        <f>'MPS(input)'!K2</f>
        <v>Reference Number:</v>
      </c>
    </row>
    <row r="3" spans="1:12" ht="27.75" customHeight="1" x14ac:dyDescent="0.15">
      <c r="A3" s="94" t="s">
        <v>162</v>
      </c>
      <c r="B3" s="94"/>
      <c r="C3" s="95"/>
      <c r="D3" s="95"/>
      <c r="E3" s="95"/>
      <c r="F3" s="95"/>
      <c r="G3" s="95"/>
      <c r="H3" s="95"/>
      <c r="I3" s="95"/>
      <c r="J3" s="95"/>
      <c r="K3" s="95"/>
      <c r="L3" s="96"/>
    </row>
    <row r="5" spans="1:12" ht="18.75" customHeight="1" x14ac:dyDescent="0.15">
      <c r="A5" s="97" t="s">
        <v>164</v>
      </c>
      <c r="B5" s="97"/>
      <c r="C5" s="97"/>
    </row>
    <row r="6" spans="1:12" ht="18.75" customHeight="1" x14ac:dyDescent="0.15">
      <c r="A6" s="97"/>
      <c r="B6" s="98" t="s">
        <v>10</v>
      </c>
      <c r="C6" s="98" t="s">
        <v>11</v>
      </c>
      <c r="D6" s="98" t="s">
        <v>12</v>
      </c>
      <c r="E6" s="98" t="s">
        <v>13</v>
      </c>
      <c r="F6" s="98" t="s">
        <v>14</v>
      </c>
      <c r="G6" s="98" t="s">
        <v>15</v>
      </c>
      <c r="H6" s="98" t="s">
        <v>16</v>
      </c>
      <c r="I6" s="98" t="s">
        <v>17</v>
      </c>
      <c r="J6" s="98" t="s">
        <v>18</v>
      </c>
      <c r="K6" s="98" t="s">
        <v>19</v>
      </c>
      <c r="L6" s="98" t="s">
        <v>168</v>
      </c>
    </row>
    <row r="7" spans="1:12" s="99" customFormat="1" ht="39" customHeight="1" x14ac:dyDescent="0.15">
      <c r="B7" s="98" t="s">
        <v>167</v>
      </c>
      <c r="C7" s="98" t="s">
        <v>20</v>
      </c>
      <c r="D7" s="98" t="s">
        <v>21</v>
      </c>
      <c r="E7" s="98" t="s">
        <v>22</v>
      </c>
      <c r="F7" s="98" t="s">
        <v>170</v>
      </c>
      <c r="G7" s="98" t="s">
        <v>24</v>
      </c>
      <c r="H7" s="98" t="s">
        <v>25</v>
      </c>
      <c r="I7" s="98" t="s">
        <v>26</v>
      </c>
      <c r="J7" s="98" t="s">
        <v>27</v>
      </c>
      <c r="K7" s="98" t="s">
        <v>28</v>
      </c>
      <c r="L7" s="98" t="s">
        <v>29</v>
      </c>
    </row>
    <row r="8" spans="1:12" ht="380.1" customHeight="1" x14ac:dyDescent="0.15">
      <c r="B8" s="114"/>
      <c r="C8" s="100" t="s">
        <v>40</v>
      </c>
      <c r="D8" s="101" t="s">
        <v>73</v>
      </c>
      <c r="E8" s="102" t="s">
        <v>74</v>
      </c>
      <c r="F8" s="74"/>
      <c r="G8" s="102" t="s">
        <v>92</v>
      </c>
      <c r="H8" s="65" t="s">
        <v>51</v>
      </c>
      <c r="I8" s="65" t="s">
        <v>52</v>
      </c>
      <c r="J8" s="66" t="s">
        <v>75</v>
      </c>
      <c r="K8" s="66" t="s">
        <v>41</v>
      </c>
      <c r="L8" s="66" t="s">
        <v>63</v>
      </c>
    </row>
    <row r="9" spans="1:12" ht="380.1" customHeight="1" x14ac:dyDescent="0.15">
      <c r="B9" s="114"/>
      <c r="C9" s="100" t="s">
        <v>59</v>
      </c>
      <c r="D9" s="101" t="s">
        <v>73</v>
      </c>
      <c r="E9" s="102" t="s">
        <v>77</v>
      </c>
      <c r="F9" s="74"/>
      <c r="G9" s="102" t="s">
        <v>53</v>
      </c>
      <c r="H9" s="65" t="s">
        <v>51</v>
      </c>
      <c r="I9" s="65" t="s">
        <v>52</v>
      </c>
      <c r="J9" s="66" t="s">
        <v>75</v>
      </c>
      <c r="K9" s="66" t="s">
        <v>41</v>
      </c>
      <c r="L9" s="66" t="s">
        <v>56</v>
      </c>
    </row>
    <row r="10" spans="1:12" ht="8.25" customHeight="1" x14ac:dyDescent="0.15"/>
    <row r="11" spans="1:12" ht="20.100000000000001" customHeight="1" x14ac:dyDescent="0.15">
      <c r="A11" s="97" t="s">
        <v>165</v>
      </c>
      <c r="B11" s="97"/>
    </row>
    <row r="12" spans="1:12" ht="20.100000000000001" customHeight="1" x14ac:dyDescent="0.15">
      <c r="B12" s="147" t="s">
        <v>10</v>
      </c>
      <c r="C12" s="148"/>
      <c r="D12" s="121" t="s">
        <v>11</v>
      </c>
      <c r="E12" s="121"/>
      <c r="F12" s="98" t="s">
        <v>12</v>
      </c>
      <c r="G12" s="98" t="s">
        <v>13</v>
      </c>
      <c r="H12" s="121" t="s">
        <v>14</v>
      </c>
      <c r="I12" s="121"/>
      <c r="J12" s="121"/>
      <c r="K12" s="121" t="s">
        <v>15</v>
      </c>
      <c r="L12" s="121"/>
    </row>
    <row r="13" spans="1:12" ht="39" customHeight="1" x14ac:dyDescent="0.15">
      <c r="B13" s="147" t="s">
        <v>21</v>
      </c>
      <c r="C13" s="148"/>
      <c r="D13" s="121" t="s">
        <v>22</v>
      </c>
      <c r="E13" s="121"/>
      <c r="F13" s="98" t="s">
        <v>23</v>
      </c>
      <c r="G13" s="98" t="s">
        <v>24</v>
      </c>
      <c r="H13" s="121" t="s">
        <v>26</v>
      </c>
      <c r="I13" s="121"/>
      <c r="J13" s="121"/>
      <c r="K13" s="121" t="s">
        <v>29</v>
      </c>
      <c r="L13" s="121"/>
    </row>
    <row r="14" spans="1:12" ht="69.95" customHeight="1" x14ac:dyDescent="0.15">
      <c r="B14" s="143" t="s">
        <v>79</v>
      </c>
      <c r="C14" s="144"/>
      <c r="D14" s="122" t="s">
        <v>80</v>
      </c>
      <c r="E14" s="123"/>
      <c r="F14" s="116">
        <f>'MPS(input)'!E14</f>
        <v>0</v>
      </c>
      <c r="G14" s="102" t="s">
        <v>94</v>
      </c>
      <c r="H14" s="149" t="str">
        <f>IF('MPS(input)'!G14&lt;&gt;"",'MPS(input)'!G14,"")</f>
        <v>(1) Net calorific value (lower heating value) provided by fuel supplier or boiler manufacturer, (2) IPCC default values at the lower limit in Table 1.2 of Chapter 1 of Vol. 2 of the “2006 IPCC Guidelines on National GHG Inventories” (when (1) is not available, apply (2))</v>
      </c>
      <c r="I14" s="149"/>
      <c r="J14" s="149"/>
      <c r="K14" s="150" t="str">
        <f>IF('MPS(input)'!J14&lt;&gt;"",'MPS(input)'!J14,"")</f>
        <v>For natural gas or LPG</v>
      </c>
      <c r="L14" s="150"/>
    </row>
    <row r="15" spans="1:12" ht="69.95" customHeight="1" x14ac:dyDescent="0.15">
      <c r="B15" s="143" t="s">
        <v>79</v>
      </c>
      <c r="C15" s="144"/>
      <c r="D15" s="122" t="s">
        <v>81</v>
      </c>
      <c r="E15" s="123"/>
      <c r="F15" s="116">
        <f>'MPS(input)'!E15</f>
        <v>0</v>
      </c>
      <c r="G15" s="102" t="s">
        <v>55</v>
      </c>
      <c r="H15" s="149" t="str">
        <f>IF('MPS(input)'!G15&lt;&gt;"",'MPS(input)'!G15,"")</f>
        <v>(1) Net calorific value (lower heating value) provided by fuel supplier or boiler manufacturer, (2) IPCC default values at the lower limit in Table 1.2 of Chapter 1 of Vol. 2 of the “2006 IPCC Guidelines on National GHG Inventories” (when (1) is not available, apply (2))</v>
      </c>
      <c r="I15" s="149"/>
      <c r="J15" s="149"/>
      <c r="K15" s="150" t="str">
        <f>IF('MPS(input)'!J15&lt;&gt;"",'MPS(input)'!J15,"")</f>
        <v xml:space="preserve">For diesel oil </v>
      </c>
      <c r="L15" s="150"/>
    </row>
    <row r="16" spans="1:12" ht="69.95" customHeight="1" x14ac:dyDescent="0.15">
      <c r="B16" s="143" t="s">
        <v>95</v>
      </c>
      <c r="C16" s="144"/>
      <c r="D16" s="122" t="s">
        <v>82</v>
      </c>
      <c r="E16" s="123"/>
      <c r="F16" s="116">
        <f>'MPS(input)'!E16</f>
        <v>0</v>
      </c>
      <c r="G16" s="101" t="s">
        <v>83</v>
      </c>
      <c r="H16" s="149" t="str">
        <f>IF('MPS(input)'!G16&lt;&gt;"",'MPS(input)'!G16,"")</f>
        <v>IPCC default values in Table 1.4 of Chapter 1 of Vol. 2 of the “2006 IPCC Guidelines on National GHG Inventories"</v>
      </c>
      <c r="I16" s="149"/>
      <c r="J16" s="149"/>
      <c r="K16" s="150" t="str">
        <f>IF('MPS(input)'!J16&lt;&gt;"",'MPS(input)'!J16,"")</f>
        <v>For natural gas or LPG</v>
      </c>
      <c r="L16" s="150"/>
    </row>
    <row r="17" spans="1:12" ht="69.95" customHeight="1" x14ac:dyDescent="0.15">
      <c r="B17" s="143" t="s">
        <v>95</v>
      </c>
      <c r="C17" s="144"/>
      <c r="D17" s="122" t="s">
        <v>82</v>
      </c>
      <c r="E17" s="123"/>
      <c r="F17" s="116">
        <f>'MPS(input)'!E17</f>
        <v>0</v>
      </c>
      <c r="G17" s="101" t="s">
        <v>83</v>
      </c>
      <c r="H17" s="149" t="str">
        <f>IF('MPS(input)'!G17&lt;&gt;"",'MPS(input)'!G17,"")</f>
        <v>IPCC default values in Table 1.4 of Chapter 1 of Vol. 2 of the “2006 IPCC Guidelines on National GHG Inventories"</v>
      </c>
      <c r="I17" s="149"/>
      <c r="J17" s="149"/>
      <c r="K17" s="150" t="str">
        <f>IF('MPS(input)'!J17&lt;&gt;"",'MPS(input)'!J17,"")</f>
        <v xml:space="preserve">For diesel oil </v>
      </c>
      <c r="L17" s="150"/>
    </row>
    <row r="18" spans="1:12" ht="150" customHeight="1" x14ac:dyDescent="0.15">
      <c r="B18" s="143" t="s">
        <v>96</v>
      </c>
      <c r="C18" s="144"/>
      <c r="D18" s="122" t="s">
        <v>97</v>
      </c>
      <c r="E18" s="123"/>
      <c r="F18" s="116">
        <f>'MPS(input)'!E18</f>
        <v>0</v>
      </c>
      <c r="G18" s="101" t="s">
        <v>83</v>
      </c>
      <c r="H18" s="149" t="str">
        <f>IF('MPS(input)'!G18&lt;&gt;"",'MPS(input)'!G18,"")</f>
        <v>IPCC default values at the lower limit in Table 1.4 of Chapter 1 of Vol. 2 of the “2006 IPCC Guidelines on National GHG Inventories"
In case the project boiler replaces the existing boiler or the planned boiler whose plan is once approved officially such as with boiler installation permit or environmental impact assessment, CO2 emission factor of the fuel used by the existing or planned boiler is applied.
Otherwise, the value  of the fuel used by the project boiler i is applied.</v>
      </c>
      <c r="I18" s="149"/>
      <c r="J18" s="149"/>
      <c r="K18" s="150" t="str">
        <f>IF('MPS(input)'!J18&lt;&gt;"",'MPS(input)'!J18,"")</f>
        <v/>
      </c>
      <c r="L18" s="150"/>
    </row>
    <row r="19" spans="1:12" ht="69.95" customHeight="1" x14ac:dyDescent="0.15">
      <c r="B19" s="143" t="s">
        <v>100</v>
      </c>
      <c r="C19" s="144"/>
      <c r="D19" s="122" t="s">
        <v>84</v>
      </c>
      <c r="E19" s="123"/>
      <c r="F19" s="151">
        <f>'MPS(input)'!E19</f>
        <v>0</v>
      </c>
      <c r="G19" s="101" t="s">
        <v>36</v>
      </c>
      <c r="H19" s="149" t="str">
        <f>IF('MPS(input)'!G19&lt;&gt;"",'MPS(input)'!G19,"")</f>
        <v>Specifications of the project boiler or factory test data of the project boiler by the manufacturer</v>
      </c>
      <c r="I19" s="149"/>
      <c r="J19" s="149"/>
      <c r="K19" s="150" t="str">
        <f>IF('MPS(input)'!J19&lt;&gt;"",'MPS(input)'!J19,"")</f>
        <v/>
      </c>
      <c r="L19" s="150"/>
    </row>
    <row r="20" spans="1:12" ht="69.95" customHeight="1" x14ac:dyDescent="0.15">
      <c r="B20" s="143" t="s">
        <v>86</v>
      </c>
      <c r="C20" s="144"/>
      <c r="D20" s="137" t="s">
        <v>37</v>
      </c>
      <c r="E20" s="137"/>
      <c r="F20" s="151">
        <f>'MPS(input)'!E20</f>
        <v>0.89</v>
      </c>
      <c r="G20" s="101" t="s">
        <v>36</v>
      </c>
      <c r="H20" s="149" t="str">
        <f>IF('MPS(input)'!G20&lt;&gt;"",'MPS(input)'!G20,"")</f>
        <v>The default value set in the methodologies</v>
      </c>
      <c r="I20" s="149"/>
      <c r="J20" s="149"/>
      <c r="K20" s="150" t="str">
        <f>IF('MPS(input)'!J20&lt;&gt;"",'MPS(input)'!J20,"")</f>
        <v/>
      </c>
      <c r="L20" s="150"/>
    </row>
    <row r="21" spans="1:12" ht="69.95" customHeight="1" x14ac:dyDescent="0.15">
      <c r="B21" s="143" t="s">
        <v>87</v>
      </c>
      <c r="C21" s="144"/>
      <c r="D21" s="137" t="s">
        <v>88</v>
      </c>
      <c r="E21" s="137"/>
      <c r="F21" s="151">
        <f>'MPS(input)'!E21</f>
        <v>0</v>
      </c>
      <c r="G21" s="101" t="s">
        <v>49</v>
      </c>
      <c r="H21" s="149" t="str">
        <f>IF('MPS(input)'!G21&lt;&gt;"",'MPS(input)'!G21,"")</f>
        <v>Blow flow rate setting specified in the boiler water treatment program for a water purification/demineralization system such as RO based on the test result</v>
      </c>
      <c r="I21" s="149"/>
      <c r="J21" s="149"/>
      <c r="K21" s="150" t="str">
        <f>IF('MPS(input)'!J21&lt;&gt;"",'MPS(input)'!J21,"")</f>
        <v/>
      </c>
      <c r="L21" s="150"/>
    </row>
    <row r="22" spans="1:12" ht="69.95" customHeight="1" x14ac:dyDescent="0.15">
      <c r="B22" s="143" t="s">
        <v>89</v>
      </c>
      <c r="C22" s="144"/>
      <c r="D22" s="137" t="s">
        <v>38</v>
      </c>
      <c r="E22" s="137"/>
      <c r="F22" s="151">
        <f>'MPS(input)'!E22</f>
        <v>0</v>
      </c>
      <c r="G22" s="101" t="s">
        <v>49</v>
      </c>
      <c r="H22" s="149" t="str">
        <f>IF('MPS(input)'!G22&lt;&gt;"",'MPS(input)'!G22,"")</f>
        <v>Blow flow rate specified in the boiler water treatment program for a water softener based on the test result</v>
      </c>
      <c r="I22" s="149"/>
      <c r="J22" s="149"/>
      <c r="K22" s="150" t="str">
        <f>IF('MPS(input)'!J22&lt;&gt;"",'MPS(input)'!J22,"")</f>
        <v/>
      </c>
      <c r="L22" s="150"/>
    </row>
    <row r="23" spans="1:12" ht="6.75" customHeight="1" x14ac:dyDescent="0.15">
      <c r="C23" s="103"/>
      <c r="D23" s="103"/>
      <c r="E23" s="103"/>
      <c r="F23" s="103"/>
      <c r="G23" s="103"/>
      <c r="H23" s="103"/>
      <c r="I23" s="103"/>
      <c r="J23" s="103"/>
      <c r="K23" s="103"/>
      <c r="L23" s="103"/>
    </row>
    <row r="24" spans="1:12" ht="18.75" customHeight="1" x14ac:dyDescent="0.15">
      <c r="A24" s="104" t="s">
        <v>166</v>
      </c>
      <c r="B24" s="104"/>
      <c r="C24" s="104"/>
    </row>
    <row r="25" spans="1:12" ht="17.25" thickBot="1" x14ac:dyDescent="0.2">
      <c r="B25" s="105" t="s">
        <v>169</v>
      </c>
      <c r="C25" s="133" t="s">
        <v>91</v>
      </c>
      <c r="D25" s="134"/>
      <c r="E25" s="105" t="s">
        <v>24</v>
      </c>
    </row>
    <row r="26" spans="1:12" ht="19.5" thickBot="1" x14ac:dyDescent="0.2">
      <c r="B26" s="115"/>
      <c r="C26" s="135">
        <f>ROUNDDOWN('MRS(calc_process)'!G6, 0)</f>
        <v>0</v>
      </c>
      <c r="D26" s="136"/>
      <c r="E26" s="106" t="s">
        <v>102</v>
      </c>
    </row>
    <row r="27" spans="1:12" ht="20.100000000000001" customHeight="1" x14ac:dyDescent="0.15">
      <c r="C27" s="107"/>
      <c r="D27" s="107"/>
      <c r="G27" s="108"/>
      <c r="H27" s="108"/>
    </row>
    <row r="28" spans="1:12" ht="18.75" customHeight="1" x14ac:dyDescent="0.15">
      <c r="A28" s="97" t="s">
        <v>9</v>
      </c>
      <c r="B28" s="97"/>
    </row>
    <row r="29" spans="1:12" ht="18" customHeight="1" x14ac:dyDescent="0.15">
      <c r="B29" s="145" t="s">
        <v>31</v>
      </c>
      <c r="C29" s="146"/>
      <c r="D29" s="132" t="s">
        <v>32</v>
      </c>
      <c r="E29" s="132"/>
      <c r="F29" s="132"/>
      <c r="G29" s="132"/>
      <c r="H29" s="132"/>
      <c r="I29" s="132"/>
      <c r="J29" s="132"/>
      <c r="K29" s="132"/>
      <c r="L29" s="132"/>
    </row>
    <row r="30" spans="1:12" ht="18" customHeight="1" x14ac:dyDescent="0.15">
      <c r="B30" s="145" t="s">
        <v>30</v>
      </c>
      <c r="C30" s="146"/>
      <c r="D30" s="132" t="s">
        <v>33</v>
      </c>
      <c r="E30" s="132"/>
      <c r="F30" s="132"/>
      <c r="G30" s="132"/>
      <c r="H30" s="132"/>
      <c r="I30" s="132"/>
      <c r="J30" s="132"/>
      <c r="K30" s="132"/>
      <c r="L30" s="132"/>
    </row>
    <row r="31" spans="1:12" ht="18" customHeight="1" x14ac:dyDescent="0.15">
      <c r="B31" s="145" t="s">
        <v>34</v>
      </c>
      <c r="C31" s="146"/>
      <c r="D31" s="132" t="s">
        <v>35</v>
      </c>
      <c r="E31" s="132"/>
      <c r="F31" s="132"/>
      <c r="G31" s="132"/>
      <c r="H31" s="132"/>
      <c r="I31" s="132"/>
      <c r="J31" s="132"/>
      <c r="K31" s="132"/>
      <c r="L31" s="132"/>
    </row>
  </sheetData>
  <sheetProtection algorithmName="SHA-512" hashValue="jjCNQqE7pnEkcfPMr127M4FPpCZfe8hjlfsxM9n5XAap1zuB7NP6LAZLDDzZ7qxAakkdYk0EJ9c3nJ/cWPL78w==" saltValue="HODJn67jEkcyulqw5xHCZw==" spinCount="100000" sheet="1" objects="1" scenarios="1" formatCells="0" formatRows="0"/>
  <mergeCells count="52">
    <mergeCell ref="D12:E12"/>
    <mergeCell ref="H12:J12"/>
    <mergeCell ref="K12:L12"/>
    <mergeCell ref="D13:E13"/>
    <mergeCell ref="H13:J13"/>
    <mergeCell ref="K13:L13"/>
    <mergeCell ref="D14:E14"/>
    <mergeCell ref="H14:J14"/>
    <mergeCell ref="K14:L14"/>
    <mergeCell ref="D15:E15"/>
    <mergeCell ref="H15:J15"/>
    <mergeCell ref="K15:L15"/>
    <mergeCell ref="D16:E16"/>
    <mergeCell ref="H16:J16"/>
    <mergeCell ref="K16:L16"/>
    <mergeCell ref="D17:E17"/>
    <mergeCell ref="H17:J17"/>
    <mergeCell ref="K17:L17"/>
    <mergeCell ref="D18:E18"/>
    <mergeCell ref="H18:J18"/>
    <mergeCell ref="K18:L18"/>
    <mergeCell ref="D19:E19"/>
    <mergeCell ref="H19:J19"/>
    <mergeCell ref="K19:L19"/>
    <mergeCell ref="D29:L29"/>
    <mergeCell ref="D20:E20"/>
    <mergeCell ref="H20:J20"/>
    <mergeCell ref="K20:L20"/>
    <mergeCell ref="D21:E21"/>
    <mergeCell ref="H21:J21"/>
    <mergeCell ref="K21:L21"/>
    <mergeCell ref="B31:C31"/>
    <mergeCell ref="D30:L30"/>
    <mergeCell ref="D31:L31"/>
    <mergeCell ref="B12:C12"/>
    <mergeCell ref="B13:C13"/>
    <mergeCell ref="B14:C14"/>
    <mergeCell ref="B15:C15"/>
    <mergeCell ref="B16:C16"/>
    <mergeCell ref="B17:C17"/>
    <mergeCell ref="B18:C18"/>
    <mergeCell ref="B19:C19"/>
    <mergeCell ref="D22:E22"/>
    <mergeCell ref="H22:J22"/>
    <mergeCell ref="K22:L22"/>
    <mergeCell ref="C25:D25"/>
    <mergeCell ref="C26:D26"/>
    <mergeCell ref="B20:C20"/>
    <mergeCell ref="B21:C21"/>
    <mergeCell ref="B22:C22"/>
    <mergeCell ref="B29:C29"/>
    <mergeCell ref="B30:C30"/>
  </mergeCells>
  <phoneticPr fontId="24"/>
  <pageMargins left="0.70866141732283472" right="0.70866141732283472" top="0.42" bottom="0.45" header="0.31496062992125984" footer="0.31496062992125984"/>
  <pageSetup paperSize="9" scale="4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43"/>
  <sheetViews>
    <sheetView showGridLines="0" view="pageBreakPreview" zoomScale="80" zoomScaleNormal="100" zoomScaleSheetLayoutView="80" workbookViewId="0"/>
  </sheetViews>
  <sheetFormatPr defaultColWidth="9" defaultRowHeight="14.25" x14ac:dyDescent="0.15"/>
  <cols>
    <col min="1" max="4" width="3.625" style="10" customWidth="1"/>
    <col min="5" max="5" width="53.375" style="10" customWidth="1"/>
    <col min="6" max="6" width="16.875" style="10" bestFit="1" customWidth="1"/>
    <col min="7" max="7" width="20.625" style="10" customWidth="1"/>
    <col min="8" max="8" width="14.625" style="10" customWidth="1"/>
    <col min="9" max="9" width="8.5" style="5" customWidth="1"/>
    <col min="10" max="16384" width="9" style="10"/>
  </cols>
  <sheetData>
    <row r="1" spans="1:11" ht="18" customHeight="1" x14ac:dyDescent="0.15">
      <c r="I1" s="9" t="str">
        <f>'MPS(input)'!K1</f>
        <v>Monitoring Spreadsheet: JCM_ID_AM015_ver01.0</v>
      </c>
    </row>
    <row r="2" spans="1:11" ht="18" customHeight="1" x14ac:dyDescent="0.15">
      <c r="I2" s="9" t="str">
        <f>'MPS(input)'!K2</f>
        <v>Reference Number:</v>
      </c>
    </row>
    <row r="3" spans="1:11" ht="27.75" customHeight="1" x14ac:dyDescent="0.15">
      <c r="A3" s="141" t="s">
        <v>163</v>
      </c>
      <c r="B3" s="141"/>
      <c r="C3" s="141"/>
      <c r="D3" s="141"/>
      <c r="E3" s="141"/>
      <c r="F3" s="141"/>
      <c r="G3" s="141"/>
      <c r="H3" s="141"/>
      <c r="I3" s="141"/>
    </row>
    <row r="4" spans="1:11" ht="11.25" customHeight="1" thickBot="1" x14ac:dyDescent="0.2"/>
    <row r="5" spans="1:11" ht="18.75" customHeight="1" thickBot="1" x14ac:dyDescent="0.2">
      <c r="A5" s="12" t="s">
        <v>2</v>
      </c>
      <c r="B5" s="13"/>
      <c r="C5" s="13"/>
      <c r="D5" s="13"/>
      <c r="E5" s="14"/>
      <c r="F5" s="15" t="s">
        <v>6</v>
      </c>
      <c r="G5" s="16" t="s">
        <v>0</v>
      </c>
      <c r="H5" s="16" t="s">
        <v>1</v>
      </c>
      <c r="I5" s="17" t="s">
        <v>7</v>
      </c>
    </row>
    <row r="6" spans="1:11" ht="18.75" customHeight="1" thickBot="1" x14ac:dyDescent="0.2">
      <c r="A6" s="18"/>
      <c r="B6" s="34" t="s">
        <v>103</v>
      </c>
      <c r="C6" s="34"/>
      <c r="D6" s="35"/>
      <c r="E6" s="36"/>
      <c r="F6" s="67" t="s">
        <v>147</v>
      </c>
      <c r="G6" s="69">
        <f>G13-G24</f>
        <v>0</v>
      </c>
      <c r="H6" s="57" t="s">
        <v>104</v>
      </c>
      <c r="I6" s="60" t="s">
        <v>105</v>
      </c>
    </row>
    <row r="7" spans="1:11" ht="18.75" customHeight="1" x14ac:dyDescent="0.15">
      <c r="A7" s="19" t="s">
        <v>3</v>
      </c>
      <c r="B7" s="22"/>
      <c r="C7" s="22"/>
      <c r="D7" s="23"/>
      <c r="E7" s="24"/>
      <c r="F7" s="56"/>
      <c r="G7" s="25"/>
      <c r="H7" s="58"/>
      <c r="I7" s="56"/>
      <c r="J7" s="64"/>
      <c r="K7" s="64"/>
    </row>
    <row r="8" spans="1:11" ht="18.75" customHeight="1" x14ac:dyDescent="0.15">
      <c r="A8" s="20"/>
      <c r="B8" s="37" t="s">
        <v>106</v>
      </c>
      <c r="C8" s="38"/>
      <c r="D8" s="38"/>
      <c r="E8" s="39"/>
      <c r="F8" s="11" t="s">
        <v>146</v>
      </c>
      <c r="G8" s="85">
        <f>'MRS(input)'!F19</f>
        <v>0</v>
      </c>
      <c r="H8" s="86" t="s">
        <v>44</v>
      </c>
      <c r="I8" s="61" t="s">
        <v>66</v>
      </c>
    </row>
    <row r="9" spans="1:11" ht="18.75" customHeight="1" x14ac:dyDescent="0.15">
      <c r="A9" s="20"/>
      <c r="B9" s="40" t="s">
        <v>43</v>
      </c>
      <c r="C9" s="38"/>
      <c r="D9" s="38"/>
      <c r="E9" s="39"/>
      <c r="F9" s="11" t="s">
        <v>146</v>
      </c>
      <c r="G9" s="77">
        <f>'MRS(input)'!F20</f>
        <v>0.89</v>
      </c>
      <c r="H9" s="78" t="s">
        <v>44</v>
      </c>
      <c r="I9" s="60" t="s">
        <v>107</v>
      </c>
    </row>
    <row r="10" spans="1:11" ht="18.75" customHeight="1" x14ac:dyDescent="0.15">
      <c r="A10" s="20"/>
      <c r="B10" s="40" t="s">
        <v>108</v>
      </c>
      <c r="C10" s="38"/>
      <c r="D10" s="38"/>
      <c r="E10" s="39"/>
      <c r="F10" s="11" t="s">
        <v>146</v>
      </c>
      <c r="G10" s="85">
        <f>'MRS(input)'!F21</f>
        <v>0</v>
      </c>
      <c r="H10" s="86" t="s">
        <v>49</v>
      </c>
      <c r="I10" s="61" t="s">
        <v>87</v>
      </c>
    </row>
    <row r="11" spans="1:11" ht="18.75" customHeight="1" x14ac:dyDescent="0.15">
      <c r="A11" s="20"/>
      <c r="B11" s="40" t="s">
        <v>38</v>
      </c>
      <c r="C11" s="38"/>
      <c r="D11" s="38"/>
      <c r="E11" s="39"/>
      <c r="F11" s="11" t="s">
        <v>146</v>
      </c>
      <c r="G11" s="85">
        <f>'MRS(input)'!F22</f>
        <v>0</v>
      </c>
      <c r="H11" s="86" t="s">
        <v>49</v>
      </c>
      <c r="I11" s="60" t="s">
        <v>110</v>
      </c>
    </row>
    <row r="12" spans="1:11" ht="18.75" customHeight="1" thickBot="1" x14ac:dyDescent="0.2">
      <c r="A12" s="19" t="s">
        <v>4</v>
      </c>
      <c r="B12" s="27"/>
      <c r="C12" s="28"/>
      <c r="D12" s="26"/>
      <c r="E12" s="26"/>
      <c r="F12" s="26"/>
      <c r="G12" s="29"/>
      <c r="H12" s="29"/>
      <c r="I12" s="56"/>
    </row>
    <row r="13" spans="1:11" ht="18.75" customHeight="1" thickBot="1" x14ac:dyDescent="0.2">
      <c r="A13" s="21"/>
      <c r="B13" s="41" t="s">
        <v>111</v>
      </c>
      <c r="C13" s="42"/>
      <c r="D13" s="43"/>
      <c r="E13" s="43"/>
      <c r="F13" s="11" t="s">
        <v>146</v>
      </c>
      <c r="G13" s="70">
        <f>G14*G16*G18*G19/G20*(100-G21)/(100-G22)+G15*G17*G18*G19/G20*(100-G21)/(100-G22)</f>
        <v>0</v>
      </c>
      <c r="H13" s="59" t="s">
        <v>112</v>
      </c>
      <c r="I13" s="62" t="s">
        <v>113</v>
      </c>
    </row>
    <row r="14" spans="1:11" ht="32.450000000000003" customHeight="1" x14ac:dyDescent="0.15">
      <c r="A14" s="20"/>
      <c r="B14" s="44"/>
      <c r="C14" s="138" t="s">
        <v>114</v>
      </c>
      <c r="D14" s="139"/>
      <c r="E14" s="140"/>
      <c r="F14" s="62" t="s">
        <v>148</v>
      </c>
      <c r="G14" s="79">
        <f>'MRS(input)'!F8</f>
        <v>0</v>
      </c>
      <c r="H14" s="88" t="s">
        <v>62</v>
      </c>
      <c r="I14" s="61" t="s">
        <v>73</v>
      </c>
    </row>
    <row r="15" spans="1:11" ht="33" customHeight="1" x14ac:dyDescent="0.15">
      <c r="A15" s="20"/>
      <c r="B15" s="44"/>
      <c r="C15" s="138" t="s">
        <v>115</v>
      </c>
      <c r="D15" s="139"/>
      <c r="E15" s="140"/>
      <c r="F15" s="11" t="s">
        <v>149</v>
      </c>
      <c r="G15" s="81">
        <f>'MRS(input)'!F9</f>
        <v>0</v>
      </c>
      <c r="H15" s="117" t="s">
        <v>57</v>
      </c>
      <c r="I15" s="61" t="s">
        <v>73</v>
      </c>
    </row>
    <row r="16" spans="1:11" ht="33" customHeight="1" x14ac:dyDescent="0.15">
      <c r="A16" s="20"/>
      <c r="B16" s="45"/>
      <c r="C16" s="138" t="s">
        <v>116</v>
      </c>
      <c r="D16" s="139"/>
      <c r="E16" s="140"/>
      <c r="F16" s="62" t="s">
        <v>148</v>
      </c>
      <c r="G16" s="82">
        <f>'MRS(input)'!F14</f>
        <v>0</v>
      </c>
      <c r="H16" s="118" t="s">
        <v>117</v>
      </c>
      <c r="I16" s="62" t="s">
        <v>118</v>
      </c>
    </row>
    <row r="17" spans="1:9" ht="33" customHeight="1" x14ac:dyDescent="0.15">
      <c r="A17" s="20"/>
      <c r="B17" s="45"/>
      <c r="C17" s="138" t="s">
        <v>119</v>
      </c>
      <c r="D17" s="139"/>
      <c r="E17" s="140"/>
      <c r="F17" s="11" t="s">
        <v>149</v>
      </c>
      <c r="G17" s="82">
        <f>'MRS(input)'!F15</f>
        <v>0</v>
      </c>
      <c r="H17" s="119" t="s">
        <v>50</v>
      </c>
      <c r="I17" s="62" t="s">
        <v>118</v>
      </c>
    </row>
    <row r="18" spans="1:9" ht="28.5" x14ac:dyDescent="0.15">
      <c r="A18" s="20"/>
      <c r="B18" s="44"/>
      <c r="C18" s="48" t="s">
        <v>120</v>
      </c>
      <c r="D18" s="50"/>
      <c r="E18" s="51"/>
      <c r="F18" s="68" t="s">
        <v>150</v>
      </c>
      <c r="G18" s="84">
        <f>'MRS(input)'!F18</f>
        <v>0</v>
      </c>
      <c r="H18" s="83" t="s">
        <v>83</v>
      </c>
      <c r="I18" s="61" t="s">
        <v>96</v>
      </c>
    </row>
    <row r="19" spans="1:9" ht="18.75" customHeight="1" x14ac:dyDescent="0.15">
      <c r="A19" s="21"/>
      <c r="B19" s="41"/>
      <c r="C19" s="49" t="s">
        <v>123</v>
      </c>
      <c r="D19" s="50"/>
      <c r="E19" s="51"/>
      <c r="F19" s="11" t="s">
        <v>146</v>
      </c>
      <c r="G19" s="85">
        <f>G8</f>
        <v>0</v>
      </c>
      <c r="H19" s="86" t="s">
        <v>44</v>
      </c>
      <c r="I19" s="62" t="s">
        <v>124</v>
      </c>
    </row>
    <row r="20" spans="1:9" ht="18.75" customHeight="1" x14ac:dyDescent="0.15">
      <c r="A20" s="21"/>
      <c r="B20" s="41"/>
      <c r="C20" s="49" t="s">
        <v>43</v>
      </c>
      <c r="D20" s="50"/>
      <c r="E20" s="51"/>
      <c r="F20" s="11" t="s">
        <v>146</v>
      </c>
      <c r="G20" s="77">
        <f>G9</f>
        <v>0.89</v>
      </c>
      <c r="H20" s="78" t="s">
        <v>44</v>
      </c>
      <c r="I20" s="62" t="s">
        <v>86</v>
      </c>
    </row>
    <row r="21" spans="1:9" ht="18.75" customHeight="1" x14ac:dyDescent="0.15">
      <c r="A21" s="21"/>
      <c r="B21" s="41"/>
      <c r="C21" s="49" t="s">
        <v>125</v>
      </c>
      <c r="D21" s="50"/>
      <c r="E21" s="51"/>
      <c r="F21" s="11" t="s">
        <v>146</v>
      </c>
      <c r="G21" s="85">
        <f>'MRS(input)'!F21</f>
        <v>0</v>
      </c>
      <c r="H21" s="86" t="s">
        <v>46</v>
      </c>
      <c r="I21" s="61" t="s">
        <v>87</v>
      </c>
    </row>
    <row r="22" spans="1:9" ht="18.75" customHeight="1" x14ac:dyDescent="0.15">
      <c r="A22" s="18"/>
      <c r="B22" s="35"/>
      <c r="C22" s="49" t="s">
        <v>38</v>
      </c>
      <c r="D22" s="50"/>
      <c r="E22" s="51"/>
      <c r="F22" s="11" t="s">
        <v>146</v>
      </c>
      <c r="G22" s="85">
        <f>'MRS(input)'!F22</f>
        <v>0</v>
      </c>
      <c r="H22" s="87" t="s">
        <v>46</v>
      </c>
      <c r="I22" s="61" t="s">
        <v>126</v>
      </c>
    </row>
    <row r="23" spans="1:9" ht="18.75" customHeight="1" thickBot="1" x14ac:dyDescent="0.2">
      <c r="A23" s="19" t="s">
        <v>5</v>
      </c>
      <c r="B23" s="30"/>
      <c r="C23" s="30"/>
      <c r="D23" s="30"/>
      <c r="E23" s="31"/>
      <c r="F23" s="32"/>
      <c r="G23" s="29"/>
      <c r="H23" s="33"/>
      <c r="I23" s="56"/>
    </row>
    <row r="24" spans="1:9" ht="18.75" customHeight="1" thickBot="1" x14ac:dyDescent="0.2">
      <c r="A24" s="20"/>
      <c r="B24" s="46" t="s">
        <v>42</v>
      </c>
      <c r="C24" s="46"/>
      <c r="D24" s="46"/>
      <c r="E24" s="47"/>
      <c r="F24" s="7" t="s">
        <v>146</v>
      </c>
      <c r="G24" s="71">
        <f>G25*G27*G29+G26*G28*G30</f>
        <v>0</v>
      </c>
      <c r="H24" s="57" t="s">
        <v>104</v>
      </c>
      <c r="I24" s="63" t="s">
        <v>127</v>
      </c>
    </row>
    <row r="25" spans="1:9" ht="33" customHeight="1" x14ac:dyDescent="0.15">
      <c r="A25" s="20"/>
      <c r="B25" s="44"/>
      <c r="C25" s="138" t="s">
        <v>128</v>
      </c>
      <c r="D25" s="139"/>
      <c r="E25" s="140"/>
      <c r="F25" s="62" t="s">
        <v>148</v>
      </c>
      <c r="G25" s="81">
        <f>'MRS(input)'!F8</f>
        <v>0</v>
      </c>
      <c r="H25" s="88" t="s">
        <v>62</v>
      </c>
      <c r="I25" s="61" t="s">
        <v>73</v>
      </c>
    </row>
    <row r="26" spans="1:9" ht="33" customHeight="1" x14ac:dyDescent="0.15">
      <c r="A26" s="20"/>
      <c r="B26" s="44"/>
      <c r="C26" s="138" t="s">
        <v>131</v>
      </c>
      <c r="D26" s="139"/>
      <c r="E26" s="140"/>
      <c r="F26" s="11" t="s">
        <v>149</v>
      </c>
      <c r="G26" s="81">
        <f>'MRS(input)'!F9</f>
        <v>0</v>
      </c>
      <c r="H26" s="117" t="s">
        <v>57</v>
      </c>
      <c r="I26" s="61" t="s">
        <v>73</v>
      </c>
    </row>
    <row r="27" spans="1:9" ht="33" customHeight="1" x14ac:dyDescent="0.15">
      <c r="A27" s="20"/>
      <c r="B27" s="44"/>
      <c r="C27" s="138" t="s">
        <v>132</v>
      </c>
      <c r="D27" s="139"/>
      <c r="E27" s="140"/>
      <c r="F27" s="62" t="s">
        <v>148</v>
      </c>
      <c r="G27" s="82">
        <f>'MRS(input)'!F14</f>
        <v>0</v>
      </c>
      <c r="H27" s="118" t="s">
        <v>133</v>
      </c>
      <c r="I27" s="62" t="s">
        <v>118</v>
      </c>
    </row>
    <row r="28" spans="1:9" ht="33" customHeight="1" x14ac:dyDescent="0.15">
      <c r="A28" s="20"/>
      <c r="B28" s="44"/>
      <c r="C28" s="138" t="s">
        <v>119</v>
      </c>
      <c r="D28" s="139"/>
      <c r="E28" s="140"/>
      <c r="F28" s="11" t="s">
        <v>149</v>
      </c>
      <c r="G28" s="82">
        <f>'MRS(input)'!F15</f>
        <v>0</v>
      </c>
      <c r="H28" s="119" t="s">
        <v>50</v>
      </c>
      <c r="I28" s="62" t="s">
        <v>118</v>
      </c>
    </row>
    <row r="29" spans="1:9" ht="33" customHeight="1" x14ac:dyDescent="0.15">
      <c r="A29" s="20"/>
      <c r="B29" s="44"/>
      <c r="C29" s="138" t="s">
        <v>136</v>
      </c>
      <c r="D29" s="139"/>
      <c r="E29" s="140"/>
      <c r="F29" s="62" t="s">
        <v>148</v>
      </c>
      <c r="G29" s="82">
        <f>'MRS(input)'!F16</f>
        <v>0</v>
      </c>
      <c r="H29" s="83" t="s">
        <v>83</v>
      </c>
      <c r="I29" s="62" t="s">
        <v>95</v>
      </c>
    </row>
    <row r="30" spans="1:9" ht="33" customHeight="1" x14ac:dyDescent="0.15">
      <c r="A30" s="20"/>
      <c r="B30" s="44"/>
      <c r="C30" s="138" t="s">
        <v>65</v>
      </c>
      <c r="D30" s="139"/>
      <c r="E30" s="140"/>
      <c r="F30" s="11" t="s">
        <v>149</v>
      </c>
      <c r="G30" s="82">
        <f>'MRS(input)'!F17</f>
        <v>0</v>
      </c>
      <c r="H30" s="83" t="s">
        <v>83</v>
      </c>
      <c r="I30" s="62" t="s">
        <v>95</v>
      </c>
    </row>
    <row r="31" spans="1:9" x14ac:dyDescent="0.15">
      <c r="A31" s="1"/>
      <c r="B31" s="1"/>
      <c r="C31" s="1"/>
      <c r="D31" s="1"/>
      <c r="E31" s="1"/>
      <c r="F31" s="8"/>
      <c r="G31" s="6"/>
      <c r="H31" s="6"/>
      <c r="I31" s="2"/>
    </row>
    <row r="32" spans="1:9" ht="21.75" customHeight="1" x14ac:dyDescent="0.15">
      <c r="E32" s="1" t="s">
        <v>8</v>
      </c>
      <c r="F32" s="4"/>
    </row>
    <row r="33" spans="5:8" ht="33" customHeight="1" x14ac:dyDescent="0.15">
      <c r="E33" s="54" t="s">
        <v>47</v>
      </c>
      <c r="F33" s="89">
        <v>3.3099999999999997E-2</v>
      </c>
      <c r="G33" s="90" t="s">
        <v>154</v>
      </c>
      <c r="H33" s="2"/>
    </row>
    <row r="34" spans="5:8" ht="33" customHeight="1" x14ac:dyDescent="0.15">
      <c r="E34" s="52" t="s">
        <v>48</v>
      </c>
      <c r="F34" s="72">
        <v>44.8</v>
      </c>
      <c r="G34" s="90" t="s">
        <v>55</v>
      </c>
      <c r="H34" s="2"/>
    </row>
    <row r="35" spans="5:8" ht="33" customHeight="1" x14ac:dyDescent="0.15">
      <c r="E35" s="52" t="s">
        <v>61</v>
      </c>
      <c r="F35" s="72">
        <v>41.4</v>
      </c>
      <c r="G35" s="90" t="s">
        <v>50</v>
      </c>
      <c r="H35" s="1"/>
    </row>
    <row r="36" spans="5:8" x14ac:dyDescent="0.15">
      <c r="E36" s="3"/>
      <c r="F36" s="3"/>
      <c r="G36" s="1"/>
      <c r="H36" s="1"/>
    </row>
    <row r="37" spans="5:8" ht="22.5" customHeight="1" x14ac:dyDescent="0.15">
      <c r="E37" s="3"/>
      <c r="F37" s="91" t="s">
        <v>157</v>
      </c>
      <c r="G37" s="91" t="s">
        <v>158</v>
      </c>
      <c r="H37" s="1"/>
    </row>
    <row r="38" spans="5:8" ht="33.75" customHeight="1" x14ac:dyDescent="0.15">
      <c r="E38" s="54" t="s">
        <v>140</v>
      </c>
      <c r="F38" s="73">
        <v>5.4300000000000001E-2</v>
      </c>
      <c r="G38" s="73">
        <v>5.6099999999999997E-2</v>
      </c>
      <c r="H38" s="55" t="s">
        <v>83</v>
      </c>
    </row>
    <row r="39" spans="5:8" ht="33.75" customHeight="1" x14ac:dyDescent="0.15">
      <c r="E39" s="54" t="s">
        <v>142</v>
      </c>
      <c r="F39" s="73">
        <v>6.1600000000000002E-2</v>
      </c>
      <c r="G39" s="73">
        <v>6.3100000000000003E-2</v>
      </c>
      <c r="H39" s="55" t="s">
        <v>83</v>
      </c>
    </row>
    <row r="40" spans="5:8" ht="33.75" customHeight="1" x14ac:dyDescent="0.15">
      <c r="E40" s="54" t="s">
        <v>143</v>
      </c>
      <c r="F40" s="73">
        <v>7.2599999999999998E-2</v>
      </c>
      <c r="G40" s="73">
        <v>7.4099999999999999E-2</v>
      </c>
      <c r="H40" s="55" t="s">
        <v>83</v>
      </c>
    </row>
    <row r="41" spans="5:8" s="5" customFormat="1" ht="33.75" customHeight="1" x14ac:dyDescent="0.15">
      <c r="E41" s="54" t="s">
        <v>144</v>
      </c>
      <c r="F41" s="73">
        <v>7.0800000000000002E-2</v>
      </c>
      <c r="G41" s="73">
        <v>7.1900000000000006E-2</v>
      </c>
      <c r="H41" s="55" t="s">
        <v>83</v>
      </c>
    </row>
    <row r="42" spans="5:8" s="5" customFormat="1" ht="33.75" customHeight="1" x14ac:dyDescent="0.15">
      <c r="E42" s="54" t="s">
        <v>152</v>
      </c>
      <c r="F42" s="73">
        <v>7.5499999999999998E-2</v>
      </c>
      <c r="G42" s="91">
        <v>7.7399999999999997E-2</v>
      </c>
      <c r="H42" s="55" t="s">
        <v>83</v>
      </c>
    </row>
    <row r="43" spans="5:8" s="5" customFormat="1" ht="33.75" customHeight="1" x14ac:dyDescent="0.15">
      <c r="E43" s="54" t="s">
        <v>145</v>
      </c>
      <c r="F43" s="73">
        <v>9.0899999999999995E-2</v>
      </c>
      <c r="G43" s="73">
        <v>0.10100000000000001</v>
      </c>
      <c r="H43" s="55" t="s">
        <v>83</v>
      </c>
    </row>
  </sheetData>
  <sheetProtection algorithmName="SHA-512" hashValue="cwhKDggRDkHOJswqtHuHx/9o4GPh0/ZRHnN1xhvGJ0TJCyN6s0S7MfDzKDpX8MMrdt+ky6qtANOkzOiCnVVuZw==" saltValue="GdNlb1O9HM6nJ3/txXsruw==" spinCount="100000" sheet="1" objects="1" scenarios="1"/>
  <mergeCells count="11">
    <mergeCell ref="C25:E25"/>
    <mergeCell ref="A3:I3"/>
    <mergeCell ref="C14:E14"/>
    <mergeCell ref="C15:E15"/>
    <mergeCell ref="C16:E16"/>
    <mergeCell ref="C17:E17"/>
    <mergeCell ref="C26:E26"/>
    <mergeCell ref="C27:E27"/>
    <mergeCell ref="C28:E28"/>
    <mergeCell ref="C29:E29"/>
    <mergeCell ref="C30:E30"/>
  </mergeCells>
  <phoneticPr fontId="24"/>
  <pageMargins left="0.70866141732283472" right="0.70866141732283472" top="0.44" bottom="0.46" header="0.31496062992125984" footer="0.31496062992125984"/>
  <pageSetup paperSize="9" scale="68" fitToHeight="2"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2018-07-12T10:47:52Z</cp:lastPrinted>
  <dcterms:created xsi:type="dcterms:W3CDTF">2012-01-13T02:28:29Z</dcterms:created>
  <dcterms:modified xsi:type="dcterms:W3CDTF">2018-07-17T04:42:09Z</dcterms:modified>
</cp:coreProperties>
</file>