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5" yWindow="180" windowWidth="17265" windowHeight="9540" tabRatio="694"/>
  </bookViews>
  <sheets>
    <sheet name="MPS(input)" sheetId="32" r:id="rId1"/>
    <sheet name="MPS(calc_process)" sheetId="33" r:id="rId2"/>
    <sheet name="MSS" sheetId="34" r:id="rId3"/>
    <sheet name="MRS(input)" sheetId="35" r:id="rId4"/>
    <sheet name="MRS(calc_process)" sheetId="36" r:id="rId5"/>
  </sheets>
  <definedNames>
    <definedName name="_xlnm.Print_Area" localSheetId="1">'MPS(calc_process)'!$A$1:$I$34</definedName>
    <definedName name="_xlnm.Print_Area" localSheetId="0">'MPS(input)'!$A$1:$K$36</definedName>
    <definedName name="_xlnm.Print_Area" localSheetId="4">'MRS(calc_process)'!$A$1:$I$34</definedName>
    <definedName name="_xlnm.Print_Area" localSheetId="3">'MRS(input)'!$A$1:$L$36</definedName>
  </definedNames>
  <calcPr calcId="145621"/>
</workbook>
</file>

<file path=xl/calcChain.xml><?xml version="1.0" encoding="utf-8"?>
<calcChain xmlns="http://schemas.openxmlformats.org/spreadsheetml/2006/main">
  <c r="G6" i="36" l="1"/>
  <c r="G6" i="33"/>
  <c r="E26" i="32" l="1"/>
  <c r="K27" i="35" l="1"/>
  <c r="K26" i="35"/>
  <c r="K23" i="35"/>
  <c r="H27" i="35"/>
  <c r="H26" i="35"/>
  <c r="H23" i="35"/>
  <c r="F27" i="35"/>
  <c r="F26" i="35"/>
  <c r="F23" i="35"/>
  <c r="I2" i="36" l="1"/>
  <c r="I1" i="36"/>
  <c r="L2" i="35"/>
  <c r="L1" i="35"/>
  <c r="G27" i="36"/>
  <c r="G26" i="36"/>
  <c r="G25" i="36"/>
  <c r="G24" i="36"/>
  <c r="G23" i="36"/>
  <c r="G22" i="36"/>
  <c r="G21" i="36"/>
  <c r="G17" i="36"/>
  <c r="G16" i="36"/>
  <c r="G13" i="36"/>
  <c r="G12" i="36"/>
  <c r="G9" i="36"/>
  <c r="G8" i="36"/>
  <c r="F25" i="35"/>
  <c r="F24" i="35"/>
  <c r="F22" i="35"/>
  <c r="G15" i="36" s="1"/>
  <c r="F21" i="35"/>
  <c r="G14" i="36" s="1"/>
  <c r="C2" i="34"/>
  <c r="C1" i="34"/>
  <c r="I2" i="33"/>
  <c r="I1" i="33"/>
  <c r="G11" i="36" l="1"/>
  <c r="G20" i="36"/>
  <c r="G19" i="36" s="1"/>
  <c r="D31" i="35" l="1"/>
  <c r="E25" i="32" l="1"/>
  <c r="E24" i="32"/>
  <c r="G23" i="33" l="1"/>
  <c r="G27" i="33" l="1"/>
  <c r="G26" i="33"/>
  <c r="G25" i="33"/>
  <c r="G24" i="33"/>
  <c r="G9" i="33"/>
  <c r="G8" i="33"/>
  <c r="E22" i="32"/>
  <c r="G15" i="33" s="1"/>
  <c r="E21" i="32"/>
  <c r="G14" i="33" s="1"/>
  <c r="G20" i="33" l="1"/>
  <c r="G12" i="33"/>
  <c r="G17" i="33" l="1"/>
  <c r="G13" i="33"/>
  <c r="G22" i="33"/>
  <c r="G21" i="33"/>
  <c r="G16" i="33"/>
  <c r="G19" i="33" l="1"/>
  <c r="G11" i="33"/>
  <c r="B31" i="32" l="1"/>
</calcChain>
</file>

<file path=xl/sharedStrings.xml><?xml version="1.0" encoding="utf-8"?>
<sst xmlns="http://schemas.openxmlformats.org/spreadsheetml/2006/main" count="469" uniqueCount="170">
  <si>
    <t>Value</t>
    <phoneticPr fontId="3"/>
  </si>
  <si>
    <t>Units</t>
    <phoneticPr fontId="3"/>
  </si>
  <si>
    <t>1. Calculations for emission reductions</t>
    <phoneticPr fontId="3"/>
  </si>
  <si>
    <t>2. Selected default values, etc.</t>
    <phoneticPr fontId="3"/>
  </si>
  <si>
    <t>3. Calculations for reference emissions</t>
    <phoneticPr fontId="3"/>
  </si>
  <si>
    <t>4. Calculations of the project emissions</t>
    <phoneticPr fontId="3"/>
  </si>
  <si>
    <t>Fuel type</t>
    <phoneticPr fontId="3"/>
  </si>
  <si>
    <t>Parameter</t>
  </si>
  <si>
    <t>[List of Default Values]</t>
    <phoneticPr fontId="3"/>
  </si>
  <si>
    <t>[Monitoring option]</t>
    <phoneticPr fontId="3"/>
  </si>
  <si>
    <t>(a)</t>
    <phoneticPr fontId="3"/>
  </si>
  <si>
    <t>(b)</t>
    <phoneticPr fontId="3"/>
  </si>
  <si>
    <t>(c)</t>
    <phoneticPr fontId="3"/>
  </si>
  <si>
    <t>(d)</t>
    <phoneticPr fontId="3"/>
  </si>
  <si>
    <t>(e)</t>
    <phoneticPr fontId="3"/>
  </si>
  <si>
    <t>(f)</t>
    <phoneticPr fontId="3"/>
  </si>
  <si>
    <t>(g)</t>
    <phoneticPr fontId="3"/>
  </si>
  <si>
    <t>(i)</t>
    <phoneticPr fontId="3"/>
  </si>
  <si>
    <t>(j)</t>
    <phoneticPr fontId="3"/>
  </si>
  <si>
    <t>Monitoring point No.</t>
    <phoneticPr fontId="3"/>
  </si>
  <si>
    <t>Parameters</t>
    <phoneticPr fontId="3"/>
  </si>
  <si>
    <t>Description of data</t>
    <phoneticPr fontId="3"/>
  </si>
  <si>
    <t>Estimated Values</t>
    <phoneticPr fontId="3"/>
  </si>
  <si>
    <t>Monitoring option</t>
    <phoneticPr fontId="3"/>
  </si>
  <si>
    <t>Source of data</t>
    <phoneticPr fontId="3"/>
  </si>
  <si>
    <t>Monitoring frequency</t>
    <phoneticPr fontId="3"/>
  </si>
  <si>
    <t>Other comments</t>
    <phoneticPr fontId="3"/>
  </si>
  <si>
    <t>Option B</t>
    <phoneticPr fontId="3"/>
  </si>
  <si>
    <t>Option A</t>
    <phoneticPr fontId="3"/>
  </si>
  <si>
    <t>Based on public data which is measured by entities other than the project participants (Data used: publicly recognized data such as statistical data and specifications)</t>
    <phoneticPr fontId="3"/>
  </si>
  <si>
    <t>Based on the amount of transaction which is measured directly using measuring equipments (Data used: commercial evidence such as invoices)</t>
    <phoneticPr fontId="3"/>
  </si>
  <si>
    <t>Option C</t>
    <phoneticPr fontId="3"/>
  </si>
  <si>
    <t>Based on the actual measurement using measuring equipments (Data used: measured values)</t>
    <phoneticPr fontId="3"/>
  </si>
  <si>
    <t>(1)</t>
    <phoneticPr fontId="3"/>
  </si>
  <si>
    <t>(2)</t>
    <phoneticPr fontId="3"/>
  </si>
  <si>
    <t>monitored data</t>
    <phoneticPr fontId="3"/>
  </si>
  <si>
    <t>MWh/p</t>
    <phoneticPr fontId="3"/>
  </si>
  <si>
    <t xml:space="preserve">Efficiency of the reference equipment for heating energy generation </t>
    <phoneticPr fontId="3"/>
  </si>
  <si>
    <t xml:space="preserve">Efficiency of the reference equipment for cooling energy generation </t>
    <phoneticPr fontId="3"/>
  </si>
  <si>
    <t>dimensionless</t>
    <phoneticPr fontId="3"/>
  </si>
  <si>
    <t>kL/p</t>
    <phoneticPr fontId="3"/>
  </si>
  <si>
    <t>Option B or Option C</t>
    <phoneticPr fontId="3"/>
  </si>
  <si>
    <t>Invoice from fuel supplier for Option B or monitored data for Option C</t>
    <phoneticPr fontId="3"/>
  </si>
  <si>
    <t>Recorded Monthly</t>
    <phoneticPr fontId="3"/>
  </si>
  <si>
    <t>Monitored continuously and recorded monthly</t>
    <phoneticPr fontId="3"/>
  </si>
  <si>
    <r>
      <t>Emission reductions during the period</t>
    </r>
    <r>
      <rPr>
        <i/>
        <sz val="11"/>
        <color indexed="8"/>
        <rFont val="Arial"/>
        <family val="2"/>
      </rPr>
      <t xml:space="preserve"> p</t>
    </r>
    <phoneticPr fontId="3"/>
  </si>
  <si>
    <r>
      <t>PE</t>
    </r>
    <r>
      <rPr>
        <vertAlign val="subscript"/>
        <sz val="11"/>
        <color indexed="8"/>
        <rFont val="Arial"/>
        <family val="2"/>
      </rPr>
      <t>p</t>
    </r>
    <phoneticPr fontId="3"/>
  </si>
  <si>
    <t>N/A</t>
    <phoneticPr fontId="3"/>
  </si>
  <si>
    <r>
      <t>ER</t>
    </r>
    <r>
      <rPr>
        <vertAlign val="subscript"/>
        <sz val="11"/>
        <color indexed="8"/>
        <rFont val="Arial"/>
        <family val="2"/>
      </rPr>
      <t>p</t>
    </r>
    <phoneticPr fontId="3"/>
  </si>
  <si>
    <r>
      <t>tCO</t>
    </r>
    <r>
      <rPr>
        <vertAlign val="subscript"/>
        <sz val="11"/>
        <color indexed="8"/>
        <rFont val="Arial"/>
        <family val="2"/>
      </rPr>
      <t>2</t>
    </r>
    <r>
      <rPr>
        <sz val="11"/>
        <color indexed="8"/>
        <rFont val="Arial"/>
        <family val="2"/>
      </rPr>
      <t>/p</t>
    </r>
    <phoneticPr fontId="3"/>
  </si>
  <si>
    <t>Default value in the methodology (from the CDM methodological tool "Tool to determine the baseline efficiency of thermal or electric energy generation systems", ver.01).</t>
    <phoneticPr fontId="3"/>
  </si>
  <si>
    <t>GJ/p</t>
    <phoneticPr fontId="3"/>
  </si>
  <si>
    <t>(3)</t>
    <phoneticPr fontId="3"/>
  </si>
  <si>
    <t>(4)</t>
    <phoneticPr fontId="3"/>
  </si>
  <si>
    <t>(5)</t>
    <phoneticPr fontId="3"/>
  </si>
  <si>
    <t>(6)</t>
    <phoneticPr fontId="3"/>
  </si>
  <si>
    <t>(7)</t>
    <phoneticPr fontId="3"/>
  </si>
  <si>
    <t>Default value in the methodology (from the latest National Standard of Indonesia SNI 6390 available at the time of validation).</t>
    <phoneticPr fontId="3"/>
  </si>
  <si>
    <t>(h)</t>
    <phoneticPr fontId="3"/>
  </si>
  <si>
    <t>Measurement methods and procedures</t>
    <phoneticPr fontId="3"/>
  </si>
  <si>
    <t>Quantity of cooling energy utilized by the project building during the period p</t>
    <phoneticPr fontId="15"/>
  </si>
  <si>
    <t xml:space="preserve">MJ/tonne-
degree Celsius </t>
    <phoneticPr fontId="3"/>
  </si>
  <si>
    <t>Specific heat capacity of water</t>
    <phoneticPr fontId="3"/>
  </si>
  <si>
    <t>Density of water</t>
    <phoneticPr fontId="3"/>
  </si>
  <si>
    <r>
      <t xml:space="preserve">Project emissions during the period </t>
    </r>
    <r>
      <rPr>
        <i/>
        <sz val="11"/>
        <color indexed="8"/>
        <rFont val="Arial"/>
        <family val="2"/>
      </rPr>
      <t>p</t>
    </r>
    <phoneticPr fontId="15"/>
  </si>
  <si>
    <r>
      <t>CO</t>
    </r>
    <r>
      <rPr>
        <vertAlign val="subscript"/>
        <sz val="11"/>
        <rFont val="Arial"/>
        <family val="2"/>
      </rPr>
      <t>2</t>
    </r>
    <r>
      <rPr>
        <sz val="11"/>
        <rFont val="Arial"/>
        <family val="2"/>
      </rPr>
      <t xml:space="preserve"> emission factor for the oil consumed by the reference equipment for heating energy generation </t>
    </r>
    <phoneticPr fontId="3"/>
  </si>
  <si>
    <t>Oil</t>
    <phoneticPr fontId="3"/>
  </si>
  <si>
    <r>
      <t>tCO</t>
    </r>
    <r>
      <rPr>
        <vertAlign val="subscript"/>
        <sz val="11"/>
        <rFont val="Arial"/>
        <family val="2"/>
      </rPr>
      <t>2</t>
    </r>
    <r>
      <rPr>
        <sz val="11"/>
        <rFont val="Arial"/>
        <family val="2"/>
      </rPr>
      <t>/GJ</t>
    </r>
    <phoneticPr fontId="3"/>
  </si>
  <si>
    <r>
      <t>EF</t>
    </r>
    <r>
      <rPr>
        <vertAlign val="subscript"/>
        <sz val="11"/>
        <rFont val="Arial"/>
        <family val="2"/>
      </rPr>
      <t>REh</t>
    </r>
    <phoneticPr fontId="3"/>
  </si>
  <si>
    <r>
      <t>CO</t>
    </r>
    <r>
      <rPr>
        <vertAlign val="subscript"/>
        <sz val="11"/>
        <rFont val="Arial"/>
        <family val="2"/>
      </rPr>
      <t>2</t>
    </r>
    <r>
      <rPr>
        <sz val="11"/>
        <rFont val="Arial"/>
        <family val="2"/>
      </rPr>
      <t xml:space="preserve"> emission factor for the electricity consumed by the project</t>
    </r>
    <phoneticPr fontId="3"/>
  </si>
  <si>
    <t>Electricity</t>
    <phoneticPr fontId="3"/>
  </si>
  <si>
    <r>
      <t>tCO</t>
    </r>
    <r>
      <rPr>
        <vertAlign val="subscript"/>
        <sz val="11"/>
        <rFont val="Arial"/>
        <family val="2"/>
      </rPr>
      <t>2</t>
    </r>
    <r>
      <rPr>
        <sz val="11"/>
        <rFont val="Arial"/>
        <family val="2"/>
      </rPr>
      <t>/MWh</t>
    </r>
    <phoneticPr fontId="3"/>
  </si>
  <si>
    <r>
      <t>EF</t>
    </r>
    <r>
      <rPr>
        <vertAlign val="subscript"/>
        <sz val="11"/>
        <rFont val="Arial"/>
        <family val="2"/>
      </rPr>
      <t>elec</t>
    </r>
    <phoneticPr fontId="3"/>
  </si>
  <si>
    <r>
      <t xml:space="preserve">Electricity consumed by the project during the period </t>
    </r>
    <r>
      <rPr>
        <i/>
        <sz val="11"/>
        <rFont val="Arial"/>
        <family val="2"/>
      </rPr>
      <t>p</t>
    </r>
    <phoneticPr fontId="3"/>
  </si>
  <si>
    <r>
      <t xml:space="preserve">Oil consumed by the project during the period </t>
    </r>
    <r>
      <rPr>
        <i/>
        <sz val="11"/>
        <rFont val="Arial"/>
        <family val="2"/>
      </rPr>
      <t>p</t>
    </r>
    <phoneticPr fontId="3"/>
  </si>
  <si>
    <r>
      <t>CO</t>
    </r>
    <r>
      <rPr>
        <vertAlign val="subscript"/>
        <sz val="11"/>
        <rFont val="Arial"/>
        <family val="2"/>
      </rPr>
      <t>2</t>
    </r>
    <r>
      <rPr>
        <sz val="11"/>
        <rFont val="Arial"/>
        <family val="2"/>
      </rPr>
      <t xml:space="preserve"> emission factor for the oil consumed by the project</t>
    </r>
    <phoneticPr fontId="3"/>
  </si>
  <si>
    <r>
      <t>EF</t>
    </r>
    <r>
      <rPr>
        <vertAlign val="subscript"/>
        <sz val="11"/>
        <rFont val="Arial"/>
        <family val="2"/>
      </rPr>
      <t>fuel</t>
    </r>
  </si>
  <si>
    <r>
      <t xml:space="preserve">Electricity consumed by the modular HP </t>
    </r>
    <r>
      <rPr>
        <i/>
        <sz val="11"/>
        <rFont val="Arial"/>
        <family val="2"/>
      </rPr>
      <t>m</t>
    </r>
    <r>
      <rPr>
        <sz val="11"/>
        <rFont val="Arial"/>
        <family val="2"/>
      </rPr>
      <t xml:space="preserve"> operated during the period </t>
    </r>
    <r>
      <rPr>
        <i/>
        <sz val="11"/>
        <rFont val="Arial"/>
        <family val="2"/>
      </rPr>
      <t>p</t>
    </r>
    <phoneticPr fontId="3"/>
  </si>
  <si>
    <r>
      <t xml:space="preserve">Electricity consumed by auxiliary electric equipment for the modular HP </t>
    </r>
    <r>
      <rPr>
        <i/>
        <sz val="11"/>
        <rFont val="Arial"/>
        <family val="2"/>
      </rPr>
      <t>m</t>
    </r>
    <r>
      <rPr>
        <sz val="11"/>
        <rFont val="Arial"/>
        <family val="2"/>
      </rPr>
      <t xml:space="preserve"> during the period </t>
    </r>
    <r>
      <rPr>
        <i/>
        <sz val="11"/>
        <rFont val="Arial"/>
        <family val="2"/>
      </rPr>
      <t>p</t>
    </r>
    <phoneticPr fontId="3"/>
  </si>
  <si>
    <r>
      <t xml:space="preserve">Electricity consumed by other chilled water generating equipment </t>
    </r>
    <r>
      <rPr>
        <i/>
        <sz val="11"/>
        <rFont val="Arial"/>
        <family val="2"/>
      </rPr>
      <t>n</t>
    </r>
    <r>
      <rPr>
        <sz val="11"/>
        <rFont val="Arial"/>
        <family val="2"/>
      </rPr>
      <t xml:space="preserve"> operated during the period </t>
    </r>
    <r>
      <rPr>
        <i/>
        <sz val="11"/>
        <rFont val="Arial"/>
        <family val="2"/>
      </rPr>
      <t>p</t>
    </r>
    <phoneticPr fontId="3"/>
  </si>
  <si>
    <r>
      <t xml:space="preserve">Electricity consumed by auxiliary electric equipment for the other chilled water generating equipment </t>
    </r>
    <r>
      <rPr>
        <i/>
        <sz val="11"/>
        <rFont val="Arial"/>
        <family val="2"/>
      </rPr>
      <t>n</t>
    </r>
    <r>
      <rPr>
        <sz val="11"/>
        <rFont val="Arial"/>
        <family val="2"/>
      </rPr>
      <t xml:space="preserve"> during the period </t>
    </r>
    <r>
      <rPr>
        <i/>
        <sz val="11"/>
        <rFont val="Arial"/>
        <family val="2"/>
      </rPr>
      <t>p</t>
    </r>
    <phoneticPr fontId="3"/>
  </si>
  <si>
    <t xml:space="preserve">Efficiency of the reference equipment for heating energy generation </t>
  </si>
  <si>
    <t xml:space="preserve">Efficiency of the reference equipment for cooling energy generation </t>
  </si>
  <si>
    <t>Specific heat capacity of water</t>
  </si>
  <si>
    <t>Density of water</t>
  </si>
  <si>
    <t>Cp</t>
  </si>
  <si>
    <t>ρ</t>
  </si>
  <si>
    <t>-</t>
    <phoneticPr fontId="3"/>
  </si>
  <si>
    <r>
      <t>η</t>
    </r>
    <r>
      <rPr>
        <vertAlign val="subscript"/>
        <sz val="11"/>
        <rFont val="Arial"/>
        <family val="2"/>
      </rPr>
      <t>REh</t>
    </r>
    <phoneticPr fontId="3"/>
  </si>
  <si>
    <r>
      <t>η</t>
    </r>
    <r>
      <rPr>
        <vertAlign val="subscript"/>
        <sz val="11"/>
        <rFont val="Arial"/>
        <family val="2"/>
      </rPr>
      <t>REc</t>
    </r>
    <phoneticPr fontId="3"/>
  </si>
  <si>
    <r>
      <t xml:space="preserve">Reference emissions during the period </t>
    </r>
    <r>
      <rPr>
        <i/>
        <sz val="11"/>
        <rFont val="Arial"/>
        <family val="2"/>
      </rPr>
      <t>p</t>
    </r>
    <phoneticPr fontId="3"/>
  </si>
  <si>
    <r>
      <t>tCO</t>
    </r>
    <r>
      <rPr>
        <vertAlign val="subscript"/>
        <sz val="11"/>
        <rFont val="Arial"/>
        <family val="2"/>
      </rPr>
      <t>2</t>
    </r>
    <r>
      <rPr>
        <sz val="11"/>
        <rFont val="Arial"/>
        <family val="2"/>
      </rPr>
      <t>/p</t>
    </r>
    <phoneticPr fontId="3"/>
  </si>
  <si>
    <r>
      <t>RE</t>
    </r>
    <r>
      <rPr>
        <vertAlign val="subscript"/>
        <sz val="11"/>
        <rFont val="Arial"/>
        <family val="2"/>
      </rPr>
      <t>p</t>
    </r>
    <phoneticPr fontId="3"/>
  </si>
  <si>
    <r>
      <t xml:space="preserve">Quantity of heating energy utilized by the project building during the period </t>
    </r>
    <r>
      <rPr>
        <i/>
        <sz val="11"/>
        <rFont val="Arial"/>
        <family val="2"/>
      </rPr>
      <t>p</t>
    </r>
    <r>
      <rPr>
        <sz val="11"/>
        <rFont val="Arial"/>
        <family val="2"/>
      </rPr>
      <t xml:space="preserve"> </t>
    </r>
    <phoneticPr fontId="3"/>
  </si>
  <si>
    <t>GJ/y</t>
    <phoneticPr fontId="3"/>
  </si>
  <si>
    <r>
      <t xml:space="preserve">Quantity of cooling energy utilized by the project building during the period </t>
    </r>
    <r>
      <rPr>
        <i/>
        <sz val="11"/>
        <rFont val="Arial"/>
        <family val="2"/>
      </rPr>
      <t>p</t>
    </r>
    <phoneticPr fontId="15"/>
  </si>
  <si>
    <t>Efficiency of the reference equipment for heating energy generation</t>
    <phoneticPr fontId="3"/>
  </si>
  <si>
    <t>--</t>
    <phoneticPr fontId="3"/>
  </si>
  <si>
    <t>Efficiency of the reference equipment for cooling energy generation</t>
    <phoneticPr fontId="3"/>
  </si>
  <si>
    <t>[Option B]
Recorded from invoices provided by the fuel supplier.
[Option C] 
Measured with a flow meter, calibrated according to the national regulation.
In case a calibration certificate issued by an entity accredited under ISO/IEC 17025 or any other accreditation standards conforming to ISO/IEC 17025 such as SNI-19-17025-2006 is not provided, such monitoring equipment is required to calibrate.</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</si>
  <si>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</si>
  <si>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t>Measured with an electric meter. In case a calibration certificate issued by an entity accredited under ISO/IEC 17025 or any other accreditation standards conforming to ISO/IEC 17025 such as SNI-19-17025-2006 is not provided, such monitoring equipment is required to calibrate.
Data are recorded at least once a month.</t>
    <phoneticPr fontId="3"/>
  </si>
  <si>
    <r>
      <t>EC</t>
    </r>
    <r>
      <rPr>
        <vertAlign val="subscript"/>
        <sz val="11"/>
        <rFont val="Arial"/>
        <family val="2"/>
      </rPr>
      <t>PJ,p</t>
    </r>
    <phoneticPr fontId="3"/>
  </si>
  <si>
    <r>
      <t>FC</t>
    </r>
    <r>
      <rPr>
        <vertAlign val="subscript"/>
        <sz val="11"/>
        <rFont val="Arial"/>
        <family val="2"/>
      </rPr>
      <t>PJ,p</t>
    </r>
    <phoneticPr fontId="15"/>
  </si>
  <si>
    <r>
      <t>tCO</t>
    </r>
    <r>
      <rPr>
        <vertAlign val="subscript"/>
        <sz val="11"/>
        <rFont val="Arial"/>
        <family val="2"/>
      </rPr>
      <t>2</t>
    </r>
    <r>
      <rPr>
        <sz val="11"/>
        <rFont val="Arial"/>
        <family val="2"/>
      </rPr>
      <t>/kL</t>
    </r>
    <phoneticPr fontId="3"/>
  </si>
  <si>
    <t>In the order of preference:
a) values provided by the fuel supplier;
b) measurement by the project participants;
c) regional or national default values;
d) IPCC default values provided in table 1.4 of Ch.1 Vol.2 of 2006 IPCC Guidelines on National GHG Inventories. Lower value is applied.</t>
    <phoneticPr fontId="3"/>
  </si>
  <si>
    <t>Monitoring Spreadsheet: JCM_ID_AM010_ver01.0</t>
    <phoneticPr fontId="3"/>
  </si>
  <si>
    <r>
      <t xml:space="preserve">Table 1: Parameters to be monitored </t>
    </r>
    <r>
      <rPr>
        <b/>
        <i/>
        <sz val="11"/>
        <color indexed="8"/>
        <rFont val="Arial"/>
        <family val="2"/>
      </rPr>
      <t>ex post</t>
    </r>
    <phoneticPr fontId="3"/>
  </si>
  <si>
    <r>
      <t xml:space="preserve">Quantity of heating energy utilized by the project building during the period </t>
    </r>
    <r>
      <rPr>
        <i/>
        <sz val="11"/>
        <rFont val="Arial"/>
        <family val="2"/>
      </rPr>
      <t>p</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</si>
  <si>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</si>
  <si>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rPr>
        <sz val="11"/>
        <rFont val="Arial"/>
        <family val="2"/>
      </rPr>
      <t xml:space="preserve">[Approach 1] Monitored continuously and recorded at least monthly
[Approach 2]
Monitored at </t>
    </r>
    <r>
      <rPr>
        <i/>
        <sz val="11"/>
        <rFont val="Arial"/>
        <family val="2"/>
      </rPr>
      <t>t</t>
    </r>
    <r>
      <rPr>
        <sz val="11"/>
        <rFont val="Arial"/>
        <family val="2"/>
      </rPr>
      <t xml:space="preserve"> interval (at least hourly basis) and recorded at least daily</t>
    </r>
    <phoneticPr fontId="15"/>
  </si>
  <si>
    <r>
      <t xml:space="preserve">Electricity consumed by the modular HP </t>
    </r>
    <r>
      <rPr>
        <i/>
        <sz val="11"/>
        <rFont val="Arial"/>
        <family val="2"/>
      </rPr>
      <t>m</t>
    </r>
    <r>
      <rPr>
        <sz val="11"/>
        <rFont val="Arial"/>
        <family val="2"/>
      </rPr>
      <t xml:space="preserve"> operated during the period </t>
    </r>
    <r>
      <rPr>
        <i/>
        <sz val="11"/>
        <rFont val="Arial"/>
        <family val="2"/>
      </rPr>
      <t>p</t>
    </r>
    <r>
      <rPr>
        <sz val="11"/>
        <rFont val="Arial"/>
        <family val="2"/>
      </rPr>
      <t xml:space="preserve"> </t>
    </r>
    <phoneticPr fontId="3"/>
  </si>
  <si>
    <r>
      <t xml:space="preserve">Electricity consumed by auxiliary electric equipment for the modular HP </t>
    </r>
    <r>
      <rPr>
        <i/>
        <sz val="11"/>
        <rFont val="Arial"/>
        <family val="2"/>
      </rPr>
      <t xml:space="preserve">m </t>
    </r>
    <r>
      <rPr>
        <sz val="11"/>
        <rFont val="Arial"/>
        <family val="2"/>
      </rPr>
      <t xml:space="preserve">operated during the period </t>
    </r>
    <r>
      <rPr>
        <i/>
        <sz val="11"/>
        <rFont val="Arial"/>
        <family val="2"/>
      </rPr>
      <t>p</t>
    </r>
    <r>
      <rPr>
        <sz val="11"/>
        <rFont val="Arial"/>
        <family val="2"/>
      </rPr>
      <t xml:space="preserve"> </t>
    </r>
  </si>
  <si>
    <r>
      <t xml:space="preserve">Table 2: Project-specific parameters to be fixed </t>
    </r>
    <r>
      <rPr>
        <b/>
        <i/>
        <sz val="11"/>
        <color indexed="8"/>
        <rFont val="Arial"/>
        <family val="2"/>
      </rPr>
      <t>ex ante</t>
    </r>
    <phoneticPr fontId="3"/>
  </si>
  <si>
    <r>
      <t>tonne/m</t>
    </r>
    <r>
      <rPr>
        <vertAlign val="superscript"/>
        <sz val="11"/>
        <rFont val="Arial"/>
        <family val="2"/>
      </rPr>
      <t>3</t>
    </r>
    <phoneticPr fontId="3"/>
  </si>
  <si>
    <r>
      <t>CO</t>
    </r>
    <r>
      <rPr>
        <vertAlign val="subscript"/>
        <sz val="11"/>
        <rFont val="Arial"/>
        <family val="2"/>
      </rPr>
      <t>2</t>
    </r>
    <r>
      <rPr>
        <sz val="11"/>
        <rFont val="Arial"/>
        <family val="2"/>
      </rPr>
      <t xml:space="preserve"> emission factor for the electricity consumed by the project and the reference equipment
When the project equipment consumes only grid electricity or captive electricity, the project participant applies the CO</t>
    </r>
    <r>
      <rPr>
        <vertAlign val="subscript"/>
        <sz val="11"/>
        <rFont val="Arial"/>
        <family val="2"/>
      </rPr>
      <t>2</t>
    </r>
    <r>
      <rPr>
        <sz val="11"/>
        <rFont val="Arial"/>
        <family val="2"/>
      </rPr>
      <t xml:space="preserve"> emission factor respectively.
When the project equipment may consume both grid electricity and captive electricity, the project participant applies the CO</t>
    </r>
    <r>
      <rPr>
        <vertAlign val="subscript"/>
        <sz val="11"/>
        <rFont val="Arial"/>
        <family val="2"/>
      </rPr>
      <t>2</t>
    </r>
    <r>
      <rPr>
        <sz val="11"/>
        <rFont val="Arial"/>
        <family val="2"/>
      </rPr>
      <t xml:space="preserve"> emission factor with lower value.
[CO</t>
    </r>
    <r>
      <rPr>
        <vertAlign val="subscript"/>
        <sz val="11"/>
        <rFont val="Arial"/>
        <family val="2"/>
      </rPr>
      <t>2</t>
    </r>
    <r>
      <rPr>
        <sz val="11"/>
        <rFont val="Arial"/>
        <family val="2"/>
      </rPr>
      <t xml:space="preserve"> emission factor]
For grid electricity: The most recent value available from the source stated in this table at the time of validation
For captive electricity: 0.8* [tCO</t>
    </r>
    <r>
      <rPr>
        <vertAlign val="subscript"/>
        <sz val="11"/>
        <rFont val="Arial"/>
        <family val="2"/>
      </rPr>
      <t>2</t>
    </r>
    <r>
      <rPr>
        <sz val="11"/>
        <rFont val="Arial"/>
        <family val="2"/>
      </rPr>
      <t>/MWh]
*The most recent value available from CDM approved small scale methodology AMS-I.A at the time of validation is applied.</t>
    </r>
    <phoneticPr fontId="3"/>
  </si>
  <si>
    <r>
      <t>[EF</t>
    </r>
    <r>
      <rPr>
        <vertAlign val="subscript"/>
        <sz val="11"/>
        <rFont val="Arial"/>
        <family val="2"/>
      </rPr>
      <t>grid</t>
    </r>
    <r>
      <rPr>
        <sz val="11"/>
        <rFont val="Arial"/>
        <family val="2"/>
      </rPr>
      <t>]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t>
    </r>
    <r>
      <rPr>
        <vertAlign val="subscript"/>
        <sz val="11"/>
        <rFont val="Arial"/>
        <family val="2"/>
      </rPr>
      <t>captive</t>
    </r>
    <r>
      <rPr>
        <sz val="11"/>
        <rFont val="Arial"/>
        <family val="2"/>
      </rPr>
      <t>]
CDM approved small scale methodology AMS-I.A</t>
    </r>
    <phoneticPr fontId="3"/>
  </si>
  <si>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3"/>
  </si>
  <si>
    <r>
      <t>CO</t>
    </r>
    <r>
      <rPr>
        <b/>
        <vertAlign val="subscript"/>
        <sz val="11"/>
        <color indexed="9"/>
        <rFont val="Arial"/>
        <family val="2"/>
      </rPr>
      <t>2</t>
    </r>
    <r>
      <rPr>
        <b/>
        <sz val="11"/>
        <color indexed="9"/>
        <rFont val="Arial"/>
        <family val="2"/>
      </rPr>
      <t xml:space="preserve"> emission reductions</t>
    </r>
    <phoneticPr fontId="3"/>
  </si>
  <si>
    <t>Monitoring Plan Sheet (Input Sheet) [Attachment to Project Design Document]</t>
    <phoneticPr fontId="3"/>
  </si>
  <si>
    <r>
      <rPr>
        <sz val="11"/>
        <rFont val="Arial"/>
        <family val="2"/>
      </rPr>
      <t>Q</t>
    </r>
    <r>
      <rPr>
        <vertAlign val="subscript"/>
        <sz val="11"/>
        <rFont val="Arial"/>
        <family val="2"/>
      </rPr>
      <t>PJh,p</t>
    </r>
    <phoneticPr fontId="3"/>
  </si>
  <si>
    <r>
      <rPr>
        <sz val="11"/>
        <rFont val="Arial"/>
        <family val="2"/>
      </rPr>
      <t>Q</t>
    </r>
    <r>
      <rPr>
        <vertAlign val="subscript"/>
        <sz val="11"/>
        <rFont val="Arial"/>
        <family val="2"/>
      </rPr>
      <t>PJc,p</t>
    </r>
    <phoneticPr fontId="3"/>
  </si>
  <si>
    <r>
      <t>EC</t>
    </r>
    <r>
      <rPr>
        <vertAlign val="subscript"/>
        <sz val="11"/>
        <rFont val="Arial"/>
        <family val="2"/>
      </rPr>
      <t>HP,m,p</t>
    </r>
    <phoneticPr fontId="15"/>
  </si>
  <si>
    <r>
      <t>EC</t>
    </r>
    <r>
      <rPr>
        <vertAlign val="subscript"/>
        <sz val="11"/>
        <rFont val="Arial"/>
        <family val="2"/>
      </rPr>
      <t>HP_aux,m,p</t>
    </r>
    <r>
      <rPr>
        <sz val="11"/>
        <rFont val="Arial"/>
        <family val="2"/>
      </rPr>
      <t> </t>
    </r>
    <phoneticPr fontId="15"/>
  </si>
  <si>
    <r>
      <t>EC</t>
    </r>
    <r>
      <rPr>
        <vertAlign val="subscript"/>
        <sz val="11"/>
        <rFont val="Arial"/>
        <family val="2"/>
      </rPr>
      <t>Other,n,p</t>
    </r>
    <phoneticPr fontId="15"/>
  </si>
  <si>
    <r>
      <t>EC</t>
    </r>
    <r>
      <rPr>
        <vertAlign val="subscript"/>
        <sz val="11"/>
        <rFont val="Arial"/>
        <family val="2"/>
      </rPr>
      <t>other_aux,n,p</t>
    </r>
    <phoneticPr fontId="15"/>
  </si>
  <si>
    <t>Monitoring Plan Sheet (Calculation Process Sheet) [Attachment to Project Design Document]</t>
    <phoneticPr fontId="3"/>
  </si>
  <si>
    <r>
      <t>Quantity of heating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be calibrated.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PJh,i,t</t>
    </r>
    <r>
      <rPr>
        <sz val="11"/>
        <rFont val="Arial"/>
        <family val="2"/>
      </rPr>
      <t xml:space="preserve"> :Quantity of hot water utilized by the equipment i in the project building between time t-1 and  time t
T</t>
    </r>
    <r>
      <rPr>
        <vertAlign val="subscript"/>
        <sz val="11"/>
        <rFont val="Arial"/>
        <family val="2"/>
      </rPr>
      <t>h-0,i,t</t>
    </r>
    <r>
      <rPr>
        <sz val="11"/>
        <rFont val="Arial"/>
        <family val="2"/>
      </rPr>
      <t xml:space="preserve"> : Outlet temperature of the hot water at time t 
T</t>
    </r>
    <r>
      <rPr>
        <vertAlign val="subscript"/>
        <sz val="11"/>
        <rFont val="Arial"/>
        <family val="2"/>
      </rPr>
      <t>h-1,i,t</t>
    </r>
    <r>
      <rPr>
        <sz val="11"/>
        <rFont val="Arial"/>
        <family val="2"/>
      </rPr>
      <t xml:space="preserve"> :Inlet temperature of the feed water for hot water at time t
m</t>
    </r>
    <r>
      <rPr>
        <vertAlign val="subscript"/>
        <sz val="11"/>
        <rFont val="Arial"/>
        <family val="2"/>
      </rPr>
      <t>PJh,i,t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</si>
  <si>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Quantity of cooling energy utilized by the project building is determined either by (1) a calorimeter or (2) calculation results using a set of different monitored data.
'In case a calibration certificate issued by an entity accredited under ISO/IEC 17025 or any other accreditation standards conforming to ISO/IEC 17025 such as SNI-19-17025-2006 is not provided, such monitoring equipment is required to calibrate.
[Approach 1 using a calorimeter]
The calorimeter measures the heating value cumulatively for each equipment.  
[Approach 2 applying calculation results of monitored data]
Following formula from the methodology is applied:
Where, 
m</t>
    </r>
    <r>
      <rPr>
        <vertAlign val="subscript"/>
        <sz val="11"/>
        <rFont val="Arial"/>
        <family val="2"/>
      </rPr>
      <t>PJc,i,t</t>
    </r>
    <r>
      <rPr>
        <sz val="11"/>
        <rFont val="Arial"/>
        <family val="2"/>
      </rPr>
      <t xml:space="preserve"> :Quantity of chilled water utilized by the equipment i in the project building between time t-1 and  time t
T</t>
    </r>
    <r>
      <rPr>
        <vertAlign val="subscript"/>
        <sz val="11"/>
        <rFont val="Arial"/>
        <family val="2"/>
      </rPr>
      <t>h-0,i,t</t>
    </r>
    <r>
      <rPr>
        <sz val="11"/>
        <rFont val="Arial"/>
        <family val="2"/>
      </rPr>
      <t xml:space="preserve"> : Inlet temperature of the feed water for chilled water at time t 
T</t>
    </r>
    <r>
      <rPr>
        <vertAlign val="subscript"/>
        <sz val="11"/>
        <rFont val="Arial"/>
        <family val="2"/>
      </rPr>
      <t>h-1,i,t</t>
    </r>
    <r>
      <rPr>
        <sz val="11"/>
        <rFont val="Arial"/>
        <family val="2"/>
      </rPr>
      <t xml:space="preserve"> : Outlet temperature of the chilled water at time t
m</t>
    </r>
    <r>
      <rPr>
        <vertAlign val="subscript"/>
        <sz val="11"/>
        <rFont val="Arial"/>
        <family val="2"/>
      </rPr>
      <t>PJc,i,t</t>
    </r>
    <r>
      <rPr>
        <sz val="11"/>
        <rFont val="Arial"/>
        <family val="2"/>
      </rPr>
      <t xml:space="preserve"> is measured with a flow meter while T</t>
    </r>
    <r>
      <rPr>
        <vertAlign val="subscript"/>
        <sz val="11"/>
        <rFont val="Arial"/>
        <family val="2"/>
      </rPr>
      <t>h-0,i,t</t>
    </r>
    <r>
      <rPr>
        <sz val="11"/>
        <rFont val="Arial"/>
        <family val="2"/>
      </rPr>
      <t xml:space="preserve"> and T</t>
    </r>
    <r>
      <rPr>
        <vertAlign val="subscript"/>
        <sz val="11"/>
        <rFont val="Arial"/>
        <family val="2"/>
      </rPr>
      <t>h-1,i,t</t>
    </r>
    <r>
      <rPr>
        <sz val="11"/>
        <rFont val="Arial"/>
        <family val="2"/>
      </rPr>
      <t xml:space="preserve"> are measured with thermometers. </t>
    </r>
    <phoneticPr fontId="15"/>
  </si>
  <si>
    <r>
      <t>Q</t>
    </r>
    <r>
      <rPr>
        <i/>
        <vertAlign val="subscript"/>
        <sz val="11"/>
        <rFont val="Arial"/>
        <family val="2"/>
      </rPr>
      <t>PJh,p</t>
    </r>
    <phoneticPr fontId="3"/>
  </si>
  <si>
    <r>
      <t>Q</t>
    </r>
    <r>
      <rPr>
        <vertAlign val="subscript"/>
        <sz val="11"/>
        <rFont val="Arial"/>
        <family val="2"/>
      </rPr>
      <t>PJc,p</t>
    </r>
    <phoneticPr fontId="3"/>
  </si>
  <si>
    <r>
      <t>FC</t>
    </r>
    <r>
      <rPr>
        <i/>
        <vertAlign val="subscript"/>
        <sz val="11"/>
        <rFont val="Arial"/>
        <family val="2"/>
      </rPr>
      <t>PJ,p</t>
    </r>
    <phoneticPr fontId="3"/>
  </si>
  <si>
    <r>
      <t>EC</t>
    </r>
    <r>
      <rPr>
        <i/>
        <vertAlign val="subscript"/>
        <sz val="11"/>
        <rFont val="Arial"/>
        <family val="2"/>
      </rPr>
      <t>HP,m,p</t>
    </r>
    <phoneticPr fontId="3"/>
  </si>
  <si>
    <r>
      <t>EC</t>
    </r>
    <r>
      <rPr>
        <i/>
        <vertAlign val="subscript"/>
        <sz val="11"/>
        <rFont val="Arial"/>
        <family val="2"/>
      </rPr>
      <t>HP_aux,m,p</t>
    </r>
    <phoneticPr fontId="3"/>
  </si>
  <si>
    <r>
      <t>EC</t>
    </r>
    <r>
      <rPr>
        <i/>
        <vertAlign val="subscript"/>
        <sz val="11"/>
        <rFont val="Arial"/>
        <family val="2"/>
      </rPr>
      <t>Other,n,p</t>
    </r>
    <phoneticPr fontId="3"/>
  </si>
  <si>
    <r>
      <t>EC</t>
    </r>
    <r>
      <rPr>
        <i/>
        <vertAlign val="subscript"/>
        <sz val="11"/>
        <rFont val="Arial"/>
        <family val="2"/>
      </rPr>
      <t>Other_aux,n,p</t>
    </r>
    <phoneticPr fontId="3"/>
  </si>
  <si>
    <r>
      <t>η</t>
    </r>
    <r>
      <rPr>
        <i/>
        <vertAlign val="subscript"/>
        <sz val="11"/>
        <rFont val="Arial"/>
        <family val="2"/>
      </rPr>
      <t>REh</t>
    </r>
    <phoneticPr fontId="3"/>
  </si>
  <si>
    <r>
      <t>η</t>
    </r>
    <r>
      <rPr>
        <i/>
        <vertAlign val="subscript"/>
        <sz val="11"/>
        <rFont val="Arial"/>
        <family val="2"/>
      </rPr>
      <t>REc</t>
    </r>
    <phoneticPr fontId="3"/>
  </si>
  <si>
    <r>
      <t>EF</t>
    </r>
    <r>
      <rPr>
        <i/>
        <vertAlign val="subscript"/>
        <sz val="11"/>
        <rFont val="Arial"/>
        <family val="2"/>
      </rPr>
      <t>REh</t>
    </r>
    <phoneticPr fontId="3"/>
  </si>
  <si>
    <t>Cp</t>
    <phoneticPr fontId="3"/>
  </si>
  <si>
    <t>ρ</t>
    <phoneticPr fontId="3"/>
  </si>
  <si>
    <r>
      <t>EF</t>
    </r>
    <r>
      <rPr>
        <i/>
        <vertAlign val="subscript"/>
        <sz val="11"/>
        <rFont val="Arial"/>
        <family val="2"/>
      </rPr>
      <t>elec</t>
    </r>
    <phoneticPr fontId="3"/>
  </si>
  <si>
    <r>
      <t>EF</t>
    </r>
    <r>
      <rPr>
        <i/>
        <vertAlign val="subscript"/>
        <sz val="11"/>
        <rFont val="Arial"/>
        <family val="2"/>
      </rPr>
      <t>fuel</t>
    </r>
    <phoneticPr fontId="3"/>
  </si>
  <si>
    <t>Monitoring Structure Sheet [Attachment to Project Design Document]</t>
    <phoneticPr fontId="3"/>
  </si>
  <si>
    <t>Responsible personnel</t>
  </si>
  <si>
    <t>Role</t>
    <phoneticPr fontId="3"/>
  </si>
  <si>
    <t>Monitoring Report Sheet (Input Sheet) [For Verification]</t>
  </si>
  <si>
    <t>Monitoring Report Sheet (Calculation Process Sheet) [For Verification]</t>
    <phoneticPr fontId="3"/>
  </si>
  <si>
    <r>
      <t xml:space="preserve">Table 1: Parameters monitored </t>
    </r>
    <r>
      <rPr>
        <b/>
        <i/>
        <sz val="11"/>
        <color indexed="8"/>
        <rFont val="Arial"/>
        <family val="2"/>
      </rPr>
      <t>ex post</t>
    </r>
    <phoneticPr fontId="3"/>
  </si>
  <si>
    <r>
      <t xml:space="preserve">Table 2: Project-specific parameters fixed </t>
    </r>
    <r>
      <rPr>
        <b/>
        <i/>
        <sz val="11"/>
        <color indexed="8"/>
        <rFont val="Arial"/>
        <family val="2"/>
      </rPr>
      <t>ex ante</t>
    </r>
    <phoneticPr fontId="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</si>
  <si>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3"/>
  </si>
  <si>
    <t>(a)</t>
    <phoneticPr fontId="3"/>
  </si>
  <si>
    <t>Monitoring period</t>
    <phoneticPr fontId="3"/>
  </si>
  <si>
    <t>(k)</t>
    <phoneticPr fontId="3"/>
  </si>
  <si>
    <t>Monitoring Period</t>
    <phoneticPr fontId="26"/>
  </si>
  <si>
    <t>Monitored Values</t>
    <phoneticPr fontId="3"/>
  </si>
  <si>
    <t>Project Manager</t>
    <phoneticPr fontId="25"/>
  </si>
  <si>
    <t>Monitoring Manager</t>
    <phoneticPr fontId="25"/>
  </si>
  <si>
    <t>Facility Manager</t>
    <phoneticPr fontId="25"/>
  </si>
  <si>
    <t>Responsible for project implementation, monitoring results and reporting for JCM procedure</t>
    <phoneticPr fontId="25"/>
  </si>
  <si>
    <t>In charge of operation and maintenance of the project facilities</t>
    <phoneticPr fontId="25"/>
  </si>
  <si>
    <t xml:space="preserve">In charge of confirming the recorded data and archived data. </t>
    <phoneticPr fontId="25"/>
  </si>
  <si>
    <t>Operator</t>
    <phoneticPr fontId="25"/>
  </si>
  <si>
    <t>In charge of collecting and archiving the data</t>
    <phoneticPr fontId="25"/>
  </si>
  <si>
    <t>Approach 2 is selected</t>
    <phoneticPr fontId="15"/>
  </si>
  <si>
    <r>
      <rPr>
        <sz val="11"/>
        <rFont val="Arial"/>
        <family val="2"/>
      </rPr>
      <t xml:space="preserve">[Approach 2]
Monitored </t>
    </r>
    <r>
      <rPr>
        <sz val="11"/>
        <rFont val="Arial"/>
        <family val="2"/>
      </rPr>
      <t>at least hourly basis and recorded daily</t>
    </r>
    <phoneticPr fontId="15"/>
  </si>
  <si>
    <t>IPCC default values provided in table 1.4 of Ch.1 Vol.2 of 2006 IPCC Guidelines on National GHG Inventories. Lower value is applied.</t>
    <phoneticPr fontId="3"/>
  </si>
  <si>
    <t>Neither heat pump nor auxiliary equipment installed by the project consumes fossil fuel</t>
    <phoneticPr fontId="15"/>
  </si>
  <si>
    <t>No fossil fuel consumption within the project boundary is anticipated.</t>
    <phoneticPr fontId="15"/>
  </si>
  <si>
    <t>Reference Number: ID008</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</si>
</sst>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76" formatCode="0_);[Red]\(0\)"/>
    <numFmt numFmtId="177" formatCode="#,##0.000;[Red]\-#,##0.000"/>
    <numFmt numFmtId="178" formatCode="0.00_ "/>
    <numFmt numFmtId="179" formatCode="0.000_ "/>
    <numFmt numFmtId="180" formatCode="#,##0.00_ "/>
    <numFmt numFmtId="181" formatCode="#,##0.000_ "/>
    <numFmt numFmtId="182" formatCode="0_ "/>
    <numFmt numFmtId="183" formatCode="#,##0_ ;[Red]\-#,##0\ "/>
    <numFmt numFmtId="184" formatCode="#,##0.000_ ;[Red]\-#,##0.000\ "/>
    <numFmt numFmtId="185" formatCode="#,##0.00_ ;[Red]\-#,##0.00\ "/>
  </numFmts>
  <fonts count="27" x14ac:knownFonts="1">
    <font>
      <sz val="11"/>
      <color theme="1"/>
      <name val="ＭＳ Ｐゴシック"/>
      <family val="3"/>
      <charset val="128"/>
      <scheme val="minor"/>
    </font>
    <font>
      <sz val="11"/>
      <color indexed="8"/>
      <name val="ＭＳ Ｐゴシック"/>
      <family val="3"/>
      <charset val="128"/>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b/>
      <sz val="11"/>
      <name val="Arial"/>
      <family val="2"/>
    </font>
    <font>
      <sz val="11"/>
      <color indexed="8"/>
      <name val="Arial Unicode MS"/>
      <family val="3"/>
      <charset val="128"/>
    </font>
    <font>
      <b/>
      <sz val="11"/>
      <color indexed="9"/>
      <name val="Arial Unicode MS"/>
      <family val="3"/>
      <charset val="128"/>
    </font>
    <font>
      <vertAlign val="subscript"/>
      <sz val="11"/>
      <name val="Arial"/>
      <family val="2"/>
    </font>
    <font>
      <i/>
      <sz val="11"/>
      <color indexed="8"/>
      <name val="Arial"/>
      <family val="2"/>
    </font>
    <font>
      <sz val="6"/>
      <name val="ＭＳ Ｐゴシック"/>
      <family val="3"/>
      <charset val="128"/>
    </font>
    <font>
      <i/>
      <sz val="11"/>
      <name val="Arial"/>
      <family val="2"/>
    </font>
    <font>
      <sz val="11"/>
      <name val="ＭＳ Ｐゴシック"/>
      <family val="3"/>
      <charset val="128"/>
      <scheme val="minor"/>
    </font>
    <font>
      <b/>
      <i/>
      <sz val="11"/>
      <color indexed="8"/>
      <name val="Arial"/>
      <family val="2"/>
    </font>
    <font>
      <b/>
      <sz val="11"/>
      <color theme="0"/>
      <name val="Arial"/>
      <family val="2"/>
    </font>
    <font>
      <vertAlign val="superscript"/>
      <sz val="11"/>
      <name val="Arial"/>
      <family val="2"/>
    </font>
    <font>
      <b/>
      <vertAlign val="subscript"/>
      <sz val="11"/>
      <color indexed="8"/>
      <name val="Arial"/>
      <family val="2"/>
    </font>
    <font>
      <b/>
      <vertAlign val="subscript"/>
      <sz val="11"/>
      <color indexed="9"/>
      <name val="Arial"/>
      <family val="2"/>
    </font>
    <font>
      <sz val="11"/>
      <color theme="1"/>
      <name val="Times New Roman"/>
      <family val="1"/>
    </font>
    <font>
      <i/>
      <vertAlign val="subscript"/>
      <sz val="11"/>
      <name val="Arial"/>
      <family val="2"/>
    </font>
    <font>
      <sz val="6"/>
      <name val="ＭＳ Ｐゴシック"/>
      <family val="3"/>
      <charset val="128"/>
      <scheme val="minor"/>
    </font>
    <font>
      <sz val="6"/>
      <name val="ＭＳ Ｐゴシック"/>
      <family val="2"/>
      <charset val="128"/>
      <scheme val="minor"/>
    </font>
  </fonts>
  <fills count="10">
    <fill>
      <patternFill patternType="none"/>
    </fill>
    <fill>
      <patternFill patternType="gray125"/>
    </fill>
    <fill>
      <patternFill patternType="solid">
        <fgColor indexed="9"/>
        <bgColor indexed="64"/>
      </patternFill>
    </fill>
    <fill>
      <patternFill patternType="solid">
        <fgColor theme="5" tint="0.79998168889431442"/>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top style="thin">
        <color theme="1" tint="0.34998626667073579"/>
      </top>
      <bottom style="medium">
        <color rgb="FFFF0000"/>
      </bottom>
      <diagonal/>
    </border>
    <border>
      <left/>
      <right style="thin">
        <color theme="1" tint="0.34998626667073579"/>
      </right>
      <top style="thin">
        <color theme="1" tint="0.34998626667073579"/>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s>
  <cellStyleXfs count="3">
    <xf numFmtId="0" fontId="0" fillId="0" borderId="0">
      <alignment vertical="center"/>
    </xf>
    <xf numFmtId="0" fontId="1" fillId="0" borderId="0">
      <alignment vertical="center"/>
    </xf>
    <xf numFmtId="38" fontId="2" fillId="0" borderId="0" applyFont="0" applyFill="0" applyBorder="0" applyAlignment="0" applyProtection="0">
      <alignment vertical="center"/>
    </xf>
  </cellStyleXfs>
  <cellXfs count="161">
    <xf numFmtId="0" fontId="0" fillId="0" borderId="0" xfId="0">
      <alignment vertical="center"/>
    </xf>
    <xf numFmtId="0" fontId="4" fillId="0" borderId="0" xfId="0" applyFont="1">
      <alignment vertical="center"/>
    </xf>
    <xf numFmtId="0" fontId="4" fillId="0" borderId="0" xfId="0" applyFont="1" applyFill="1" applyBorder="1">
      <alignment vertical="center"/>
    </xf>
    <xf numFmtId="0" fontId="7" fillId="0" borderId="0" xfId="0" applyFont="1">
      <alignment vertical="center"/>
    </xf>
    <xf numFmtId="0" fontId="4" fillId="0" borderId="0" xfId="0" applyFont="1" applyBorder="1">
      <alignment vertical="center"/>
    </xf>
    <xf numFmtId="0" fontId="7" fillId="0" borderId="0" xfId="0" applyFont="1" applyFill="1" applyBorder="1">
      <alignment vertical="center"/>
    </xf>
    <xf numFmtId="0" fontId="4" fillId="0" borderId="0" xfId="0" applyFont="1" applyAlignment="1">
      <alignment horizontal="center" vertical="center"/>
    </xf>
    <xf numFmtId="0" fontId="8" fillId="0" borderId="0" xfId="0" applyFont="1" applyFill="1" applyBorder="1">
      <alignment vertical="center"/>
    </xf>
    <xf numFmtId="0" fontId="8" fillId="0" borderId="0" xfId="0" applyFont="1" applyFill="1" applyBorder="1" applyAlignment="1">
      <alignment horizontal="left" vertical="center"/>
    </xf>
    <xf numFmtId="0" fontId="4" fillId="0" borderId="0" xfId="0" applyFont="1" applyAlignment="1">
      <alignment vertical="center" wrapText="1"/>
    </xf>
    <xf numFmtId="38" fontId="4" fillId="0" borderId="0" xfId="2" applyFont="1">
      <alignment vertical="center"/>
    </xf>
    <xf numFmtId="0" fontId="4" fillId="0" borderId="0" xfId="0" applyFont="1" applyFill="1" applyBorder="1" applyAlignment="1">
      <alignment horizontal="left" vertical="center" wrapText="1"/>
    </xf>
    <xf numFmtId="0" fontId="4" fillId="0" borderId="0" xfId="0" applyFont="1" applyAlignment="1">
      <alignment horizontal="right" vertical="center"/>
    </xf>
    <xf numFmtId="0" fontId="8" fillId="0" borderId="0" xfId="0" applyFont="1" applyAlignment="1">
      <alignment vertical="center" wrapText="1"/>
    </xf>
    <xf numFmtId="0" fontId="11" fillId="0" borderId="0" xfId="0" applyFont="1">
      <alignment vertical="center"/>
    </xf>
    <xf numFmtId="0" fontId="11" fillId="0" borderId="0" xfId="0" applyFont="1" applyBorder="1">
      <alignment vertical="center"/>
    </xf>
    <xf numFmtId="180" fontId="8" fillId="0" borderId="2" xfId="0" applyNumberFormat="1" applyFont="1" applyBorder="1">
      <alignment vertical="center"/>
    </xf>
    <xf numFmtId="178" fontId="8" fillId="3" borderId="1" xfId="0" applyNumberFormat="1" applyFont="1" applyFill="1" applyBorder="1" applyAlignment="1">
      <alignment horizontal="center" vertical="center"/>
    </xf>
    <xf numFmtId="0" fontId="8" fillId="0" borderId="0" xfId="0" applyFont="1">
      <alignment vertical="center"/>
    </xf>
    <xf numFmtId="0" fontId="8" fillId="3" borderId="1" xfId="0" applyNumberFormat="1" applyFont="1" applyFill="1" applyBorder="1" applyAlignment="1">
      <alignment horizontal="left" vertical="center" wrapText="1"/>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179" fontId="8" fillId="3" borderId="1" xfId="0" applyNumberFormat="1" applyFont="1" applyFill="1" applyBorder="1" applyAlignment="1">
      <alignment horizontal="center" vertical="center"/>
    </xf>
    <xf numFmtId="182" fontId="8" fillId="3" borderId="1" xfId="0" applyNumberFormat="1" applyFont="1" applyFill="1" applyBorder="1" applyAlignment="1">
      <alignment horizontal="center" vertical="center"/>
    </xf>
    <xf numFmtId="0" fontId="9" fillId="4" borderId="0" xfId="0" applyFont="1" applyFill="1" applyAlignment="1">
      <alignment vertical="center"/>
    </xf>
    <xf numFmtId="0" fontId="6" fillId="4" borderId="0" xfId="0" applyFont="1" applyFill="1" applyAlignment="1">
      <alignment vertical="center"/>
    </xf>
    <xf numFmtId="0" fontId="12" fillId="4" borderId="0" xfId="0" applyFont="1" applyFill="1" applyAlignment="1">
      <alignment vertical="center"/>
    </xf>
    <xf numFmtId="0" fontId="10" fillId="4" borderId="0" xfId="0" applyFont="1" applyFill="1" applyAlignment="1">
      <alignment vertical="center" wrapText="1"/>
    </xf>
    <xf numFmtId="0" fontId="6" fillId="4" borderId="0" xfId="0" applyFont="1" applyFill="1" applyAlignment="1">
      <alignment horizontal="right" vertical="center"/>
    </xf>
    <xf numFmtId="0" fontId="6" fillId="5" borderId="1" xfId="0" applyFont="1" applyFill="1" applyBorder="1">
      <alignment vertical="center"/>
    </xf>
    <xf numFmtId="0" fontId="4" fillId="5" borderId="1" xfId="0" applyFont="1" applyFill="1" applyBorder="1">
      <alignment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shrinkToFit="1"/>
    </xf>
    <xf numFmtId="0" fontId="4" fillId="7" borderId="1" xfId="0" applyFont="1" applyFill="1" applyBorder="1">
      <alignment vertical="center"/>
    </xf>
    <xf numFmtId="0" fontId="4" fillId="0" borderId="1" xfId="0" applyFont="1" applyFill="1" applyBorder="1" applyAlignment="1">
      <alignment horizontal="center" vertical="center"/>
    </xf>
    <xf numFmtId="0" fontId="8" fillId="5" borderId="1" xfId="0" applyFont="1" applyFill="1" applyBorder="1">
      <alignment vertical="center"/>
    </xf>
    <xf numFmtId="0" fontId="10" fillId="5" borderId="1" xfId="0" applyFont="1" applyFill="1" applyBorder="1">
      <alignment vertical="center"/>
    </xf>
    <xf numFmtId="0" fontId="10" fillId="5"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8" fillId="7" borderId="1" xfId="0" applyFont="1" applyFill="1" applyBorder="1">
      <alignment vertical="center"/>
    </xf>
    <xf numFmtId="0" fontId="4" fillId="7" borderId="1" xfId="0" applyFont="1" applyFill="1" applyBorder="1" applyAlignment="1">
      <alignment vertical="center"/>
    </xf>
    <xf numFmtId="0" fontId="4" fillId="0" borderId="1" xfId="0" applyFont="1" applyBorder="1" applyAlignment="1">
      <alignment horizontal="center" vertical="center"/>
    </xf>
    <xf numFmtId="0" fontId="8" fillId="6" borderId="1" xfId="0" applyFont="1" applyFill="1" applyBorder="1">
      <alignment vertical="center"/>
    </xf>
    <xf numFmtId="0" fontId="8" fillId="0" borderId="1" xfId="0" applyFont="1" applyFill="1" applyBorder="1">
      <alignment vertical="center"/>
    </xf>
    <xf numFmtId="0" fontId="8" fillId="0" borderId="1" xfId="0" applyFont="1" applyBorder="1" applyAlignment="1">
      <alignment horizontal="center" vertical="center" wrapText="1"/>
    </xf>
    <xf numFmtId="0" fontId="6" fillId="5" borderId="4" xfId="0" applyFont="1" applyFill="1" applyBorder="1">
      <alignment vertical="center"/>
    </xf>
    <xf numFmtId="0" fontId="4" fillId="5" borderId="8" xfId="0" applyFont="1" applyFill="1" applyBorder="1">
      <alignment vertical="center"/>
    </xf>
    <xf numFmtId="0" fontId="4" fillId="5" borderId="7" xfId="0" applyFont="1" applyFill="1" applyBorder="1">
      <alignment vertical="center"/>
    </xf>
    <xf numFmtId="0" fontId="4" fillId="7" borderId="4" xfId="0" applyFont="1" applyFill="1" applyBorder="1" applyAlignment="1">
      <alignment vertical="center"/>
    </xf>
    <xf numFmtId="0" fontId="4" fillId="7" borderId="8" xfId="0" applyFont="1" applyFill="1" applyBorder="1">
      <alignment vertical="center"/>
    </xf>
    <xf numFmtId="0" fontId="4" fillId="7" borderId="7" xfId="0" applyFont="1" applyFill="1" applyBorder="1">
      <alignment vertical="center"/>
    </xf>
    <xf numFmtId="0" fontId="8" fillId="7" borderId="4" xfId="0" applyFont="1" applyFill="1" applyBorder="1">
      <alignment vertical="center"/>
    </xf>
    <xf numFmtId="0" fontId="8" fillId="7" borderId="8" xfId="0" applyFont="1" applyFill="1" applyBorder="1">
      <alignment vertical="center"/>
    </xf>
    <xf numFmtId="0" fontId="8" fillId="7" borderId="7" xfId="0" applyFont="1" applyFill="1" applyBorder="1">
      <alignment vertical="center"/>
    </xf>
    <xf numFmtId="0" fontId="4" fillId="0" borderId="9" xfId="0" applyFont="1" applyFill="1" applyBorder="1" applyAlignment="1">
      <alignment horizontal="center" vertical="center"/>
    </xf>
    <xf numFmtId="0" fontId="8" fillId="0" borderId="9" xfId="0" applyFont="1" applyFill="1" applyBorder="1" applyAlignment="1">
      <alignment horizontal="center" vertical="center"/>
    </xf>
    <xf numFmtId="0" fontId="4" fillId="0" borderId="3" xfId="0" applyFont="1" applyBorder="1">
      <alignment vertical="center"/>
    </xf>
    <xf numFmtId="0" fontId="8" fillId="0" borderId="3" xfId="0" applyFont="1" applyBorder="1" applyAlignment="1">
      <alignment horizontal="left" vertical="center"/>
    </xf>
    <xf numFmtId="0" fontId="6" fillId="5" borderId="4" xfId="0" applyFont="1" applyFill="1" applyBorder="1" applyAlignment="1">
      <alignment horizontal="center" vertical="center"/>
    </xf>
    <xf numFmtId="0" fontId="10" fillId="5" borderId="4" xfId="0" applyFont="1" applyFill="1" applyBorder="1">
      <alignment vertical="center"/>
    </xf>
    <xf numFmtId="43" fontId="6" fillId="5" borderId="4" xfId="0" applyNumberFormat="1" applyFont="1" applyFill="1" applyBorder="1">
      <alignment vertical="center"/>
    </xf>
    <xf numFmtId="0" fontId="10" fillId="5" borderId="7" xfId="0" applyFont="1" applyFill="1" applyBorder="1">
      <alignment vertical="center"/>
    </xf>
    <xf numFmtId="180" fontId="8" fillId="0" borderId="7" xfId="0" applyNumberFormat="1" applyFont="1" applyFill="1" applyBorder="1">
      <alignment vertical="center"/>
    </xf>
    <xf numFmtId="0" fontId="6"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9" fillId="5" borderId="1" xfId="0" applyFont="1" applyFill="1" applyBorder="1" applyAlignment="1">
      <alignment horizontal="center" vertical="center" wrapText="1"/>
    </xf>
    <xf numFmtId="176" fontId="8" fillId="6" borderId="1" xfId="0" quotePrefix="1" applyNumberFormat="1" applyFont="1" applyFill="1" applyBorder="1" applyAlignment="1">
      <alignment horizontal="center" vertical="center"/>
    </xf>
    <xf numFmtId="0" fontId="8" fillId="6" borderId="1" xfId="0" applyFont="1" applyFill="1" applyBorder="1" applyAlignment="1">
      <alignmen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8" fillId="6" borderId="1" xfId="0" quotePrefix="1" applyFont="1" applyFill="1" applyBorder="1" applyAlignment="1">
      <alignment horizontal="center" vertical="center" shrinkToFit="1"/>
    </xf>
    <xf numFmtId="0" fontId="8" fillId="6" borderId="1" xfId="0" applyFont="1" applyFill="1" applyBorder="1" applyAlignment="1">
      <alignment horizontal="center" vertical="center" shrinkToFit="1"/>
    </xf>
    <xf numFmtId="0" fontId="8" fillId="6" borderId="1" xfId="0" quotePrefix="1" applyFont="1" applyFill="1" applyBorder="1" applyAlignment="1">
      <alignment horizontal="center" vertical="center" wrapText="1"/>
    </xf>
    <xf numFmtId="0" fontId="8" fillId="6" borderId="3" xfId="0" applyFont="1" applyFill="1" applyBorder="1">
      <alignment vertical="center"/>
    </xf>
    <xf numFmtId="0" fontId="4" fillId="0" borderId="1" xfId="0" applyFont="1" applyFill="1" applyBorder="1">
      <alignment vertical="center"/>
    </xf>
    <xf numFmtId="0" fontId="10" fillId="0" borderId="0" xfId="0" applyFont="1">
      <alignment vertical="center"/>
    </xf>
    <xf numFmtId="0" fontId="13" fillId="0" borderId="1" xfId="0" applyFont="1" applyBorder="1" applyAlignment="1">
      <alignment horizontal="center" vertical="center"/>
    </xf>
    <xf numFmtId="0" fontId="23" fillId="0" borderId="0" xfId="0" applyFont="1">
      <alignment vertical="center"/>
    </xf>
    <xf numFmtId="0" fontId="16" fillId="6" borderId="1" xfId="0" applyFont="1" applyFill="1" applyBorder="1" applyAlignment="1">
      <alignment horizontal="center" vertical="center"/>
    </xf>
    <xf numFmtId="0" fontId="16" fillId="6" borderId="1" xfId="0" applyFont="1" applyFill="1" applyBorder="1">
      <alignment vertical="center"/>
    </xf>
    <xf numFmtId="0" fontId="16" fillId="6" borderId="1" xfId="0" applyFont="1" applyFill="1" applyBorder="1" applyAlignment="1">
      <alignment horizontal="left" vertical="center"/>
    </xf>
    <xf numFmtId="0" fontId="8" fillId="0" borderId="1" xfId="0" applyFont="1" applyFill="1" applyBorder="1" applyAlignment="1" applyProtection="1">
      <alignment horizontal="center" vertical="center" wrapText="1"/>
      <protection locked="0"/>
    </xf>
    <xf numFmtId="0" fontId="8" fillId="0" borderId="1" xfId="0" quotePrefix="1" applyFont="1" applyFill="1" applyBorder="1" applyAlignment="1" applyProtection="1">
      <alignment vertical="top" wrapText="1"/>
      <protection locked="0"/>
    </xf>
    <xf numFmtId="0" fontId="8" fillId="2" borderId="1" xfId="0" applyFont="1" applyFill="1" applyBorder="1" applyAlignment="1" applyProtection="1">
      <alignment horizontal="center" vertical="center" wrapText="1"/>
      <protection locked="0"/>
    </xf>
    <xf numFmtId="0" fontId="8" fillId="0" borderId="1" xfId="0" applyFont="1" applyFill="1" applyBorder="1" applyProtection="1">
      <alignment vertical="center"/>
      <protection locked="0"/>
    </xf>
    <xf numFmtId="0" fontId="8" fillId="2" borderId="1" xfId="0" applyFont="1" applyFill="1" applyBorder="1" applyAlignment="1" applyProtection="1">
      <alignment vertical="center" wrapText="1"/>
      <protection locked="0"/>
    </xf>
    <xf numFmtId="178" fontId="8" fillId="6" borderId="1" xfId="0" applyNumberFormat="1" applyFont="1" applyFill="1" applyBorder="1">
      <alignment vertical="center"/>
    </xf>
    <xf numFmtId="184" fontId="8" fillId="6" borderId="1" xfId="2" applyNumberFormat="1" applyFont="1" applyFill="1" applyBorder="1">
      <alignment vertical="center"/>
    </xf>
    <xf numFmtId="183" fontId="8" fillId="6" borderId="1" xfId="2" applyNumberFormat="1" applyFont="1" applyFill="1" applyBorder="1">
      <alignment vertical="center"/>
    </xf>
    <xf numFmtId="177" fontId="8" fillId="2" borderId="1" xfId="2" applyNumberFormat="1" applyFont="1" applyFill="1" applyBorder="1" applyProtection="1">
      <alignment vertical="center"/>
      <protection locked="0"/>
    </xf>
    <xf numFmtId="179" fontId="8" fillId="0" borderId="1" xfId="0" applyNumberFormat="1" applyFont="1" applyBorder="1" applyProtection="1">
      <alignment vertical="center"/>
      <protection locked="0"/>
    </xf>
    <xf numFmtId="0" fontId="8" fillId="3" borderId="1" xfId="0" quotePrefix="1" applyFont="1" applyFill="1" applyBorder="1">
      <alignment vertical="center"/>
    </xf>
    <xf numFmtId="185" fontId="8" fillId="3" borderId="1" xfId="0" applyNumberFormat="1" applyFont="1" applyFill="1" applyBorder="1">
      <alignment vertical="center"/>
    </xf>
    <xf numFmtId="43" fontId="8" fillId="3" borderId="1" xfId="0" applyNumberFormat="1" applyFont="1" applyFill="1" applyBorder="1">
      <alignment vertical="center"/>
    </xf>
    <xf numFmtId="0" fontId="8" fillId="3" borderId="1" xfId="0" quotePrefix="1" applyFont="1" applyFill="1" applyBorder="1" applyAlignment="1">
      <alignment horizontal="left" vertical="center"/>
    </xf>
    <xf numFmtId="180" fontId="8" fillId="6" borderId="7" xfId="0" applyNumberFormat="1" applyFont="1" applyFill="1" applyBorder="1">
      <alignment vertical="center"/>
    </xf>
    <xf numFmtId="0" fontId="8" fillId="6" borderId="1" xfId="0" applyFont="1" applyFill="1" applyBorder="1" applyAlignment="1">
      <alignment horizontal="left" vertical="center"/>
    </xf>
    <xf numFmtId="180" fontId="8" fillId="6" borderId="1" xfId="0" applyNumberFormat="1" applyFont="1" applyFill="1" applyBorder="1">
      <alignment vertical="center"/>
    </xf>
    <xf numFmtId="180" fontId="8" fillId="6" borderId="1" xfId="0" applyNumberFormat="1" applyFont="1" applyFill="1" applyBorder="1" applyAlignment="1">
      <alignment horizontal="right" vertical="center"/>
    </xf>
    <xf numFmtId="181" fontId="8" fillId="8" borderId="1" xfId="0" applyNumberFormat="1" applyFont="1" applyFill="1" applyBorder="1">
      <alignment vertical="center"/>
    </xf>
    <xf numFmtId="0" fontId="8" fillId="8" borderId="1" xfId="0" applyFont="1" applyFill="1" applyBorder="1">
      <alignment vertical="center"/>
    </xf>
    <xf numFmtId="180" fontId="8" fillId="8" borderId="1" xfId="0" applyNumberFormat="1" applyFont="1" applyFill="1" applyBorder="1" applyAlignment="1">
      <alignment horizontal="right" vertical="center"/>
    </xf>
    <xf numFmtId="0" fontId="0" fillId="0" borderId="0" xfId="0" applyFont="1">
      <alignment vertical="center"/>
    </xf>
    <xf numFmtId="0" fontId="8" fillId="0" borderId="1" xfId="0" applyFont="1" applyFill="1" applyBorder="1" applyAlignment="1" applyProtection="1">
      <alignment vertical="center" wrapText="1"/>
      <protection locked="0"/>
    </xf>
    <xf numFmtId="0" fontId="6" fillId="9" borderId="1" xfId="0" applyFont="1" applyFill="1" applyBorder="1" applyAlignment="1">
      <alignment horizontal="center" vertical="center" wrapText="1"/>
    </xf>
    <xf numFmtId="0" fontId="4" fillId="0" borderId="1" xfId="0" applyFont="1" applyBorder="1" applyAlignment="1" applyProtection="1">
      <alignment vertical="center" wrapText="1"/>
      <protection locked="0"/>
    </xf>
    <xf numFmtId="179" fontId="8" fillId="6" borderId="1" xfId="0" applyNumberFormat="1" applyFont="1" applyFill="1" applyBorder="1" applyProtection="1">
      <alignment vertical="center"/>
    </xf>
    <xf numFmtId="0" fontId="8" fillId="6" borderId="1" xfId="0" applyFont="1" applyFill="1" applyBorder="1" applyAlignment="1" applyProtection="1">
      <alignment horizontal="center" vertical="center"/>
    </xf>
    <xf numFmtId="177" fontId="8" fillId="6" borderId="1" xfId="2" applyNumberFormat="1" applyFont="1" applyFill="1" applyBorder="1" applyProtection="1">
      <alignment vertical="center"/>
    </xf>
    <xf numFmtId="180" fontId="8" fillId="8" borderId="1" xfId="0" applyNumberFormat="1" applyFont="1" applyFill="1" applyBorder="1">
      <alignment vertical="center"/>
    </xf>
    <xf numFmtId="0" fontId="8" fillId="8" borderId="1" xfId="0" applyFont="1" applyFill="1" applyBorder="1" applyAlignment="1">
      <alignment horizontal="left" vertical="center"/>
    </xf>
    <xf numFmtId="43" fontId="8" fillId="8" borderId="1" xfId="0" applyNumberFormat="1" applyFont="1" applyFill="1" applyBorder="1">
      <alignment vertical="center"/>
    </xf>
    <xf numFmtId="183" fontId="8" fillId="2" borderId="1" xfId="2" quotePrefix="1" applyNumberFormat="1" applyFont="1" applyFill="1" applyBorder="1" applyAlignment="1" applyProtection="1">
      <alignment vertical="center"/>
      <protection locked="0"/>
    </xf>
    <xf numFmtId="183" fontId="8" fillId="0" borderId="1" xfId="2" quotePrefix="1" applyNumberFormat="1" applyFont="1" applyFill="1" applyBorder="1" applyAlignment="1" applyProtection="1">
      <alignment vertical="center"/>
      <protection locked="0"/>
    </xf>
    <xf numFmtId="0" fontId="8" fillId="0" borderId="1" xfId="0" quotePrefix="1" applyFont="1" applyFill="1" applyBorder="1" applyAlignment="1" applyProtection="1">
      <alignment horizontal="left" vertical="top" wrapText="1"/>
      <protection locked="0"/>
    </xf>
    <xf numFmtId="0" fontId="8" fillId="2" borderId="1" xfId="0" applyFont="1" applyFill="1" applyBorder="1" applyAlignment="1" applyProtection="1">
      <alignment horizontal="center" vertical="center" wrapText="1"/>
      <protection locked="0"/>
    </xf>
    <xf numFmtId="0" fontId="16" fillId="2"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16" fillId="6" borderId="1" xfId="0" applyFont="1" applyFill="1" applyBorder="1" applyAlignment="1">
      <alignment horizontal="center" vertical="center"/>
    </xf>
    <xf numFmtId="176" fontId="8" fillId="6" borderId="1" xfId="0" quotePrefix="1" applyNumberFormat="1" applyFont="1" applyFill="1" applyBorder="1" applyAlignment="1">
      <alignment horizontal="center" vertical="center"/>
    </xf>
    <xf numFmtId="0" fontId="8" fillId="6" borderId="1" xfId="0" applyFont="1" applyFill="1" applyBorder="1" applyAlignment="1">
      <alignment horizontal="center" vertical="center"/>
    </xf>
    <xf numFmtId="183" fontId="8" fillId="0" borderId="1" xfId="2" quotePrefix="1" applyNumberFormat="1" applyFont="1" applyFill="1" applyBorder="1" applyAlignment="1" applyProtection="1">
      <alignment vertical="center"/>
      <protection locked="0"/>
    </xf>
    <xf numFmtId="0" fontId="8" fillId="6" borderId="4" xfId="0" applyFont="1" applyFill="1" applyBorder="1" applyAlignment="1">
      <alignment vertical="center" wrapText="1"/>
    </xf>
    <xf numFmtId="0" fontId="8" fillId="6" borderId="7" xfId="0" applyFont="1" applyFill="1" applyBorder="1" applyAlignment="1">
      <alignment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left" vertical="center"/>
    </xf>
    <xf numFmtId="0" fontId="6" fillId="5" borderId="4" xfId="0" applyFont="1" applyFill="1" applyBorder="1" applyAlignment="1">
      <alignment horizontal="center" vertical="center"/>
    </xf>
    <xf numFmtId="183" fontId="8" fillId="0" borderId="5" xfId="2" applyNumberFormat="1" applyFont="1" applyFill="1" applyBorder="1" applyAlignment="1">
      <alignment horizontal="right" vertical="center"/>
    </xf>
    <xf numFmtId="183" fontId="8" fillId="0" borderId="6" xfId="2" applyNumberFormat="1" applyFont="1" applyFill="1" applyBorder="1" applyAlignment="1">
      <alignment horizontal="right" vertical="center"/>
    </xf>
    <xf numFmtId="0" fontId="4" fillId="0" borderId="1" xfId="0" applyFont="1" applyFill="1" applyBorder="1" applyAlignment="1">
      <alignment vertical="center" wrapText="1"/>
    </xf>
    <xf numFmtId="0" fontId="8" fillId="6" borderId="1" xfId="0" applyFont="1" applyFill="1" applyBorder="1" applyAlignment="1">
      <alignment vertical="center" wrapText="1"/>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8" fillId="6" borderId="1" xfId="0" applyFont="1" applyFill="1" applyBorder="1" applyAlignment="1">
      <alignment horizontal="center" vertical="center" wrapText="1"/>
    </xf>
    <xf numFmtId="0" fontId="17" fillId="6" borderId="1" xfId="0" applyFont="1" applyFill="1" applyBorder="1" applyAlignment="1">
      <alignment horizontal="left" vertical="center" wrapText="1"/>
    </xf>
    <xf numFmtId="0" fontId="6" fillId="5" borderId="1" xfId="0" applyFont="1" applyFill="1" applyBorder="1" applyAlignment="1">
      <alignment horizontal="center" vertical="center" wrapText="1"/>
    </xf>
    <xf numFmtId="0" fontId="9" fillId="4" borderId="0" xfId="0" applyFont="1" applyFill="1" applyAlignment="1">
      <alignment vertical="center"/>
    </xf>
    <xf numFmtId="0" fontId="8" fillId="7" borderId="9" xfId="0" applyFont="1" applyFill="1" applyBorder="1" applyAlignment="1">
      <alignment vertical="center" wrapText="1"/>
    </xf>
    <xf numFmtId="0" fontId="8" fillId="7" borderId="10" xfId="0" applyFont="1" applyFill="1" applyBorder="1" applyAlignment="1">
      <alignment vertical="center" wrapText="1"/>
    </xf>
    <xf numFmtId="0" fontId="8" fillId="7" borderId="3" xfId="0" applyFont="1" applyFill="1" applyBorder="1" applyAlignment="1">
      <alignment vertical="center" wrapText="1"/>
    </xf>
    <xf numFmtId="0" fontId="9" fillId="4" borderId="0" xfId="0" applyFont="1" applyFill="1" applyAlignment="1">
      <alignment horizontal="left" vertical="center"/>
    </xf>
    <xf numFmtId="0" fontId="4" fillId="0" borderId="9" xfId="0" applyFont="1" applyFill="1" applyBorder="1" applyAlignment="1">
      <alignment vertical="center"/>
    </xf>
    <xf numFmtId="0" fontId="4" fillId="0" borderId="3" xfId="0" applyFont="1" applyFill="1" applyBorder="1" applyAlignment="1">
      <alignment vertical="center"/>
    </xf>
    <xf numFmtId="0" fontId="6" fillId="5" borderId="11" xfId="0" applyFont="1" applyFill="1" applyBorder="1" applyAlignment="1">
      <alignment horizontal="center" vertical="center"/>
    </xf>
    <xf numFmtId="0" fontId="6" fillId="5" borderId="12" xfId="0" applyFont="1" applyFill="1" applyBorder="1" applyAlignment="1">
      <alignment horizontal="center" vertical="center"/>
    </xf>
    <xf numFmtId="183" fontId="8" fillId="2" borderId="13" xfId="2" applyNumberFormat="1" applyFont="1" applyFill="1" applyBorder="1" applyAlignment="1">
      <alignment vertical="center"/>
    </xf>
    <xf numFmtId="183" fontId="8" fillId="2" borderId="14" xfId="2" applyNumberFormat="1" applyFont="1" applyFill="1" applyBorder="1" applyAlignment="1">
      <alignment vertical="center"/>
    </xf>
    <xf numFmtId="0" fontId="19" fillId="5" borderId="1" xfId="0" applyFont="1" applyFill="1" applyBorder="1" applyAlignment="1">
      <alignment horizontal="center" vertical="center"/>
    </xf>
    <xf numFmtId="49" fontId="8" fillId="0" borderId="9" xfId="0" applyNumberFormat="1" applyFont="1" applyBorder="1" applyAlignment="1" applyProtection="1">
      <alignment horizontal="center" vertical="center" shrinkToFit="1"/>
      <protection locked="0"/>
    </xf>
    <xf numFmtId="49" fontId="8" fillId="0" borderId="15" xfId="0" applyNumberFormat="1" applyFont="1" applyBorder="1" applyAlignment="1" applyProtection="1">
      <alignment horizontal="center" vertical="center" shrinkToFit="1"/>
      <protection locked="0"/>
    </xf>
    <xf numFmtId="0" fontId="16" fillId="6" borderId="9" xfId="0" applyFont="1" applyFill="1" applyBorder="1" applyAlignment="1">
      <alignment horizontal="center" vertical="center"/>
    </xf>
    <xf numFmtId="0" fontId="16" fillId="6" borderId="3" xfId="0" applyFont="1" applyFill="1" applyBorder="1" applyAlignment="1">
      <alignment horizontal="center" vertical="center"/>
    </xf>
    <xf numFmtId="0" fontId="4" fillId="0" borderId="4"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6" fillId="5" borderId="9"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8" fillId="6" borderId="1" xfId="0" applyFont="1" applyFill="1" applyBorder="1" applyAlignment="1" applyProtection="1">
      <alignment horizontal="left" vertical="center" wrapText="1"/>
    </xf>
    <xf numFmtId="0" fontId="8" fillId="6" borderId="1" xfId="0" applyFont="1" applyFill="1" applyBorder="1" applyAlignment="1" applyProtection="1">
      <alignment horizontal="center" vertical="center" wrapText="1"/>
    </xf>
    <xf numFmtId="0" fontId="8" fillId="0" borderId="1" xfId="0" applyFont="1" applyFill="1" applyBorder="1" applyAlignment="1" applyProtection="1">
      <alignment horizontal="center" vertical="center"/>
      <protection locked="0"/>
    </xf>
    <xf numFmtId="183" fontId="8" fillId="2" borderId="1" xfId="2" quotePrefix="1" applyNumberFormat="1" applyFont="1" applyFill="1" applyBorder="1" applyAlignment="1" applyProtection="1">
      <alignment vertical="center"/>
      <protection locked="0"/>
    </xf>
  </cellXfs>
  <cellStyles count="3">
    <cellStyle name="Normal_MRV spreadsheet" xfId="1"/>
    <cellStyle name="桁区切り" xfId="2"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47625</xdr:colOff>
          <xdr:row>7</xdr:row>
          <xdr:rowOff>3028950</xdr:rowOff>
        </xdr:from>
        <xdr:to>
          <xdr:col>8</xdr:col>
          <xdr:colOff>4486275</xdr:colOff>
          <xdr:row>7</xdr:row>
          <xdr:rowOff>3514725</xdr:rowOff>
        </xdr:to>
        <xdr:sp macro="" textlink="">
          <xdr:nvSpPr>
            <xdr:cNvPr id="3082" name="Object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95250</xdr:colOff>
          <xdr:row>9</xdr:row>
          <xdr:rowOff>3190875</xdr:rowOff>
        </xdr:from>
        <xdr:to>
          <xdr:col>8</xdr:col>
          <xdr:colOff>4486275</xdr:colOff>
          <xdr:row>9</xdr:row>
          <xdr:rowOff>3619500</xdr:rowOff>
        </xdr:to>
        <xdr:sp macro="" textlink="">
          <xdr:nvSpPr>
            <xdr:cNvPr id="3085" name="Object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123825</xdr:colOff>
          <xdr:row>9</xdr:row>
          <xdr:rowOff>2095500</xdr:rowOff>
        </xdr:from>
        <xdr:to>
          <xdr:col>8</xdr:col>
          <xdr:colOff>1838325</xdr:colOff>
          <xdr:row>9</xdr:row>
          <xdr:rowOff>2581275</xdr:rowOff>
        </xdr:to>
        <xdr:sp macro="" textlink="">
          <xdr:nvSpPr>
            <xdr:cNvPr id="3086" name="Object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76200</xdr:colOff>
          <xdr:row>7</xdr:row>
          <xdr:rowOff>2057400</xdr:rowOff>
        </xdr:from>
        <xdr:to>
          <xdr:col>8</xdr:col>
          <xdr:colOff>1647825</xdr:colOff>
          <xdr:row>7</xdr:row>
          <xdr:rowOff>2486025</xdr:rowOff>
        </xdr:to>
        <xdr:sp macro="" textlink="">
          <xdr:nvSpPr>
            <xdr:cNvPr id="3087" name="Object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47625</xdr:colOff>
          <xdr:row>7</xdr:row>
          <xdr:rowOff>3028950</xdr:rowOff>
        </xdr:from>
        <xdr:to>
          <xdr:col>9</xdr:col>
          <xdr:colOff>4486275</xdr:colOff>
          <xdr:row>7</xdr:row>
          <xdr:rowOff>3514725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95250</xdr:colOff>
          <xdr:row>9</xdr:row>
          <xdr:rowOff>3190875</xdr:rowOff>
        </xdr:from>
        <xdr:to>
          <xdr:col>9</xdr:col>
          <xdr:colOff>4486275</xdr:colOff>
          <xdr:row>9</xdr:row>
          <xdr:rowOff>3619500</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123825</xdr:colOff>
          <xdr:row>9</xdr:row>
          <xdr:rowOff>2095500</xdr:rowOff>
        </xdr:from>
        <xdr:to>
          <xdr:col>9</xdr:col>
          <xdr:colOff>1838325</xdr:colOff>
          <xdr:row>9</xdr:row>
          <xdr:rowOff>2581275</xdr:rowOff>
        </xdr:to>
        <xdr:sp macro="" textlink="">
          <xdr:nvSpPr>
            <xdr:cNvPr id="5123" name="Object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76200</xdr:colOff>
          <xdr:row>7</xdr:row>
          <xdr:rowOff>2057400</xdr:rowOff>
        </xdr:from>
        <xdr:to>
          <xdr:col>9</xdr:col>
          <xdr:colOff>1647825</xdr:colOff>
          <xdr:row>7</xdr:row>
          <xdr:rowOff>2486025</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7.bin"/><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6.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8.bin"/><Relationship Id="rId4" Type="http://schemas.openxmlformats.org/officeDocument/2006/relationships/oleObject" Target="../embeddings/oleObject5.bin"/><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36"/>
  <sheetViews>
    <sheetView tabSelected="1" view="pageBreakPreview" zoomScale="60" zoomScaleNormal="60" zoomScalePageLayoutView="60" workbookViewId="0"/>
  </sheetViews>
  <sheetFormatPr defaultRowHeight="16.5" x14ac:dyDescent="0.15"/>
  <cols>
    <col min="1" max="1" width="2.625" style="1" customWidth="1"/>
    <col min="2" max="2" width="11.75" style="1" customWidth="1"/>
    <col min="3" max="3" width="13.625" style="14" customWidth="1"/>
    <col min="4" max="4" width="21.625" style="1" customWidth="1"/>
    <col min="5" max="6" width="10.625" style="1" customWidth="1"/>
    <col min="7" max="7" width="11.625" style="1" customWidth="1"/>
    <col min="8" max="8" width="10.25" style="1" customWidth="1"/>
    <col min="9" max="9" width="63.5" style="13" customWidth="1"/>
    <col min="10" max="10" width="12.625" style="1" customWidth="1"/>
    <col min="11" max="11" width="11.5" style="1" customWidth="1"/>
    <col min="12" max="16384" width="9" style="1"/>
  </cols>
  <sheetData>
    <row r="1" spans="1:11" ht="18" customHeight="1" x14ac:dyDescent="0.15">
      <c r="K1" s="12" t="s">
        <v>106</v>
      </c>
    </row>
    <row r="2" spans="1:11" ht="18" customHeight="1" x14ac:dyDescent="0.15">
      <c r="K2" s="12" t="s">
        <v>169</v>
      </c>
    </row>
    <row r="3" spans="1:11" ht="27.75" customHeight="1" x14ac:dyDescent="0.15">
      <c r="A3" s="24" t="s">
        <v>119</v>
      </c>
      <c r="B3" s="25"/>
      <c r="C3" s="26"/>
      <c r="D3" s="25"/>
      <c r="E3" s="25"/>
      <c r="F3" s="25"/>
      <c r="G3" s="25"/>
      <c r="H3" s="25"/>
      <c r="I3" s="27"/>
      <c r="J3" s="25"/>
      <c r="K3" s="28"/>
    </row>
    <row r="4" spans="1:11" ht="14.25" customHeight="1" x14ac:dyDescent="0.15"/>
    <row r="5" spans="1:11" ht="15" customHeight="1" x14ac:dyDescent="0.15">
      <c r="A5" s="5" t="s">
        <v>107</v>
      </c>
      <c r="B5" s="5"/>
    </row>
    <row r="6" spans="1:11" ht="15" customHeight="1" x14ac:dyDescent="0.15">
      <c r="A6" s="5"/>
      <c r="B6" s="64" t="s">
        <v>10</v>
      </c>
      <c r="C6" s="65" t="s">
        <v>11</v>
      </c>
      <c r="D6" s="64" t="s">
        <v>12</v>
      </c>
      <c r="E6" s="64" t="s">
        <v>13</v>
      </c>
      <c r="F6" s="64" t="s">
        <v>14</v>
      </c>
      <c r="G6" s="64" t="s">
        <v>15</v>
      </c>
      <c r="H6" s="64" t="s">
        <v>16</v>
      </c>
      <c r="I6" s="66" t="s">
        <v>58</v>
      </c>
      <c r="J6" s="64" t="s">
        <v>17</v>
      </c>
      <c r="K6" s="64" t="s">
        <v>18</v>
      </c>
    </row>
    <row r="7" spans="1:11" s="9" customFormat="1" ht="30" customHeight="1" x14ac:dyDescent="0.15">
      <c r="B7" s="64" t="s">
        <v>19</v>
      </c>
      <c r="C7" s="65" t="s">
        <v>20</v>
      </c>
      <c r="D7" s="64" t="s">
        <v>21</v>
      </c>
      <c r="E7" s="64" t="s">
        <v>22</v>
      </c>
      <c r="F7" s="64" t="s">
        <v>1</v>
      </c>
      <c r="G7" s="64" t="s">
        <v>23</v>
      </c>
      <c r="H7" s="64" t="s">
        <v>24</v>
      </c>
      <c r="I7" s="66" t="s">
        <v>59</v>
      </c>
      <c r="J7" s="64" t="s">
        <v>25</v>
      </c>
      <c r="K7" s="64" t="s">
        <v>26</v>
      </c>
    </row>
    <row r="8" spans="1:11" ht="378" customHeight="1" x14ac:dyDescent="0.15">
      <c r="B8" s="120" t="s">
        <v>33</v>
      </c>
      <c r="C8" s="119" t="s">
        <v>129</v>
      </c>
      <c r="D8" s="125" t="s">
        <v>108</v>
      </c>
      <c r="E8" s="122">
        <v>3784</v>
      </c>
      <c r="F8" s="126" t="s">
        <v>51</v>
      </c>
      <c r="G8" s="118" t="s">
        <v>31</v>
      </c>
      <c r="H8" s="118" t="s">
        <v>35</v>
      </c>
      <c r="I8" s="115" t="s">
        <v>127</v>
      </c>
      <c r="J8" s="116" t="s">
        <v>165</v>
      </c>
      <c r="K8" s="118" t="s">
        <v>164</v>
      </c>
    </row>
    <row r="9" spans="1:11" ht="34.5" customHeight="1" x14ac:dyDescent="0.15">
      <c r="B9" s="120"/>
      <c r="C9" s="119"/>
      <c r="D9" s="125"/>
      <c r="E9" s="122"/>
      <c r="F9" s="126"/>
      <c r="G9" s="118"/>
      <c r="H9" s="118"/>
      <c r="I9" s="115"/>
      <c r="J9" s="117"/>
      <c r="K9" s="118"/>
    </row>
    <row r="10" spans="1:11" ht="409.5" customHeight="1" x14ac:dyDescent="0.15">
      <c r="B10" s="120" t="s">
        <v>34</v>
      </c>
      <c r="C10" s="119" t="s">
        <v>130</v>
      </c>
      <c r="D10" s="123" t="s">
        <v>60</v>
      </c>
      <c r="E10" s="122">
        <v>3405</v>
      </c>
      <c r="F10" s="121" t="s">
        <v>51</v>
      </c>
      <c r="G10" s="118" t="s">
        <v>31</v>
      </c>
      <c r="H10" s="118" t="s">
        <v>35</v>
      </c>
      <c r="I10" s="115" t="s">
        <v>128</v>
      </c>
      <c r="J10" s="116" t="s">
        <v>165</v>
      </c>
      <c r="K10" s="118" t="s">
        <v>164</v>
      </c>
    </row>
    <row r="11" spans="1:11" ht="26.25" customHeight="1" x14ac:dyDescent="0.15">
      <c r="B11" s="120"/>
      <c r="C11" s="119"/>
      <c r="D11" s="124"/>
      <c r="E11" s="122"/>
      <c r="F11" s="121"/>
      <c r="G11" s="118"/>
      <c r="H11" s="118"/>
      <c r="I11" s="115"/>
      <c r="J11" s="117"/>
      <c r="K11" s="118"/>
    </row>
    <row r="12" spans="1:11" ht="175.5" customHeight="1" x14ac:dyDescent="0.15">
      <c r="A12" s="4"/>
      <c r="B12" s="67" t="s">
        <v>52</v>
      </c>
      <c r="C12" s="79" t="s">
        <v>131</v>
      </c>
      <c r="D12" s="68" t="s">
        <v>74</v>
      </c>
      <c r="E12" s="114">
        <v>0</v>
      </c>
      <c r="F12" s="69" t="s">
        <v>40</v>
      </c>
      <c r="G12" s="82" t="s">
        <v>41</v>
      </c>
      <c r="H12" s="82" t="s">
        <v>42</v>
      </c>
      <c r="I12" s="83" t="s">
        <v>99</v>
      </c>
      <c r="J12" s="84" t="s">
        <v>43</v>
      </c>
      <c r="K12" s="104" t="s">
        <v>167</v>
      </c>
    </row>
    <row r="13" spans="1:11" ht="108" customHeight="1" x14ac:dyDescent="0.15">
      <c r="A13" s="4"/>
      <c r="B13" s="67" t="s">
        <v>53</v>
      </c>
      <c r="C13" s="79" t="s">
        <v>132</v>
      </c>
      <c r="D13" s="68" t="s">
        <v>111</v>
      </c>
      <c r="E13" s="114">
        <v>374</v>
      </c>
      <c r="F13" s="70" t="s">
        <v>36</v>
      </c>
      <c r="G13" s="82" t="s">
        <v>31</v>
      </c>
      <c r="H13" s="82" t="s">
        <v>35</v>
      </c>
      <c r="I13" s="83" t="s">
        <v>100</v>
      </c>
      <c r="J13" s="86" t="s">
        <v>44</v>
      </c>
      <c r="K13" s="85"/>
    </row>
    <row r="14" spans="1:11" ht="108" customHeight="1" x14ac:dyDescent="0.15">
      <c r="A14" s="4"/>
      <c r="B14" s="67" t="s">
        <v>54</v>
      </c>
      <c r="C14" s="79" t="s">
        <v>133</v>
      </c>
      <c r="D14" s="68" t="s">
        <v>112</v>
      </c>
      <c r="E14" s="114">
        <v>36</v>
      </c>
      <c r="F14" s="70" t="s">
        <v>36</v>
      </c>
      <c r="G14" s="82" t="s">
        <v>31</v>
      </c>
      <c r="H14" s="82" t="s">
        <v>35</v>
      </c>
      <c r="I14" s="83" t="s">
        <v>101</v>
      </c>
      <c r="J14" s="86" t="s">
        <v>44</v>
      </c>
      <c r="K14" s="85"/>
    </row>
    <row r="15" spans="1:11" ht="108" customHeight="1" x14ac:dyDescent="0.15">
      <c r="A15" s="4"/>
      <c r="B15" s="67" t="s">
        <v>55</v>
      </c>
      <c r="C15" s="79" t="s">
        <v>134</v>
      </c>
      <c r="D15" s="68" t="s">
        <v>79</v>
      </c>
      <c r="E15" s="114">
        <v>0</v>
      </c>
      <c r="F15" s="70" t="s">
        <v>36</v>
      </c>
      <c r="G15" s="82" t="s">
        <v>31</v>
      </c>
      <c r="H15" s="82" t="s">
        <v>35</v>
      </c>
      <c r="I15" s="83" t="s">
        <v>101</v>
      </c>
      <c r="J15" s="86" t="s">
        <v>44</v>
      </c>
      <c r="K15" s="85"/>
    </row>
    <row r="16" spans="1:11" ht="108" customHeight="1" x14ac:dyDescent="0.15">
      <c r="A16" s="4"/>
      <c r="B16" s="67" t="s">
        <v>56</v>
      </c>
      <c r="C16" s="79" t="s">
        <v>135</v>
      </c>
      <c r="D16" s="68" t="s">
        <v>80</v>
      </c>
      <c r="E16" s="114">
        <v>0</v>
      </c>
      <c r="F16" s="70" t="s">
        <v>36</v>
      </c>
      <c r="G16" s="82" t="s">
        <v>31</v>
      </c>
      <c r="H16" s="82" t="s">
        <v>35</v>
      </c>
      <c r="I16" s="83" t="s">
        <v>101</v>
      </c>
      <c r="J16" s="86" t="s">
        <v>44</v>
      </c>
      <c r="K16" s="85"/>
    </row>
    <row r="17" spans="1:11" ht="8.25" customHeight="1" x14ac:dyDescent="0.15"/>
    <row r="18" spans="1:11" ht="15" customHeight="1" x14ac:dyDescent="0.15">
      <c r="A18" s="5" t="s">
        <v>113</v>
      </c>
    </row>
    <row r="19" spans="1:11" ht="15" customHeight="1" x14ac:dyDescent="0.15">
      <c r="B19" s="64" t="s">
        <v>10</v>
      </c>
      <c r="C19" s="136" t="s">
        <v>11</v>
      </c>
      <c r="D19" s="136"/>
      <c r="E19" s="64" t="s">
        <v>12</v>
      </c>
      <c r="F19" s="64" t="s">
        <v>13</v>
      </c>
      <c r="G19" s="136" t="s">
        <v>14</v>
      </c>
      <c r="H19" s="136"/>
      <c r="I19" s="136"/>
      <c r="J19" s="136" t="s">
        <v>15</v>
      </c>
      <c r="K19" s="136"/>
    </row>
    <row r="20" spans="1:11" ht="30" customHeight="1" x14ac:dyDescent="0.15">
      <c r="B20" s="64" t="s">
        <v>20</v>
      </c>
      <c r="C20" s="136" t="s">
        <v>21</v>
      </c>
      <c r="D20" s="136"/>
      <c r="E20" s="64" t="s">
        <v>22</v>
      </c>
      <c r="F20" s="64" t="s">
        <v>1</v>
      </c>
      <c r="G20" s="136" t="s">
        <v>24</v>
      </c>
      <c r="H20" s="136"/>
      <c r="I20" s="136"/>
      <c r="J20" s="136" t="s">
        <v>26</v>
      </c>
      <c r="K20" s="136"/>
    </row>
    <row r="21" spans="1:11" ht="35.25" customHeight="1" x14ac:dyDescent="0.15">
      <c r="B21" s="80" t="s">
        <v>136</v>
      </c>
      <c r="C21" s="131" t="s">
        <v>37</v>
      </c>
      <c r="D21" s="131"/>
      <c r="E21" s="87">
        <f>'MPS(calc_process)'!F30</f>
        <v>0.9</v>
      </c>
      <c r="F21" s="71" t="s">
        <v>39</v>
      </c>
      <c r="G21" s="125" t="s">
        <v>50</v>
      </c>
      <c r="H21" s="125"/>
      <c r="I21" s="125"/>
      <c r="J21" s="134"/>
      <c r="K21" s="134"/>
    </row>
    <row r="22" spans="1:11" ht="35.25" customHeight="1" x14ac:dyDescent="0.15">
      <c r="B22" s="80" t="s">
        <v>137</v>
      </c>
      <c r="C22" s="131" t="s">
        <v>38</v>
      </c>
      <c r="D22" s="131"/>
      <c r="E22" s="87">
        <f>'MPS(calc_process)'!F31</f>
        <v>3.7</v>
      </c>
      <c r="F22" s="72" t="s">
        <v>39</v>
      </c>
      <c r="G22" s="125" t="s">
        <v>57</v>
      </c>
      <c r="H22" s="125"/>
      <c r="I22" s="125"/>
      <c r="J22" s="134"/>
      <c r="K22" s="134"/>
    </row>
    <row r="23" spans="1:11" ht="54.75" customHeight="1" x14ac:dyDescent="0.15">
      <c r="B23" s="80" t="s">
        <v>138</v>
      </c>
      <c r="C23" s="131" t="s">
        <v>65</v>
      </c>
      <c r="D23" s="131"/>
      <c r="E23" s="91">
        <v>7.2599999999999998E-2</v>
      </c>
      <c r="F23" s="70" t="s">
        <v>67</v>
      </c>
      <c r="G23" s="132" t="s">
        <v>166</v>
      </c>
      <c r="H23" s="132"/>
      <c r="I23" s="132"/>
      <c r="J23" s="133"/>
      <c r="K23" s="133"/>
    </row>
    <row r="24" spans="1:11" ht="48" customHeight="1" x14ac:dyDescent="0.15">
      <c r="B24" s="80" t="s">
        <v>139</v>
      </c>
      <c r="C24" s="125" t="s">
        <v>62</v>
      </c>
      <c r="D24" s="125"/>
      <c r="E24" s="88">
        <f>'MPS(calc_process)'!F33</f>
        <v>4.1859999999999999</v>
      </c>
      <c r="F24" s="73" t="s">
        <v>61</v>
      </c>
      <c r="G24" s="125"/>
      <c r="H24" s="125"/>
      <c r="I24" s="125"/>
      <c r="J24" s="134"/>
      <c r="K24" s="134"/>
    </row>
    <row r="25" spans="1:11" ht="35.25" customHeight="1" x14ac:dyDescent="0.15">
      <c r="B25" s="80" t="s">
        <v>140</v>
      </c>
      <c r="C25" s="125" t="s">
        <v>63</v>
      </c>
      <c r="D25" s="125"/>
      <c r="E25" s="89">
        <f>'MPS(calc_process)'!F34</f>
        <v>1</v>
      </c>
      <c r="F25" s="73" t="s">
        <v>114</v>
      </c>
      <c r="G25" s="125"/>
      <c r="H25" s="135"/>
      <c r="I25" s="135"/>
      <c r="J25" s="134"/>
      <c r="K25" s="134"/>
    </row>
    <row r="26" spans="1:11" ht="380.25" customHeight="1" x14ac:dyDescent="0.15">
      <c r="B26" s="81" t="s">
        <v>141</v>
      </c>
      <c r="C26" s="131" t="s">
        <v>115</v>
      </c>
      <c r="D26" s="131"/>
      <c r="E26" s="90">
        <f>0.84</f>
        <v>0.84</v>
      </c>
      <c r="F26" s="70" t="s">
        <v>71</v>
      </c>
      <c r="G26" s="132" t="s">
        <v>116</v>
      </c>
      <c r="H26" s="132"/>
      <c r="I26" s="132"/>
      <c r="J26" s="133"/>
      <c r="K26" s="133"/>
    </row>
    <row r="27" spans="1:11" ht="93" customHeight="1" x14ac:dyDescent="0.15">
      <c r="B27" s="81" t="s">
        <v>142</v>
      </c>
      <c r="C27" s="131" t="s">
        <v>75</v>
      </c>
      <c r="D27" s="131"/>
      <c r="E27" s="90"/>
      <c r="F27" s="70" t="s">
        <v>104</v>
      </c>
      <c r="G27" s="132" t="s">
        <v>105</v>
      </c>
      <c r="H27" s="132"/>
      <c r="I27" s="132"/>
      <c r="J27" s="133" t="s">
        <v>168</v>
      </c>
      <c r="K27" s="133"/>
    </row>
    <row r="28" spans="1:11" ht="6.75" customHeight="1" x14ac:dyDescent="0.15"/>
    <row r="29" spans="1:11" ht="17.25" customHeight="1" x14ac:dyDescent="0.15">
      <c r="A29" s="3" t="s">
        <v>117</v>
      </c>
      <c r="B29" s="3"/>
    </row>
    <row r="30" spans="1:11" ht="17.25" customHeight="1" thickBot="1" x14ac:dyDescent="0.2">
      <c r="B30" s="127" t="s">
        <v>118</v>
      </c>
      <c r="C30" s="127"/>
      <c r="D30" s="31" t="s">
        <v>1</v>
      </c>
    </row>
    <row r="31" spans="1:11" ht="19.5" customHeight="1" thickBot="1" x14ac:dyDescent="0.2">
      <c r="B31" s="128">
        <f>ROUNDDOWN('MPS(calc_process)'!G6, 0)</f>
        <v>175</v>
      </c>
      <c r="C31" s="129"/>
      <c r="D31" s="74" t="s">
        <v>91</v>
      </c>
    </row>
    <row r="32" spans="1:11" ht="20.100000000000001" customHeight="1" x14ac:dyDescent="0.15">
      <c r="B32" s="4"/>
      <c r="C32" s="15"/>
      <c r="F32" s="10"/>
      <c r="G32" s="10"/>
    </row>
    <row r="33" spans="1:10" ht="15" customHeight="1" x14ac:dyDescent="0.15">
      <c r="A33" s="5" t="s">
        <v>9</v>
      </c>
    </row>
    <row r="34" spans="1:10" ht="15" customHeight="1" x14ac:dyDescent="0.15">
      <c r="B34" s="75" t="s">
        <v>28</v>
      </c>
      <c r="C34" s="130" t="s">
        <v>29</v>
      </c>
      <c r="D34" s="130"/>
      <c r="E34" s="130"/>
      <c r="F34" s="130"/>
      <c r="G34" s="130"/>
      <c r="H34" s="130"/>
      <c r="I34" s="130"/>
      <c r="J34" s="11"/>
    </row>
    <row r="35" spans="1:10" ht="15" customHeight="1" x14ac:dyDescent="0.15">
      <c r="B35" s="75" t="s">
        <v>27</v>
      </c>
      <c r="C35" s="130" t="s">
        <v>30</v>
      </c>
      <c r="D35" s="130"/>
      <c r="E35" s="130"/>
      <c r="F35" s="130"/>
      <c r="G35" s="130"/>
      <c r="H35" s="130"/>
      <c r="I35" s="130"/>
      <c r="J35" s="11"/>
    </row>
    <row r="36" spans="1:10" ht="15" customHeight="1" x14ac:dyDescent="0.15">
      <c r="B36" s="75" t="s">
        <v>31</v>
      </c>
      <c r="C36" s="130" t="s">
        <v>32</v>
      </c>
      <c r="D36" s="130"/>
      <c r="E36" s="130"/>
      <c r="F36" s="130"/>
      <c r="G36" s="130"/>
      <c r="H36" s="130"/>
      <c r="I36" s="130"/>
      <c r="J36" s="11"/>
    </row>
  </sheetData>
  <sheetProtection password="C7C3" sheet="1" objects="1" scenarios="1" formatCells="0" formatRows="0"/>
  <mergeCells count="52">
    <mergeCell ref="C19:D19"/>
    <mergeCell ref="G19:I19"/>
    <mergeCell ref="J19:K19"/>
    <mergeCell ref="C20:D20"/>
    <mergeCell ref="G20:I20"/>
    <mergeCell ref="J20:K20"/>
    <mergeCell ref="C23:D23"/>
    <mergeCell ref="G23:I23"/>
    <mergeCell ref="J23:K23"/>
    <mergeCell ref="C21:D21"/>
    <mergeCell ref="G21:I21"/>
    <mergeCell ref="J21:K21"/>
    <mergeCell ref="C22:D22"/>
    <mergeCell ref="G22:I22"/>
    <mergeCell ref="J22:K22"/>
    <mergeCell ref="C24:D24"/>
    <mergeCell ref="G24:I24"/>
    <mergeCell ref="J24:K24"/>
    <mergeCell ref="C25:D25"/>
    <mergeCell ref="G25:I25"/>
    <mergeCell ref="J25:K25"/>
    <mergeCell ref="C26:D26"/>
    <mergeCell ref="G26:I26"/>
    <mergeCell ref="J26:K26"/>
    <mergeCell ref="C27:D27"/>
    <mergeCell ref="G27:I27"/>
    <mergeCell ref="J27:K27"/>
    <mergeCell ref="B30:C30"/>
    <mergeCell ref="B31:C31"/>
    <mergeCell ref="C34:I34"/>
    <mergeCell ref="C35:I35"/>
    <mergeCell ref="C36:I36"/>
    <mergeCell ref="C8:C9"/>
    <mergeCell ref="B8:B9"/>
    <mergeCell ref="H10:H11"/>
    <mergeCell ref="G10:G11"/>
    <mergeCell ref="F10:F11"/>
    <mergeCell ref="E10:E11"/>
    <mergeCell ref="D10:D11"/>
    <mergeCell ref="C10:C11"/>
    <mergeCell ref="B10:B11"/>
    <mergeCell ref="D8:D9"/>
    <mergeCell ref="H8:H9"/>
    <mergeCell ref="G8:G9"/>
    <mergeCell ref="F8:F9"/>
    <mergeCell ref="E8:E9"/>
    <mergeCell ref="I10:I11"/>
    <mergeCell ref="J8:J9"/>
    <mergeCell ref="K8:K9"/>
    <mergeCell ref="J10:J11"/>
    <mergeCell ref="K10:K11"/>
    <mergeCell ref="I8:I9"/>
  </mergeCells>
  <phoneticPr fontId="15"/>
  <pageMargins left="0.55118110236220474" right="0.70866141732283472" top="0.43307086614173229" bottom="0.43307086614173229" header="0.31496062992125984" footer="0.31496062992125984"/>
  <pageSetup paperSize="8" scale="74" fitToHeight="5" orientation="portrait" r:id="rId1"/>
  <rowBreaks count="1" manualBreakCount="1">
    <brk id="17" max="10" man="1"/>
  </rowBreaks>
  <drawing r:id="rId2"/>
  <legacyDrawing r:id="rId3"/>
  <oleObjects>
    <mc:AlternateContent xmlns:mc="http://schemas.openxmlformats.org/markup-compatibility/2006">
      <mc:Choice Requires="x14">
        <oleObject progId="Equation.3" shapeId="3082" r:id="rId4">
          <objectPr defaultSize="0" autoPict="0" r:id="rId5">
            <anchor moveWithCells="1" sizeWithCells="1">
              <from>
                <xdr:col>8</xdr:col>
                <xdr:colOff>47625</xdr:colOff>
                <xdr:row>7</xdr:row>
                <xdr:rowOff>3028950</xdr:rowOff>
              </from>
              <to>
                <xdr:col>8</xdr:col>
                <xdr:colOff>4486275</xdr:colOff>
                <xdr:row>7</xdr:row>
                <xdr:rowOff>3514725</xdr:rowOff>
              </to>
            </anchor>
          </objectPr>
        </oleObject>
      </mc:Choice>
      <mc:Fallback>
        <oleObject progId="Equation.3" shapeId="3082" r:id="rId4"/>
      </mc:Fallback>
    </mc:AlternateContent>
    <mc:AlternateContent xmlns:mc="http://schemas.openxmlformats.org/markup-compatibility/2006">
      <mc:Choice Requires="x14">
        <oleObject progId="Equation.3" shapeId="3085" r:id="rId6">
          <objectPr defaultSize="0" autoPict="0" r:id="rId7">
            <anchor moveWithCells="1" sizeWithCells="1">
              <from>
                <xdr:col>8</xdr:col>
                <xdr:colOff>95250</xdr:colOff>
                <xdr:row>9</xdr:row>
                <xdr:rowOff>3190875</xdr:rowOff>
              </from>
              <to>
                <xdr:col>8</xdr:col>
                <xdr:colOff>4486275</xdr:colOff>
                <xdr:row>9</xdr:row>
                <xdr:rowOff>3619500</xdr:rowOff>
              </to>
            </anchor>
          </objectPr>
        </oleObject>
      </mc:Choice>
      <mc:Fallback>
        <oleObject progId="Equation.3" shapeId="3085" r:id="rId6"/>
      </mc:Fallback>
    </mc:AlternateContent>
    <mc:AlternateContent xmlns:mc="http://schemas.openxmlformats.org/markup-compatibility/2006">
      <mc:Choice Requires="x14">
        <oleObject progId="Equation.3" shapeId="3086" r:id="rId8">
          <objectPr defaultSize="0" autoPict="0" r:id="rId9">
            <anchor moveWithCells="1" sizeWithCells="1">
              <from>
                <xdr:col>8</xdr:col>
                <xdr:colOff>123825</xdr:colOff>
                <xdr:row>9</xdr:row>
                <xdr:rowOff>2095500</xdr:rowOff>
              </from>
              <to>
                <xdr:col>8</xdr:col>
                <xdr:colOff>1838325</xdr:colOff>
                <xdr:row>9</xdr:row>
                <xdr:rowOff>2581275</xdr:rowOff>
              </to>
            </anchor>
          </objectPr>
        </oleObject>
      </mc:Choice>
      <mc:Fallback>
        <oleObject progId="Equation.3" shapeId="3086" r:id="rId8"/>
      </mc:Fallback>
    </mc:AlternateContent>
    <mc:AlternateContent xmlns:mc="http://schemas.openxmlformats.org/markup-compatibility/2006">
      <mc:Choice Requires="x14">
        <oleObject progId="Equation.3" shapeId="3087" r:id="rId10">
          <objectPr defaultSize="0" autoPict="0" r:id="rId11">
            <anchor moveWithCells="1" sizeWithCells="1">
              <from>
                <xdr:col>8</xdr:col>
                <xdr:colOff>76200</xdr:colOff>
                <xdr:row>7</xdr:row>
                <xdr:rowOff>2057400</xdr:rowOff>
              </from>
              <to>
                <xdr:col>8</xdr:col>
                <xdr:colOff>1647825</xdr:colOff>
                <xdr:row>7</xdr:row>
                <xdr:rowOff>2486025</xdr:rowOff>
              </to>
            </anchor>
          </objectPr>
        </oleObject>
      </mc:Choice>
      <mc:Fallback>
        <oleObject progId="Equation.3" shapeId="3087"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4"/>
  <sheetViews>
    <sheetView view="pageBreakPreview" zoomScale="80" zoomScaleNormal="9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JCM_ID_AM010_ver01.0</v>
      </c>
    </row>
    <row r="2" spans="1:11" ht="18" customHeight="1" x14ac:dyDescent="0.15">
      <c r="I2" s="12" t="str">
        <f>'MPS(input)'!K2</f>
        <v>Reference Number: ID008</v>
      </c>
    </row>
    <row r="3" spans="1:11" ht="27.75" customHeight="1" x14ac:dyDescent="0.15">
      <c r="A3" s="137" t="s">
        <v>126</v>
      </c>
      <c r="B3" s="137"/>
      <c r="C3" s="137"/>
      <c r="D3" s="137"/>
      <c r="E3" s="137"/>
      <c r="F3" s="137"/>
      <c r="G3" s="137"/>
      <c r="H3" s="137"/>
      <c r="I3" s="137"/>
    </row>
    <row r="4" spans="1:11" ht="11.25" customHeight="1" x14ac:dyDescent="0.15"/>
    <row r="5" spans="1:11" ht="18.75" customHeight="1" thickBot="1" x14ac:dyDescent="0.2">
      <c r="A5" s="46" t="s">
        <v>2</v>
      </c>
      <c r="B5" s="30"/>
      <c r="C5" s="30"/>
      <c r="D5" s="30"/>
      <c r="E5" s="29"/>
      <c r="F5" s="31" t="s">
        <v>6</v>
      </c>
      <c r="G5" s="59" t="s">
        <v>0</v>
      </c>
      <c r="H5" s="31" t="s">
        <v>1</v>
      </c>
      <c r="I5" s="32" t="s">
        <v>7</v>
      </c>
    </row>
    <row r="6" spans="1:11" ht="18.75" customHeight="1" thickBot="1" x14ac:dyDescent="0.2">
      <c r="A6" s="48"/>
      <c r="B6" s="33" t="s">
        <v>45</v>
      </c>
      <c r="C6" s="33"/>
      <c r="D6" s="33"/>
      <c r="E6" s="33"/>
      <c r="F6" s="55" t="s">
        <v>47</v>
      </c>
      <c r="G6" s="16">
        <f>G11-G19</f>
        <v>175.57239639639636</v>
      </c>
      <c r="H6" s="57" t="s">
        <v>49</v>
      </c>
      <c r="I6" s="34" t="s">
        <v>48</v>
      </c>
    </row>
    <row r="7" spans="1:11" ht="18.75" customHeight="1" x14ac:dyDescent="0.15">
      <c r="A7" s="46" t="s">
        <v>3</v>
      </c>
      <c r="B7" s="35"/>
      <c r="C7" s="35"/>
      <c r="D7" s="35"/>
      <c r="E7" s="36"/>
      <c r="F7" s="36"/>
      <c r="G7" s="62"/>
      <c r="H7" s="36"/>
      <c r="I7" s="37"/>
      <c r="J7" s="76"/>
      <c r="K7" s="76"/>
    </row>
    <row r="8" spans="1:11" ht="36" customHeight="1" x14ac:dyDescent="0.15">
      <c r="A8" s="47"/>
      <c r="B8" s="138" t="s">
        <v>37</v>
      </c>
      <c r="C8" s="139"/>
      <c r="D8" s="139"/>
      <c r="E8" s="140"/>
      <c r="F8" s="38" t="s">
        <v>47</v>
      </c>
      <c r="G8" s="93">
        <f>$F$30</f>
        <v>0.9</v>
      </c>
      <c r="H8" s="92" t="s">
        <v>87</v>
      </c>
      <c r="I8" s="39" t="s">
        <v>88</v>
      </c>
      <c r="J8" s="18"/>
      <c r="K8" s="18"/>
    </row>
    <row r="9" spans="1:11" ht="36" customHeight="1" x14ac:dyDescent="0.15">
      <c r="A9" s="48"/>
      <c r="B9" s="138" t="s">
        <v>38</v>
      </c>
      <c r="C9" s="139"/>
      <c r="D9" s="139"/>
      <c r="E9" s="140"/>
      <c r="F9" s="38" t="s">
        <v>47</v>
      </c>
      <c r="G9" s="93">
        <f>$F$31</f>
        <v>3.7</v>
      </c>
      <c r="H9" s="92" t="s">
        <v>87</v>
      </c>
      <c r="I9" s="39" t="s">
        <v>89</v>
      </c>
      <c r="J9" s="18"/>
      <c r="K9" s="18"/>
    </row>
    <row r="10" spans="1:11" ht="18.75" customHeight="1" thickBot="1" x14ac:dyDescent="0.2">
      <c r="A10" s="46" t="s">
        <v>4</v>
      </c>
      <c r="B10" s="36"/>
      <c r="C10" s="35"/>
      <c r="D10" s="37"/>
      <c r="E10" s="37"/>
      <c r="F10" s="37"/>
      <c r="G10" s="60"/>
      <c r="H10" s="36"/>
      <c r="I10" s="37"/>
      <c r="J10" s="18"/>
      <c r="K10" s="18"/>
    </row>
    <row r="11" spans="1:11" ht="18.75" customHeight="1" thickBot="1" x14ac:dyDescent="0.2">
      <c r="A11" s="47"/>
      <c r="B11" s="52" t="s">
        <v>90</v>
      </c>
      <c r="C11" s="40"/>
      <c r="D11" s="40"/>
      <c r="E11" s="40"/>
      <c r="F11" s="56" t="s">
        <v>47</v>
      </c>
      <c r="G11" s="16">
        <f>($G$12/$G$14*$G$16)+($G$13/$G$15/3.6*$G$17)</f>
        <v>519.97239639639633</v>
      </c>
      <c r="H11" s="58" t="s">
        <v>91</v>
      </c>
      <c r="I11" s="39" t="s">
        <v>92</v>
      </c>
      <c r="J11" s="18"/>
      <c r="K11" s="18"/>
    </row>
    <row r="12" spans="1:11" ht="36" customHeight="1" x14ac:dyDescent="0.15">
      <c r="A12" s="47"/>
      <c r="B12" s="53"/>
      <c r="C12" s="131" t="s">
        <v>93</v>
      </c>
      <c r="D12" s="131"/>
      <c r="E12" s="131"/>
      <c r="F12" s="38" t="s">
        <v>47</v>
      </c>
      <c r="G12" s="96">
        <f>'MPS(input)'!$E$8</f>
        <v>3784</v>
      </c>
      <c r="H12" s="97" t="s">
        <v>94</v>
      </c>
      <c r="I12" s="77" t="s">
        <v>120</v>
      </c>
      <c r="J12" s="18"/>
      <c r="K12" s="18"/>
    </row>
    <row r="13" spans="1:11" ht="36" customHeight="1" x14ac:dyDescent="0.15">
      <c r="A13" s="47"/>
      <c r="B13" s="53"/>
      <c r="C13" s="131" t="s">
        <v>95</v>
      </c>
      <c r="D13" s="131"/>
      <c r="E13" s="131"/>
      <c r="F13" s="38" t="s">
        <v>47</v>
      </c>
      <c r="G13" s="98">
        <f>'MPS(input)'!$E$10</f>
        <v>3405</v>
      </c>
      <c r="H13" s="97" t="s">
        <v>94</v>
      </c>
      <c r="I13" s="77" t="s">
        <v>121</v>
      </c>
      <c r="J13" s="18"/>
      <c r="K13" s="18"/>
    </row>
    <row r="14" spans="1:11" ht="36" customHeight="1" x14ac:dyDescent="0.15">
      <c r="A14" s="47"/>
      <c r="B14" s="53"/>
      <c r="C14" s="131" t="s">
        <v>96</v>
      </c>
      <c r="D14" s="131"/>
      <c r="E14" s="131"/>
      <c r="F14" s="38" t="s">
        <v>47</v>
      </c>
      <c r="G14" s="94">
        <f>'MPS(input)'!$E$21</f>
        <v>0.9</v>
      </c>
      <c r="H14" s="95" t="s">
        <v>97</v>
      </c>
      <c r="I14" s="39" t="s">
        <v>88</v>
      </c>
      <c r="J14" s="18"/>
      <c r="K14" s="18"/>
    </row>
    <row r="15" spans="1:11" ht="36" customHeight="1" x14ac:dyDescent="0.15">
      <c r="A15" s="47"/>
      <c r="B15" s="53"/>
      <c r="C15" s="131" t="s">
        <v>98</v>
      </c>
      <c r="D15" s="131"/>
      <c r="E15" s="131"/>
      <c r="F15" s="38" t="s">
        <v>47</v>
      </c>
      <c r="G15" s="94">
        <f>'MPS(input)'!$E$22</f>
        <v>3.7</v>
      </c>
      <c r="H15" s="95" t="s">
        <v>97</v>
      </c>
      <c r="I15" s="39" t="s">
        <v>89</v>
      </c>
      <c r="J15" s="18"/>
      <c r="K15" s="18"/>
    </row>
    <row r="16" spans="1:11" ht="36" customHeight="1" x14ac:dyDescent="0.15">
      <c r="A16" s="47"/>
      <c r="B16" s="53"/>
      <c r="C16" s="131" t="s">
        <v>65</v>
      </c>
      <c r="D16" s="131"/>
      <c r="E16" s="131"/>
      <c r="F16" s="38" t="s">
        <v>66</v>
      </c>
      <c r="G16" s="110">
        <f>'MPS(input)'!$E$23</f>
        <v>7.2599999999999998E-2</v>
      </c>
      <c r="H16" s="111" t="s">
        <v>67</v>
      </c>
      <c r="I16" s="39" t="s">
        <v>68</v>
      </c>
    </row>
    <row r="17" spans="1:9" ht="36" customHeight="1" x14ac:dyDescent="0.15">
      <c r="A17" s="48"/>
      <c r="B17" s="54"/>
      <c r="C17" s="131" t="s">
        <v>69</v>
      </c>
      <c r="D17" s="131"/>
      <c r="E17" s="131"/>
      <c r="F17" s="38" t="s">
        <v>70</v>
      </c>
      <c r="G17" s="112">
        <f>'MPS(input)'!E26</f>
        <v>0.84</v>
      </c>
      <c r="H17" s="111" t="s">
        <v>71</v>
      </c>
      <c r="I17" s="39" t="s">
        <v>72</v>
      </c>
    </row>
    <row r="18" spans="1:9" ht="18.75" customHeight="1" thickBot="1" x14ac:dyDescent="0.2">
      <c r="A18" s="46" t="s">
        <v>5</v>
      </c>
      <c r="B18" s="30"/>
      <c r="C18" s="30"/>
      <c r="D18" s="30"/>
      <c r="E18" s="29"/>
      <c r="F18" s="31"/>
      <c r="G18" s="61"/>
      <c r="H18" s="29"/>
      <c r="I18" s="31"/>
    </row>
    <row r="19" spans="1:9" ht="18.75" customHeight="1" thickBot="1" x14ac:dyDescent="0.2">
      <c r="A19" s="47"/>
      <c r="B19" s="49" t="s">
        <v>64</v>
      </c>
      <c r="C19" s="41"/>
      <c r="D19" s="41"/>
      <c r="E19" s="41"/>
      <c r="F19" s="55" t="s">
        <v>47</v>
      </c>
      <c r="G19" s="16">
        <f>(G20*G21)+(G22*G23)</f>
        <v>344.4</v>
      </c>
      <c r="H19" s="57" t="s">
        <v>49</v>
      </c>
      <c r="I19" s="42" t="s">
        <v>46</v>
      </c>
    </row>
    <row r="20" spans="1:9" ht="18.75" customHeight="1" x14ac:dyDescent="0.15">
      <c r="A20" s="47"/>
      <c r="B20" s="50"/>
      <c r="C20" s="43" t="s">
        <v>73</v>
      </c>
      <c r="D20" s="43"/>
      <c r="E20" s="43"/>
      <c r="F20" s="38" t="s">
        <v>70</v>
      </c>
      <c r="G20" s="63">
        <f>G24+G25+G26+G27</f>
        <v>410</v>
      </c>
      <c r="H20" s="44" t="s">
        <v>36</v>
      </c>
      <c r="I20" s="39" t="s">
        <v>102</v>
      </c>
    </row>
    <row r="21" spans="1:9" ht="18.75" customHeight="1" x14ac:dyDescent="0.15">
      <c r="A21" s="47"/>
      <c r="B21" s="50"/>
      <c r="C21" s="131" t="s">
        <v>69</v>
      </c>
      <c r="D21" s="131"/>
      <c r="E21" s="131"/>
      <c r="F21" s="38" t="s">
        <v>47</v>
      </c>
      <c r="G21" s="100">
        <f>'MPS(input)'!E26</f>
        <v>0.84</v>
      </c>
      <c r="H21" s="101" t="s">
        <v>71</v>
      </c>
      <c r="I21" s="39" t="s">
        <v>72</v>
      </c>
    </row>
    <row r="22" spans="1:9" ht="18.75" customHeight="1" x14ac:dyDescent="0.15">
      <c r="A22" s="47"/>
      <c r="B22" s="50"/>
      <c r="C22" s="131" t="s">
        <v>74</v>
      </c>
      <c r="D22" s="131"/>
      <c r="E22" s="131"/>
      <c r="F22" s="38" t="s">
        <v>66</v>
      </c>
      <c r="G22" s="98">
        <f>'MPS(input)'!E12</f>
        <v>0</v>
      </c>
      <c r="H22" s="43" t="s">
        <v>40</v>
      </c>
      <c r="I22" s="45" t="s">
        <v>103</v>
      </c>
    </row>
    <row r="23" spans="1:9" ht="18.75" customHeight="1" x14ac:dyDescent="0.15">
      <c r="A23" s="47"/>
      <c r="B23" s="50"/>
      <c r="C23" s="131" t="s">
        <v>75</v>
      </c>
      <c r="D23" s="131"/>
      <c r="E23" s="131"/>
      <c r="F23" s="38" t="s">
        <v>47</v>
      </c>
      <c r="G23" s="102">
        <f>'MPS(input)'!E27</f>
        <v>0</v>
      </c>
      <c r="H23" s="101" t="s">
        <v>104</v>
      </c>
      <c r="I23" s="45" t="s">
        <v>76</v>
      </c>
    </row>
    <row r="24" spans="1:9" ht="36" customHeight="1" x14ac:dyDescent="0.15">
      <c r="A24" s="47"/>
      <c r="B24" s="50"/>
      <c r="C24" s="131" t="s">
        <v>77</v>
      </c>
      <c r="D24" s="131"/>
      <c r="E24" s="131"/>
      <c r="F24" s="38" t="s">
        <v>70</v>
      </c>
      <c r="G24" s="99">
        <f>'MPS(input)'!E13</f>
        <v>374</v>
      </c>
      <c r="H24" s="43" t="s">
        <v>36</v>
      </c>
      <c r="I24" s="45" t="s">
        <v>122</v>
      </c>
    </row>
    <row r="25" spans="1:9" ht="36" customHeight="1" x14ac:dyDescent="0.15">
      <c r="A25" s="47"/>
      <c r="B25" s="50"/>
      <c r="C25" s="131" t="s">
        <v>78</v>
      </c>
      <c r="D25" s="131"/>
      <c r="E25" s="131"/>
      <c r="F25" s="38" t="s">
        <v>70</v>
      </c>
      <c r="G25" s="99">
        <f>'MPS(input)'!E14</f>
        <v>36</v>
      </c>
      <c r="H25" s="43" t="s">
        <v>36</v>
      </c>
      <c r="I25" s="45" t="s">
        <v>123</v>
      </c>
    </row>
    <row r="26" spans="1:9" ht="36" customHeight="1" x14ac:dyDescent="0.15">
      <c r="A26" s="47"/>
      <c r="B26" s="50"/>
      <c r="C26" s="131" t="s">
        <v>79</v>
      </c>
      <c r="D26" s="131"/>
      <c r="E26" s="131"/>
      <c r="F26" s="38" t="s">
        <v>70</v>
      </c>
      <c r="G26" s="99">
        <f>'MPS(input)'!E15</f>
        <v>0</v>
      </c>
      <c r="H26" s="43" t="s">
        <v>36</v>
      </c>
      <c r="I26" s="45" t="s">
        <v>124</v>
      </c>
    </row>
    <row r="27" spans="1:9" ht="48" customHeight="1" x14ac:dyDescent="0.15">
      <c r="A27" s="48"/>
      <c r="B27" s="51"/>
      <c r="C27" s="131" t="s">
        <v>80</v>
      </c>
      <c r="D27" s="131"/>
      <c r="E27" s="131"/>
      <c r="F27" s="38" t="s">
        <v>70</v>
      </c>
      <c r="G27" s="99">
        <f>'MPS(input)'!E16</f>
        <v>0</v>
      </c>
      <c r="H27" s="43" t="s">
        <v>36</v>
      </c>
      <c r="I27" s="45" t="s">
        <v>125</v>
      </c>
    </row>
    <row r="28" spans="1:9" ht="14.25" customHeight="1" x14ac:dyDescent="0.15">
      <c r="A28" s="2"/>
      <c r="B28" s="2"/>
      <c r="C28" s="2"/>
      <c r="D28" s="2"/>
      <c r="E28" s="2"/>
      <c r="F28" s="8"/>
      <c r="G28" s="7"/>
      <c r="H28" s="7"/>
      <c r="I28" s="78"/>
    </row>
    <row r="29" spans="1:9" ht="21.75" customHeight="1" x14ac:dyDescent="0.15">
      <c r="E29" s="2" t="s">
        <v>8</v>
      </c>
      <c r="F29" s="4"/>
    </row>
    <row r="30" spans="1:9" ht="36" customHeight="1" x14ac:dyDescent="0.15">
      <c r="E30" s="19" t="s">
        <v>81</v>
      </c>
      <c r="F30" s="17">
        <v>0.9</v>
      </c>
      <c r="G30" s="20" t="s">
        <v>87</v>
      </c>
      <c r="H30" s="21" t="s">
        <v>88</v>
      </c>
    </row>
    <row r="31" spans="1:9" ht="36" customHeight="1" x14ac:dyDescent="0.15">
      <c r="E31" s="19" t="s">
        <v>82</v>
      </c>
      <c r="F31" s="17">
        <v>3.7</v>
      </c>
      <c r="G31" s="20" t="s">
        <v>87</v>
      </c>
      <c r="H31" s="21" t="s">
        <v>89</v>
      </c>
    </row>
    <row r="32" spans="1:9" s="6" customFormat="1" x14ac:dyDescent="0.15">
      <c r="E32" s="7"/>
      <c r="F32" s="7"/>
      <c r="G32" s="7"/>
      <c r="H32" s="7"/>
    </row>
    <row r="33" spans="5:8" ht="18.75" customHeight="1" x14ac:dyDescent="0.15">
      <c r="E33" s="21" t="s">
        <v>83</v>
      </c>
      <c r="F33" s="22">
        <v>4.1859999999999999</v>
      </c>
      <c r="G33" s="20" t="s">
        <v>87</v>
      </c>
      <c r="H33" s="21" t="s">
        <v>85</v>
      </c>
    </row>
    <row r="34" spans="5:8" ht="18.75" customHeight="1" x14ac:dyDescent="0.15">
      <c r="E34" s="21" t="s">
        <v>84</v>
      </c>
      <c r="F34" s="23">
        <v>1</v>
      </c>
      <c r="G34" s="20" t="s">
        <v>87</v>
      </c>
      <c r="H34" s="21" t="s">
        <v>86</v>
      </c>
    </row>
  </sheetData>
  <sheetProtection password="C7C3" sheet="1" objects="1" scenarios="1"/>
  <mergeCells count="16">
    <mergeCell ref="A3:I3"/>
    <mergeCell ref="C12:E12"/>
    <mergeCell ref="C13:E13"/>
    <mergeCell ref="C14:E14"/>
    <mergeCell ref="B8:E8"/>
    <mergeCell ref="B9:E9"/>
    <mergeCell ref="C15:E15"/>
    <mergeCell ref="C22:E22"/>
    <mergeCell ref="C16:E16"/>
    <mergeCell ref="C17:E17"/>
    <mergeCell ref="C21:E21"/>
    <mergeCell ref="C23:E23"/>
    <mergeCell ref="C24:E24"/>
    <mergeCell ref="C25:E25"/>
    <mergeCell ref="C26:E26"/>
    <mergeCell ref="C27:E27"/>
  </mergeCells>
  <phoneticPr fontId="1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103" customWidth="1"/>
    <col min="2" max="2" width="36.375" style="103" customWidth="1"/>
    <col min="3" max="3" width="49.125" style="103" customWidth="1"/>
    <col min="4" max="256" width="9" style="103"/>
    <col min="257" max="257" width="3.625" style="103" customWidth="1"/>
    <col min="258" max="258" width="36.375" style="103" customWidth="1"/>
    <col min="259" max="259" width="49.125" style="103" customWidth="1"/>
    <col min="260" max="512" width="9" style="103"/>
    <col min="513" max="513" width="3.625" style="103" customWidth="1"/>
    <col min="514" max="514" width="36.375" style="103" customWidth="1"/>
    <col min="515" max="515" width="49.125" style="103" customWidth="1"/>
    <col min="516" max="768" width="9" style="103"/>
    <col min="769" max="769" width="3.625" style="103" customWidth="1"/>
    <col min="770" max="770" width="36.375" style="103" customWidth="1"/>
    <col min="771" max="771" width="49.125" style="103" customWidth="1"/>
    <col min="772" max="1024" width="9" style="103"/>
    <col min="1025" max="1025" width="3.625" style="103" customWidth="1"/>
    <col min="1026" max="1026" width="36.375" style="103" customWidth="1"/>
    <col min="1027" max="1027" width="49.125" style="103" customWidth="1"/>
    <col min="1028" max="1280" width="9" style="103"/>
    <col min="1281" max="1281" width="3.625" style="103" customWidth="1"/>
    <col min="1282" max="1282" width="36.375" style="103" customWidth="1"/>
    <col min="1283" max="1283" width="49.125" style="103" customWidth="1"/>
    <col min="1284" max="1536" width="9" style="103"/>
    <col min="1537" max="1537" width="3.625" style="103" customWidth="1"/>
    <col min="1538" max="1538" width="36.375" style="103" customWidth="1"/>
    <col min="1539" max="1539" width="49.125" style="103" customWidth="1"/>
    <col min="1540" max="1792" width="9" style="103"/>
    <col min="1793" max="1793" width="3.625" style="103" customWidth="1"/>
    <col min="1794" max="1794" width="36.375" style="103" customWidth="1"/>
    <col min="1795" max="1795" width="49.125" style="103" customWidth="1"/>
    <col min="1796" max="2048" width="9" style="103"/>
    <col min="2049" max="2049" width="3.625" style="103" customWidth="1"/>
    <col min="2050" max="2050" width="36.375" style="103" customWidth="1"/>
    <col min="2051" max="2051" width="49.125" style="103" customWidth="1"/>
    <col min="2052" max="2304" width="9" style="103"/>
    <col min="2305" max="2305" width="3.625" style="103" customWidth="1"/>
    <col min="2306" max="2306" width="36.375" style="103" customWidth="1"/>
    <col min="2307" max="2307" width="49.125" style="103" customWidth="1"/>
    <col min="2308" max="2560" width="9" style="103"/>
    <col min="2561" max="2561" width="3.625" style="103" customWidth="1"/>
    <col min="2562" max="2562" width="36.375" style="103" customWidth="1"/>
    <col min="2563" max="2563" width="49.125" style="103" customWidth="1"/>
    <col min="2564" max="2816" width="9" style="103"/>
    <col min="2817" max="2817" width="3.625" style="103" customWidth="1"/>
    <col min="2818" max="2818" width="36.375" style="103" customWidth="1"/>
    <col min="2819" max="2819" width="49.125" style="103" customWidth="1"/>
    <col min="2820" max="3072" width="9" style="103"/>
    <col min="3073" max="3073" width="3.625" style="103" customWidth="1"/>
    <col min="3074" max="3074" width="36.375" style="103" customWidth="1"/>
    <col min="3075" max="3075" width="49.125" style="103" customWidth="1"/>
    <col min="3076" max="3328" width="9" style="103"/>
    <col min="3329" max="3329" width="3.625" style="103" customWidth="1"/>
    <col min="3330" max="3330" width="36.375" style="103" customWidth="1"/>
    <col min="3331" max="3331" width="49.125" style="103" customWidth="1"/>
    <col min="3332" max="3584" width="9" style="103"/>
    <col min="3585" max="3585" width="3.625" style="103" customWidth="1"/>
    <col min="3586" max="3586" width="36.375" style="103" customWidth="1"/>
    <col min="3587" max="3587" width="49.125" style="103" customWidth="1"/>
    <col min="3588" max="3840" width="9" style="103"/>
    <col min="3841" max="3841" width="3.625" style="103" customWidth="1"/>
    <col min="3842" max="3842" width="36.375" style="103" customWidth="1"/>
    <col min="3843" max="3843" width="49.125" style="103" customWidth="1"/>
    <col min="3844" max="4096" width="9" style="103"/>
    <col min="4097" max="4097" width="3.625" style="103" customWidth="1"/>
    <col min="4098" max="4098" width="36.375" style="103" customWidth="1"/>
    <col min="4099" max="4099" width="49.125" style="103" customWidth="1"/>
    <col min="4100" max="4352" width="9" style="103"/>
    <col min="4353" max="4353" width="3.625" style="103" customWidth="1"/>
    <col min="4354" max="4354" width="36.375" style="103" customWidth="1"/>
    <col min="4355" max="4355" width="49.125" style="103" customWidth="1"/>
    <col min="4356" max="4608" width="9" style="103"/>
    <col min="4609" max="4609" width="3.625" style="103" customWidth="1"/>
    <col min="4610" max="4610" width="36.375" style="103" customWidth="1"/>
    <col min="4611" max="4611" width="49.125" style="103" customWidth="1"/>
    <col min="4612" max="4864" width="9" style="103"/>
    <col min="4865" max="4865" width="3.625" style="103" customWidth="1"/>
    <col min="4866" max="4866" width="36.375" style="103" customWidth="1"/>
    <col min="4867" max="4867" width="49.125" style="103" customWidth="1"/>
    <col min="4868" max="5120" width="9" style="103"/>
    <col min="5121" max="5121" width="3.625" style="103" customWidth="1"/>
    <col min="5122" max="5122" width="36.375" style="103" customWidth="1"/>
    <col min="5123" max="5123" width="49.125" style="103" customWidth="1"/>
    <col min="5124" max="5376" width="9" style="103"/>
    <col min="5377" max="5377" width="3.625" style="103" customWidth="1"/>
    <col min="5378" max="5378" width="36.375" style="103" customWidth="1"/>
    <col min="5379" max="5379" width="49.125" style="103" customWidth="1"/>
    <col min="5380" max="5632" width="9" style="103"/>
    <col min="5633" max="5633" width="3.625" style="103" customWidth="1"/>
    <col min="5634" max="5634" width="36.375" style="103" customWidth="1"/>
    <col min="5635" max="5635" width="49.125" style="103" customWidth="1"/>
    <col min="5636" max="5888" width="9" style="103"/>
    <col min="5889" max="5889" width="3.625" style="103" customWidth="1"/>
    <col min="5890" max="5890" width="36.375" style="103" customWidth="1"/>
    <col min="5891" max="5891" width="49.125" style="103" customWidth="1"/>
    <col min="5892" max="6144" width="9" style="103"/>
    <col min="6145" max="6145" width="3.625" style="103" customWidth="1"/>
    <col min="6146" max="6146" width="36.375" style="103" customWidth="1"/>
    <col min="6147" max="6147" width="49.125" style="103" customWidth="1"/>
    <col min="6148" max="6400" width="9" style="103"/>
    <col min="6401" max="6401" width="3.625" style="103" customWidth="1"/>
    <col min="6402" max="6402" width="36.375" style="103" customWidth="1"/>
    <col min="6403" max="6403" width="49.125" style="103" customWidth="1"/>
    <col min="6404" max="6656" width="9" style="103"/>
    <col min="6657" max="6657" width="3.625" style="103" customWidth="1"/>
    <col min="6658" max="6658" width="36.375" style="103" customWidth="1"/>
    <col min="6659" max="6659" width="49.125" style="103" customWidth="1"/>
    <col min="6660" max="6912" width="9" style="103"/>
    <col min="6913" max="6913" width="3.625" style="103" customWidth="1"/>
    <col min="6914" max="6914" width="36.375" style="103" customWidth="1"/>
    <col min="6915" max="6915" width="49.125" style="103" customWidth="1"/>
    <col min="6916" max="7168" width="9" style="103"/>
    <col min="7169" max="7169" width="3.625" style="103" customWidth="1"/>
    <col min="7170" max="7170" width="36.375" style="103" customWidth="1"/>
    <col min="7171" max="7171" width="49.125" style="103" customWidth="1"/>
    <col min="7172" max="7424" width="9" style="103"/>
    <col min="7425" max="7425" width="3.625" style="103" customWidth="1"/>
    <col min="7426" max="7426" width="36.375" style="103" customWidth="1"/>
    <col min="7427" max="7427" width="49.125" style="103" customWidth="1"/>
    <col min="7428" max="7680" width="9" style="103"/>
    <col min="7681" max="7681" width="3.625" style="103" customWidth="1"/>
    <col min="7682" max="7682" width="36.375" style="103" customWidth="1"/>
    <col min="7683" max="7683" width="49.125" style="103" customWidth="1"/>
    <col min="7684" max="7936" width="9" style="103"/>
    <col min="7937" max="7937" width="3.625" style="103" customWidth="1"/>
    <col min="7938" max="7938" width="36.375" style="103" customWidth="1"/>
    <col min="7939" max="7939" width="49.125" style="103" customWidth="1"/>
    <col min="7940" max="8192" width="9" style="103"/>
    <col min="8193" max="8193" width="3.625" style="103" customWidth="1"/>
    <col min="8194" max="8194" width="36.375" style="103" customWidth="1"/>
    <col min="8195" max="8195" width="49.125" style="103" customWidth="1"/>
    <col min="8196" max="8448" width="9" style="103"/>
    <col min="8449" max="8449" width="3.625" style="103" customWidth="1"/>
    <col min="8450" max="8450" width="36.375" style="103" customWidth="1"/>
    <col min="8451" max="8451" width="49.125" style="103" customWidth="1"/>
    <col min="8452" max="8704" width="9" style="103"/>
    <col min="8705" max="8705" width="3.625" style="103" customWidth="1"/>
    <col min="8706" max="8706" width="36.375" style="103" customWidth="1"/>
    <col min="8707" max="8707" width="49.125" style="103" customWidth="1"/>
    <col min="8708" max="8960" width="9" style="103"/>
    <col min="8961" max="8961" width="3.625" style="103" customWidth="1"/>
    <col min="8962" max="8962" width="36.375" style="103" customWidth="1"/>
    <col min="8963" max="8963" width="49.125" style="103" customWidth="1"/>
    <col min="8964" max="9216" width="9" style="103"/>
    <col min="9217" max="9217" width="3.625" style="103" customWidth="1"/>
    <col min="9218" max="9218" width="36.375" style="103" customWidth="1"/>
    <col min="9219" max="9219" width="49.125" style="103" customWidth="1"/>
    <col min="9220" max="9472" width="9" style="103"/>
    <col min="9473" max="9473" width="3.625" style="103" customWidth="1"/>
    <col min="9474" max="9474" width="36.375" style="103" customWidth="1"/>
    <col min="9475" max="9475" width="49.125" style="103" customWidth="1"/>
    <col min="9476" max="9728" width="9" style="103"/>
    <col min="9729" max="9729" width="3.625" style="103" customWidth="1"/>
    <col min="9730" max="9730" width="36.375" style="103" customWidth="1"/>
    <col min="9731" max="9731" width="49.125" style="103" customWidth="1"/>
    <col min="9732" max="9984" width="9" style="103"/>
    <col min="9985" max="9985" width="3.625" style="103" customWidth="1"/>
    <col min="9986" max="9986" width="36.375" style="103" customWidth="1"/>
    <col min="9987" max="9987" width="49.125" style="103" customWidth="1"/>
    <col min="9988" max="10240" width="9" style="103"/>
    <col min="10241" max="10241" width="3.625" style="103" customWidth="1"/>
    <col min="10242" max="10242" width="36.375" style="103" customWidth="1"/>
    <col min="10243" max="10243" width="49.125" style="103" customWidth="1"/>
    <col min="10244" max="10496" width="9" style="103"/>
    <col min="10497" max="10497" width="3.625" style="103" customWidth="1"/>
    <col min="10498" max="10498" width="36.375" style="103" customWidth="1"/>
    <col min="10499" max="10499" width="49.125" style="103" customWidth="1"/>
    <col min="10500" max="10752" width="9" style="103"/>
    <col min="10753" max="10753" width="3.625" style="103" customWidth="1"/>
    <col min="10754" max="10754" width="36.375" style="103" customWidth="1"/>
    <col min="10755" max="10755" width="49.125" style="103" customWidth="1"/>
    <col min="10756" max="11008" width="9" style="103"/>
    <col min="11009" max="11009" width="3.625" style="103" customWidth="1"/>
    <col min="11010" max="11010" width="36.375" style="103" customWidth="1"/>
    <col min="11011" max="11011" width="49.125" style="103" customWidth="1"/>
    <col min="11012" max="11264" width="9" style="103"/>
    <col min="11265" max="11265" width="3.625" style="103" customWidth="1"/>
    <col min="11266" max="11266" width="36.375" style="103" customWidth="1"/>
    <col min="11267" max="11267" width="49.125" style="103" customWidth="1"/>
    <col min="11268" max="11520" width="9" style="103"/>
    <col min="11521" max="11521" width="3.625" style="103" customWidth="1"/>
    <col min="11522" max="11522" width="36.375" style="103" customWidth="1"/>
    <col min="11523" max="11523" width="49.125" style="103" customWidth="1"/>
    <col min="11524" max="11776" width="9" style="103"/>
    <col min="11777" max="11777" width="3.625" style="103" customWidth="1"/>
    <col min="11778" max="11778" width="36.375" style="103" customWidth="1"/>
    <col min="11779" max="11779" width="49.125" style="103" customWidth="1"/>
    <col min="11780" max="12032" width="9" style="103"/>
    <col min="12033" max="12033" width="3.625" style="103" customWidth="1"/>
    <col min="12034" max="12034" width="36.375" style="103" customWidth="1"/>
    <col min="12035" max="12035" width="49.125" style="103" customWidth="1"/>
    <col min="12036" max="12288" width="9" style="103"/>
    <col min="12289" max="12289" width="3.625" style="103" customWidth="1"/>
    <col min="12290" max="12290" width="36.375" style="103" customWidth="1"/>
    <col min="12291" max="12291" width="49.125" style="103" customWidth="1"/>
    <col min="12292" max="12544" width="9" style="103"/>
    <col min="12545" max="12545" width="3.625" style="103" customWidth="1"/>
    <col min="12546" max="12546" width="36.375" style="103" customWidth="1"/>
    <col min="12547" max="12547" width="49.125" style="103" customWidth="1"/>
    <col min="12548" max="12800" width="9" style="103"/>
    <col min="12801" max="12801" width="3.625" style="103" customWidth="1"/>
    <col min="12802" max="12802" width="36.375" style="103" customWidth="1"/>
    <col min="12803" max="12803" width="49.125" style="103" customWidth="1"/>
    <col min="12804" max="13056" width="9" style="103"/>
    <col min="13057" max="13057" width="3.625" style="103" customWidth="1"/>
    <col min="13058" max="13058" width="36.375" style="103" customWidth="1"/>
    <col min="13059" max="13059" width="49.125" style="103" customWidth="1"/>
    <col min="13060" max="13312" width="9" style="103"/>
    <col min="13313" max="13313" width="3.625" style="103" customWidth="1"/>
    <col min="13314" max="13314" width="36.375" style="103" customWidth="1"/>
    <col min="13315" max="13315" width="49.125" style="103" customWidth="1"/>
    <col min="13316" max="13568" width="9" style="103"/>
    <col min="13569" max="13569" width="3.625" style="103" customWidth="1"/>
    <col min="13570" max="13570" width="36.375" style="103" customWidth="1"/>
    <col min="13571" max="13571" width="49.125" style="103" customWidth="1"/>
    <col min="13572" max="13824" width="9" style="103"/>
    <col min="13825" max="13825" width="3.625" style="103" customWidth="1"/>
    <col min="13826" max="13826" width="36.375" style="103" customWidth="1"/>
    <col min="13827" max="13827" width="49.125" style="103" customWidth="1"/>
    <col min="13828" max="14080" width="9" style="103"/>
    <col min="14081" max="14081" width="3.625" style="103" customWidth="1"/>
    <col min="14082" max="14082" width="36.375" style="103" customWidth="1"/>
    <col min="14083" max="14083" width="49.125" style="103" customWidth="1"/>
    <col min="14084" max="14336" width="9" style="103"/>
    <col min="14337" max="14337" width="3.625" style="103" customWidth="1"/>
    <col min="14338" max="14338" width="36.375" style="103" customWidth="1"/>
    <col min="14339" max="14339" width="49.125" style="103" customWidth="1"/>
    <col min="14340" max="14592" width="9" style="103"/>
    <col min="14593" max="14593" width="3.625" style="103" customWidth="1"/>
    <col min="14594" max="14594" width="36.375" style="103" customWidth="1"/>
    <col min="14595" max="14595" width="49.125" style="103" customWidth="1"/>
    <col min="14596" max="14848" width="9" style="103"/>
    <col min="14849" max="14849" width="3.625" style="103" customWidth="1"/>
    <col min="14850" max="14850" width="36.375" style="103" customWidth="1"/>
    <col min="14851" max="14851" width="49.125" style="103" customWidth="1"/>
    <col min="14852" max="15104" width="9" style="103"/>
    <col min="15105" max="15105" width="3.625" style="103" customWidth="1"/>
    <col min="15106" max="15106" width="36.375" style="103" customWidth="1"/>
    <col min="15107" max="15107" width="49.125" style="103" customWidth="1"/>
    <col min="15108" max="15360" width="9" style="103"/>
    <col min="15361" max="15361" width="3.625" style="103" customWidth="1"/>
    <col min="15362" max="15362" width="36.375" style="103" customWidth="1"/>
    <col min="15363" max="15363" width="49.125" style="103" customWidth="1"/>
    <col min="15364" max="15616" width="9" style="103"/>
    <col min="15617" max="15617" width="3.625" style="103" customWidth="1"/>
    <col min="15618" max="15618" width="36.375" style="103" customWidth="1"/>
    <col min="15619" max="15619" width="49.125" style="103" customWidth="1"/>
    <col min="15620" max="15872" width="9" style="103"/>
    <col min="15873" max="15873" width="3.625" style="103" customWidth="1"/>
    <col min="15874" max="15874" width="36.375" style="103" customWidth="1"/>
    <col min="15875" max="15875" width="49.125" style="103" customWidth="1"/>
    <col min="15876" max="16128" width="9" style="103"/>
    <col min="16129" max="16129" width="3.625" style="103" customWidth="1"/>
    <col min="16130" max="16130" width="36.375" style="103" customWidth="1"/>
    <col min="16131" max="16131" width="49.125" style="103" customWidth="1"/>
    <col min="16132" max="16384" width="9" style="103"/>
  </cols>
  <sheetData>
    <row r="1" spans="1:3" ht="18" customHeight="1" x14ac:dyDescent="0.15">
      <c r="C1" s="12" t="str">
        <f>'MPS(input)'!K1</f>
        <v>Monitoring Spreadsheet: JCM_ID_AM010_ver01.0</v>
      </c>
    </row>
    <row r="2" spans="1:3" ht="18" customHeight="1" x14ac:dyDescent="0.15">
      <c r="C2" s="12" t="str">
        <f>'MPS(input)'!K2</f>
        <v>Reference Number: ID008</v>
      </c>
    </row>
    <row r="3" spans="1:3" ht="24" customHeight="1" x14ac:dyDescent="0.15">
      <c r="A3" s="141" t="s">
        <v>143</v>
      </c>
      <c r="B3" s="141"/>
      <c r="C3" s="141"/>
    </row>
    <row r="5" spans="1:3" ht="21" customHeight="1" x14ac:dyDescent="0.15">
      <c r="B5" s="64" t="s">
        <v>144</v>
      </c>
      <c r="C5" s="64" t="s">
        <v>145</v>
      </c>
    </row>
    <row r="6" spans="1:3" ht="54" customHeight="1" x14ac:dyDescent="0.15">
      <c r="B6" s="104" t="s">
        <v>156</v>
      </c>
      <c r="C6" s="104" t="s">
        <v>159</v>
      </c>
    </row>
    <row r="7" spans="1:3" ht="54" customHeight="1" x14ac:dyDescent="0.15">
      <c r="B7" s="104" t="s">
        <v>157</v>
      </c>
      <c r="C7" s="104" t="s">
        <v>161</v>
      </c>
    </row>
    <row r="8" spans="1:3" ht="54" customHeight="1" x14ac:dyDescent="0.15">
      <c r="B8" s="104" t="s">
        <v>158</v>
      </c>
      <c r="C8" s="104" t="s">
        <v>160</v>
      </c>
    </row>
    <row r="9" spans="1:3" ht="54" customHeight="1" x14ac:dyDescent="0.15">
      <c r="B9" s="104" t="s">
        <v>162</v>
      </c>
      <c r="C9" s="104" t="s">
        <v>163</v>
      </c>
    </row>
    <row r="10" spans="1:3" ht="54" customHeight="1" x14ac:dyDescent="0.15">
      <c r="B10" s="104"/>
      <c r="C10" s="104"/>
    </row>
    <row r="11" spans="1:3" ht="54" customHeight="1" x14ac:dyDescent="0.15">
      <c r="B11" s="104"/>
      <c r="C11" s="104"/>
    </row>
    <row r="12" spans="1:3" ht="54" customHeight="1" x14ac:dyDescent="0.15">
      <c r="B12" s="104"/>
      <c r="C12" s="104"/>
    </row>
  </sheetData>
  <sheetProtection password="C7C3" sheet="1" objects="1" scenarios="1" formatCells="0" formatRows="0" insertRows="0"/>
  <mergeCells count="1">
    <mergeCell ref="A3:C3"/>
  </mergeCells>
  <phoneticPr fontId="25"/>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L36"/>
  <sheetViews>
    <sheetView view="pageBreakPreview" zoomScale="60" zoomScaleNormal="60" zoomScalePageLayoutView="60" workbookViewId="0"/>
  </sheetViews>
  <sheetFormatPr defaultRowHeight="16.5" x14ac:dyDescent="0.15"/>
  <cols>
    <col min="1" max="1" width="1.5" style="1" customWidth="1"/>
    <col min="2" max="2" width="11.5" style="1" customWidth="1"/>
    <col min="3" max="3" width="11.75" style="1" customWidth="1"/>
    <col min="4" max="4" width="13.625" style="14" customWidth="1"/>
    <col min="5" max="5" width="21.625" style="1" customWidth="1"/>
    <col min="6" max="7" width="10.625" style="1" customWidth="1"/>
    <col min="8" max="8" width="11.625" style="1" customWidth="1"/>
    <col min="9" max="9" width="10.25" style="1" customWidth="1"/>
    <col min="10" max="10" width="63.5" style="13" customWidth="1"/>
    <col min="11" max="11" width="12.625" style="1" customWidth="1"/>
    <col min="12" max="12" width="11.5" style="1" customWidth="1"/>
    <col min="13" max="16384" width="9" style="1"/>
  </cols>
  <sheetData>
    <row r="1" spans="1:12" ht="18" customHeight="1" x14ac:dyDescent="0.15">
      <c r="L1" s="12" t="str">
        <f>'MPS(input)'!K1</f>
        <v>Monitoring Spreadsheet: JCM_ID_AM010_ver01.0</v>
      </c>
    </row>
    <row r="2" spans="1:12" ht="18" customHeight="1" x14ac:dyDescent="0.15">
      <c r="L2" s="12" t="str">
        <f>'MPS(input)'!K2</f>
        <v>Reference Number: ID008</v>
      </c>
    </row>
    <row r="3" spans="1:12" ht="27.75" customHeight="1" x14ac:dyDescent="0.15">
      <c r="A3" s="24" t="s">
        <v>146</v>
      </c>
      <c r="B3" s="24"/>
      <c r="C3" s="25"/>
      <c r="D3" s="26"/>
      <c r="E3" s="25"/>
      <c r="F3" s="25"/>
      <c r="G3" s="25"/>
      <c r="H3" s="25"/>
      <c r="I3" s="25"/>
      <c r="J3" s="27"/>
      <c r="K3" s="25"/>
      <c r="L3" s="28"/>
    </row>
    <row r="4" spans="1:12" ht="14.25" customHeight="1" x14ac:dyDescent="0.15"/>
    <row r="5" spans="1:12" ht="15" customHeight="1" x14ac:dyDescent="0.15">
      <c r="A5" s="5" t="s">
        <v>148</v>
      </c>
      <c r="B5" s="5"/>
      <c r="C5" s="5"/>
    </row>
    <row r="6" spans="1:12" ht="15" customHeight="1" x14ac:dyDescent="0.15">
      <c r="A6" s="5"/>
      <c r="B6" s="105" t="s">
        <v>151</v>
      </c>
      <c r="C6" s="64" t="s">
        <v>11</v>
      </c>
      <c r="D6" s="65" t="s">
        <v>12</v>
      </c>
      <c r="E6" s="64" t="s">
        <v>13</v>
      </c>
      <c r="F6" s="64" t="s">
        <v>14</v>
      </c>
      <c r="G6" s="64" t="s">
        <v>15</v>
      </c>
      <c r="H6" s="64" t="s">
        <v>16</v>
      </c>
      <c r="I6" s="64" t="s">
        <v>58</v>
      </c>
      <c r="J6" s="66" t="s">
        <v>17</v>
      </c>
      <c r="K6" s="64" t="s">
        <v>18</v>
      </c>
      <c r="L6" s="64" t="s">
        <v>153</v>
      </c>
    </row>
    <row r="7" spans="1:12" s="9" customFormat="1" ht="30" customHeight="1" x14ac:dyDescent="0.15">
      <c r="B7" s="64" t="s">
        <v>152</v>
      </c>
      <c r="C7" s="64" t="s">
        <v>19</v>
      </c>
      <c r="D7" s="65" t="s">
        <v>20</v>
      </c>
      <c r="E7" s="64" t="s">
        <v>21</v>
      </c>
      <c r="F7" s="64" t="s">
        <v>155</v>
      </c>
      <c r="G7" s="64" t="s">
        <v>1</v>
      </c>
      <c r="H7" s="64" t="s">
        <v>23</v>
      </c>
      <c r="I7" s="64" t="s">
        <v>24</v>
      </c>
      <c r="J7" s="66" t="s">
        <v>59</v>
      </c>
      <c r="K7" s="64" t="s">
        <v>25</v>
      </c>
      <c r="L7" s="64" t="s">
        <v>26</v>
      </c>
    </row>
    <row r="8" spans="1:12" ht="378" customHeight="1" x14ac:dyDescent="0.15">
      <c r="B8" s="153"/>
      <c r="C8" s="120" t="s">
        <v>33</v>
      </c>
      <c r="D8" s="119" t="s">
        <v>129</v>
      </c>
      <c r="E8" s="125" t="s">
        <v>108</v>
      </c>
      <c r="F8" s="160"/>
      <c r="G8" s="126" t="s">
        <v>51</v>
      </c>
      <c r="H8" s="118" t="s">
        <v>31</v>
      </c>
      <c r="I8" s="118" t="s">
        <v>35</v>
      </c>
      <c r="J8" s="115" t="s">
        <v>127</v>
      </c>
      <c r="K8" s="117" t="s">
        <v>109</v>
      </c>
      <c r="L8" s="159"/>
    </row>
    <row r="9" spans="1:12" ht="34.5" customHeight="1" x14ac:dyDescent="0.15">
      <c r="B9" s="154"/>
      <c r="C9" s="120"/>
      <c r="D9" s="119"/>
      <c r="E9" s="125"/>
      <c r="F9" s="160"/>
      <c r="G9" s="126"/>
      <c r="H9" s="118"/>
      <c r="I9" s="118"/>
      <c r="J9" s="115"/>
      <c r="K9" s="117"/>
      <c r="L9" s="159"/>
    </row>
    <row r="10" spans="1:12" ht="409.5" customHeight="1" x14ac:dyDescent="0.15">
      <c r="B10" s="153"/>
      <c r="C10" s="120" t="s">
        <v>34</v>
      </c>
      <c r="D10" s="119" t="s">
        <v>130</v>
      </c>
      <c r="E10" s="123" t="s">
        <v>60</v>
      </c>
      <c r="F10" s="160"/>
      <c r="G10" s="121" t="s">
        <v>51</v>
      </c>
      <c r="H10" s="118" t="s">
        <v>31</v>
      </c>
      <c r="I10" s="118" t="s">
        <v>35</v>
      </c>
      <c r="J10" s="115" t="s">
        <v>128</v>
      </c>
      <c r="K10" s="117" t="s">
        <v>110</v>
      </c>
      <c r="L10" s="159"/>
    </row>
    <row r="11" spans="1:12" ht="26.25" customHeight="1" x14ac:dyDescent="0.15">
      <c r="B11" s="154"/>
      <c r="C11" s="120"/>
      <c r="D11" s="119"/>
      <c r="E11" s="124"/>
      <c r="F11" s="160"/>
      <c r="G11" s="121"/>
      <c r="H11" s="118"/>
      <c r="I11" s="118"/>
      <c r="J11" s="115"/>
      <c r="K11" s="117"/>
      <c r="L11" s="159"/>
    </row>
    <row r="12" spans="1:12" ht="175.5" customHeight="1" x14ac:dyDescent="0.15">
      <c r="A12" s="4"/>
      <c r="B12" s="106"/>
      <c r="C12" s="67" t="s">
        <v>52</v>
      </c>
      <c r="D12" s="79" t="s">
        <v>131</v>
      </c>
      <c r="E12" s="68" t="s">
        <v>74</v>
      </c>
      <c r="F12" s="113"/>
      <c r="G12" s="69" t="s">
        <v>40</v>
      </c>
      <c r="H12" s="82" t="s">
        <v>41</v>
      </c>
      <c r="I12" s="82" t="s">
        <v>42</v>
      </c>
      <c r="J12" s="83" t="s">
        <v>99</v>
      </c>
      <c r="K12" s="84" t="s">
        <v>43</v>
      </c>
      <c r="L12" s="85"/>
    </row>
    <row r="13" spans="1:12" ht="108" customHeight="1" x14ac:dyDescent="0.15">
      <c r="A13" s="4"/>
      <c r="B13" s="106"/>
      <c r="C13" s="67" t="s">
        <v>53</v>
      </c>
      <c r="D13" s="79" t="s">
        <v>132</v>
      </c>
      <c r="E13" s="68" t="s">
        <v>111</v>
      </c>
      <c r="F13" s="113"/>
      <c r="G13" s="70" t="s">
        <v>36</v>
      </c>
      <c r="H13" s="82" t="s">
        <v>31</v>
      </c>
      <c r="I13" s="82" t="s">
        <v>35</v>
      </c>
      <c r="J13" s="83" t="s">
        <v>100</v>
      </c>
      <c r="K13" s="86" t="s">
        <v>44</v>
      </c>
      <c r="L13" s="85"/>
    </row>
    <row r="14" spans="1:12" ht="108" customHeight="1" x14ac:dyDescent="0.15">
      <c r="A14" s="4"/>
      <c r="B14" s="106"/>
      <c r="C14" s="67" t="s">
        <v>54</v>
      </c>
      <c r="D14" s="79" t="s">
        <v>133</v>
      </c>
      <c r="E14" s="68" t="s">
        <v>112</v>
      </c>
      <c r="F14" s="113"/>
      <c r="G14" s="70" t="s">
        <v>36</v>
      </c>
      <c r="H14" s="82" t="s">
        <v>31</v>
      </c>
      <c r="I14" s="82" t="s">
        <v>35</v>
      </c>
      <c r="J14" s="83" t="s">
        <v>101</v>
      </c>
      <c r="K14" s="86" t="s">
        <v>44</v>
      </c>
      <c r="L14" s="85"/>
    </row>
    <row r="15" spans="1:12" ht="108" customHeight="1" x14ac:dyDescent="0.15">
      <c r="A15" s="4"/>
      <c r="B15" s="106"/>
      <c r="C15" s="67" t="s">
        <v>55</v>
      </c>
      <c r="D15" s="79" t="s">
        <v>134</v>
      </c>
      <c r="E15" s="68" t="s">
        <v>79</v>
      </c>
      <c r="F15" s="113"/>
      <c r="G15" s="70" t="s">
        <v>36</v>
      </c>
      <c r="H15" s="82" t="s">
        <v>31</v>
      </c>
      <c r="I15" s="82" t="s">
        <v>35</v>
      </c>
      <c r="J15" s="83" t="s">
        <v>101</v>
      </c>
      <c r="K15" s="86" t="s">
        <v>44</v>
      </c>
      <c r="L15" s="85"/>
    </row>
    <row r="16" spans="1:12" ht="108" customHeight="1" x14ac:dyDescent="0.15">
      <c r="A16" s="4"/>
      <c r="B16" s="106"/>
      <c r="C16" s="67" t="s">
        <v>56</v>
      </c>
      <c r="D16" s="79" t="s">
        <v>135</v>
      </c>
      <c r="E16" s="68" t="s">
        <v>80</v>
      </c>
      <c r="F16" s="113"/>
      <c r="G16" s="70" t="s">
        <v>36</v>
      </c>
      <c r="H16" s="82" t="s">
        <v>31</v>
      </c>
      <c r="I16" s="82" t="s">
        <v>35</v>
      </c>
      <c r="J16" s="83" t="s">
        <v>101</v>
      </c>
      <c r="K16" s="86" t="s">
        <v>44</v>
      </c>
      <c r="L16" s="85"/>
    </row>
    <row r="17" spans="1:12" ht="8.25" customHeight="1" x14ac:dyDescent="0.15"/>
    <row r="18" spans="1:12" ht="15" customHeight="1" x14ac:dyDescent="0.15">
      <c r="A18" s="5" t="s">
        <v>149</v>
      </c>
      <c r="B18" s="5"/>
    </row>
    <row r="19" spans="1:12" ht="15" customHeight="1" x14ac:dyDescent="0.15">
      <c r="B19" s="155" t="s">
        <v>10</v>
      </c>
      <c r="C19" s="156"/>
      <c r="D19" s="136" t="s">
        <v>11</v>
      </c>
      <c r="E19" s="136"/>
      <c r="F19" s="64" t="s">
        <v>12</v>
      </c>
      <c r="G19" s="64" t="s">
        <v>13</v>
      </c>
      <c r="H19" s="136" t="s">
        <v>14</v>
      </c>
      <c r="I19" s="136"/>
      <c r="J19" s="136"/>
      <c r="K19" s="136" t="s">
        <v>15</v>
      </c>
      <c r="L19" s="136"/>
    </row>
    <row r="20" spans="1:12" ht="30" customHeight="1" x14ac:dyDescent="0.15">
      <c r="B20" s="155" t="s">
        <v>20</v>
      </c>
      <c r="C20" s="156"/>
      <c r="D20" s="136" t="s">
        <v>21</v>
      </c>
      <c r="E20" s="136"/>
      <c r="F20" s="64" t="s">
        <v>22</v>
      </c>
      <c r="G20" s="64" t="s">
        <v>1</v>
      </c>
      <c r="H20" s="136" t="s">
        <v>24</v>
      </c>
      <c r="I20" s="136"/>
      <c r="J20" s="136"/>
      <c r="K20" s="136" t="s">
        <v>26</v>
      </c>
      <c r="L20" s="136"/>
    </row>
    <row r="21" spans="1:12" ht="35.25" customHeight="1" x14ac:dyDescent="0.15">
      <c r="B21" s="151" t="s">
        <v>136</v>
      </c>
      <c r="C21" s="152"/>
      <c r="D21" s="131" t="s">
        <v>37</v>
      </c>
      <c r="E21" s="131"/>
      <c r="F21" s="87">
        <f>'MRS(calc_process)'!F30</f>
        <v>0.9</v>
      </c>
      <c r="G21" s="71" t="s">
        <v>39</v>
      </c>
      <c r="H21" s="125" t="s">
        <v>50</v>
      </c>
      <c r="I21" s="125"/>
      <c r="J21" s="125"/>
      <c r="K21" s="134"/>
      <c r="L21" s="134"/>
    </row>
    <row r="22" spans="1:12" ht="35.25" customHeight="1" x14ac:dyDescent="0.15">
      <c r="B22" s="151" t="s">
        <v>137</v>
      </c>
      <c r="C22" s="152"/>
      <c r="D22" s="131" t="s">
        <v>38</v>
      </c>
      <c r="E22" s="131"/>
      <c r="F22" s="87">
        <f>'MRS(calc_process)'!F31</f>
        <v>3.7</v>
      </c>
      <c r="G22" s="72" t="s">
        <v>39</v>
      </c>
      <c r="H22" s="125" t="s">
        <v>57</v>
      </c>
      <c r="I22" s="125"/>
      <c r="J22" s="125"/>
      <c r="K22" s="134"/>
      <c r="L22" s="134"/>
    </row>
    <row r="23" spans="1:12" ht="234" customHeight="1" x14ac:dyDescent="0.15">
      <c r="B23" s="151" t="s">
        <v>138</v>
      </c>
      <c r="C23" s="152"/>
      <c r="D23" s="131" t="s">
        <v>65</v>
      </c>
      <c r="E23" s="131"/>
      <c r="F23" s="107">
        <f>'MPS(input)'!E23</f>
        <v>7.2599999999999998E-2</v>
      </c>
      <c r="G23" s="108" t="s">
        <v>67</v>
      </c>
      <c r="H23" s="157" t="str">
        <f>'MPS(input)'!G23</f>
        <v>IPCC default values provided in table 1.4 of Ch.1 Vol.2 of 2006 IPCC Guidelines on National GHG Inventories. Lower value is applied.</v>
      </c>
      <c r="I23" s="157"/>
      <c r="J23" s="157"/>
      <c r="K23" s="158" t="str">
        <f>IF('MPS(input)'!J23&gt;0,'MPS(input)'!J23,"")</f>
        <v/>
      </c>
      <c r="L23" s="158"/>
    </row>
    <row r="24" spans="1:12" ht="48" customHeight="1" x14ac:dyDescent="0.15">
      <c r="B24" s="151" t="s">
        <v>139</v>
      </c>
      <c r="C24" s="152"/>
      <c r="D24" s="125" t="s">
        <v>62</v>
      </c>
      <c r="E24" s="125"/>
      <c r="F24" s="88">
        <f>'MRS(calc_process)'!F33</f>
        <v>4.1859999999999999</v>
      </c>
      <c r="G24" s="73" t="s">
        <v>61</v>
      </c>
      <c r="H24" s="125"/>
      <c r="I24" s="125"/>
      <c r="J24" s="125"/>
      <c r="K24" s="134"/>
      <c r="L24" s="134"/>
    </row>
    <row r="25" spans="1:12" ht="35.25" customHeight="1" x14ac:dyDescent="0.15">
      <c r="B25" s="151" t="s">
        <v>140</v>
      </c>
      <c r="C25" s="152"/>
      <c r="D25" s="125" t="s">
        <v>63</v>
      </c>
      <c r="E25" s="125"/>
      <c r="F25" s="89">
        <f>'MRS(calc_process)'!F34</f>
        <v>1</v>
      </c>
      <c r="G25" s="73" t="s">
        <v>114</v>
      </c>
      <c r="H25" s="125"/>
      <c r="I25" s="135"/>
      <c r="J25" s="135"/>
      <c r="K25" s="134"/>
      <c r="L25" s="134"/>
    </row>
    <row r="26" spans="1:12" ht="392.25" customHeight="1" x14ac:dyDescent="0.15">
      <c r="B26" s="151" t="s">
        <v>141</v>
      </c>
      <c r="C26" s="152"/>
      <c r="D26" s="131" t="s">
        <v>115</v>
      </c>
      <c r="E26" s="131"/>
      <c r="F26" s="109">
        <f>'MPS(input)'!E26</f>
        <v>0.84</v>
      </c>
      <c r="G26" s="70" t="s">
        <v>71</v>
      </c>
      <c r="H26" s="157" t="str">
        <f>'MPS(input)'!G26</f>
        <v>[EFgrid]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[EFcaptive]
CDM approved small scale methodology AMS-I.A</v>
      </c>
      <c r="I26" s="157"/>
      <c r="J26" s="157"/>
      <c r="K26" s="158" t="str">
        <f>IF('MPS(input)'!J26&gt;0,'MPS(input)'!J26,"")</f>
        <v/>
      </c>
      <c r="L26" s="158"/>
    </row>
    <row r="27" spans="1:12" ht="93" customHeight="1" x14ac:dyDescent="0.15">
      <c r="B27" s="151" t="s">
        <v>142</v>
      </c>
      <c r="C27" s="152"/>
      <c r="D27" s="131" t="s">
        <v>75</v>
      </c>
      <c r="E27" s="131"/>
      <c r="F27" s="109">
        <f>'MPS(input)'!E27</f>
        <v>0</v>
      </c>
      <c r="G27" s="70" t="s">
        <v>104</v>
      </c>
      <c r="H27" s="157" t="str">
        <f>'MPS(input)'!G27</f>
        <v>In the order of preference:
a) values provided by the fuel supplier;
b) measurement by the project participants;
c) regional or national default values;
d) IPCC default values provided in table 1.4 of Ch.1 Vol.2 of 2006 IPCC Guidelines on National GHG Inventories. Lower value is applied.</v>
      </c>
      <c r="I27" s="157"/>
      <c r="J27" s="157"/>
      <c r="K27" s="158" t="str">
        <f>IF('MPS(input)'!J27&gt;0,'MPS(input)'!J27,"")</f>
        <v>No fossil fuel consumption within the project boundary is anticipated.</v>
      </c>
      <c r="L27" s="158"/>
    </row>
    <row r="28" spans="1:12" ht="6.75" customHeight="1" x14ac:dyDescent="0.15"/>
    <row r="29" spans="1:12" ht="17.25" customHeight="1" x14ac:dyDescent="0.15">
      <c r="A29" s="3" t="s">
        <v>150</v>
      </c>
      <c r="B29" s="3"/>
      <c r="C29" s="3"/>
    </row>
    <row r="30" spans="1:12" ht="17.25" customHeight="1" thickBot="1" x14ac:dyDescent="0.2">
      <c r="B30" s="148" t="s">
        <v>154</v>
      </c>
      <c r="C30" s="148"/>
      <c r="D30" s="144" t="s">
        <v>118</v>
      </c>
      <c r="E30" s="145"/>
      <c r="F30" s="31" t="s">
        <v>1</v>
      </c>
    </row>
    <row r="31" spans="1:12" ht="19.5" customHeight="1" thickBot="1" x14ac:dyDescent="0.2">
      <c r="B31" s="149"/>
      <c r="C31" s="150"/>
      <c r="D31" s="146">
        <f>ROUNDDOWN('MRS(calc_process)'!G6, 0)</f>
        <v>0</v>
      </c>
      <c r="E31" s="147"/>
      <c r="F31" s="74" t="s">
        <v>91</v>
      </c>
    </row>
    <row r="32" spans="1:12" ht="20.100000000000001" customHeight="1" x14ac:dyDescent="0.15">
      <c r="C32" s="4"/>
      <c r="D32" s="15"/>
      <c r="G32" s="10"/>
      <c r="H32" s="10"/>
    </row>
    <row r="33" spans="1:11" ht="15" customHeight="1" x14ac:dyDescent="0.15">
      <c r="A33" s="5" t="s">
        <v>9</v>
      </c>
      <c r="B33" s="5"/>
    </row>
    <row r="34" spans="1:11" ht="15" customHeight="1" x14ac:dyDescent="0.15">
      <c r="B34" s="142" t="s">
        <v>28</v>
      </c>
      <c r="C34" s="143"/>
      <c r="D34" s="130" t="s">
        <v>29</v>
      </c>
      <c r="E34" s="130"/>
      <c r="F34" s="130"/>
      <c r="G34" s="130"/>
      <c r="H34" s="130"/>
      <c r="I34" s="130"/>
      <c r="J34" s="130"/>
      <c r="K34" s="11"/>
    </row>
    <row r="35" spans="1:11" ht="15" customHeight="1" x14ac:dyDescent="0.15">
      <c r="B35" s="142" t="s">
        <v>27</v>
      </c>
      <c r="C35" s="143"/>
      <c r="D35" s="130" t="s">
        <v>30</v>
      </c>
      <c r="E35" s="130"/>
      <c r="F35" s="130"/>
      <c r="G35" s="130"/>
      <c r="H35" s="130"/>
      <c r="I35" s="130"/>
      <c r="J35" s="130"/>
      <c r="K35" s="11"/>
    </row>
    <row r="36" spans="1:11" ht="15" customHeight="1" x14ac:dyDescent="0.15">
      <c r="B36" s="142" t="s">
        <v>31</v>
      </c>
      <c r="C36" s="143"/>
      <c r="D36" s="130" t="s">
        <v>32</v>
      </c>
      <c r="E36" s="130"/>
      <c r="F36" s="130"/>
      <c r="G36" s="130"/>
      <c r="H36" s="130"/>
      <c r="I36" s="130"/>
      <c r="J36" s="130"/>
      <c r="K36" s="11"/>
    </row>
  </sheetData>
  <sheetProtection password="C7C3" sheet="1" objects="1" scenarios="1" formatCells="0" formatRows="0"/>
  <mergeCells count="68">
    <mergeCell ref="J8:J9"/>
    <mergeCell ref="K8:K9"/>
    <mergeCell ref="L8:L9"/>
    <mergeCell ref="C10:C11"/>
    <mergeCell ref="D10:D11"/>
    <mergeCell ref="E10:E11"/>
    <mergeCell ref="F10:F11"/>
    <mergeCell ref="G10:G11"/>
    <mergeCell ref="H10:H11"/>
    <mergeCell ref="C8:C9"/>
    <mergeCell ref="D8:D9"/>
    <mergeCell ref="E8:E9"/>
    <mergeCell ref="F8:F9"/>
    <mergeCell ref="G8:G9"/>
    <mergeCell ref="H8:H9"/>
    <mergeCell ref="K10:K11"/>
    <mergeCell ref="L10:L11"/>
    <mergeCell ref="D19:E19"/>
    <mergeCell ref="H19:J19"/>
    <mergeCell ref="K19:L19"/>
    <mergeCell ref="K22:L22"/>
    <mergeCell ref="D23:E23"/>
    <mergeCell ref="H23:J23"/>
    <mergeCell ref="K23:L23"/>
    <mergeCell ref="D20:E20"/>
    <mergeCell ref="H20:J20"/>
    <mergeCell ref="K20:L20"/>
    <mergeCell ref="D21:E21"/>
    <mergeCell ref="H21:J21"/>
    <mergeCell ref="K21:L21"/>
    <mergeCell ref="K26:L26"/>
    <mergeCell ref="D27:E27"/>
    <mergeCell ref="H27:J27"/>
    <mergeCell ref="K27:L27"/>
    <mergeCell ref="D24:E24"/>
    <mergeCell ref="H24:J24"/>
    <mergeCell ref="K24:L24"/>
    <mergeCell ref="D25:E25"/>
    <mergeCell ref="H25:J25"/>
    <mergeCell ref="K25:L25"/>
    <mergeCell ref="B27:C27"/>
    <mergeCell ref="D34:J34"/>
    <mergeCell ref="D35:J35"/>
    <mergeCell ref="D36:J36"/>
    <mergeCell ref="B8:B9"/>
    <mergeCell ref="B10:B11"/>
    <mergeCell ref="B19:C19"/>
    <mergeCell ref="B20:C20"/>
    <mergeCell ref="B21:C21"/>
    <mergeCell ref="D26:E26"/>
    <mergeCell ref="H26:J26"/>
    <mergeCell ref="D22:E22"/>
    <mergeCell ref="H22:J22"/>
    <mergeCell ref="I10:I11"/>
    <mergeCell ref="J10:J11"/>
    <mergeCell ref="I8:I9"/>
    <mergeCell ref="B22:C22"/>
    <mergeCell ref="B23:C23"/>
    <mergeCell ref="B24:C24"/>
    <mergeCell ref="B25:C25"/>
    <mergeCell ref="B26:C26"/>
    <mergeCell ref="B36:C36"/>
    <mergeCell ref="D30:E30"/>
    <mergeCell ref="D31:E31"/>
    <mergeCell ref="B30:C30"/>
    <mergeCell ref="B31:C31"/>
    <mergeCell ref="B34:C34"/>
    <mergeCell ref="B35:C35"/>
  </mergeCells>
  <phoneticPr fontId="25"/>
  <pageMargins left="0.55118110236220474" right="0.70866141732283472" top="0.43307086614173229" bottom="0.43307086614173229" header="0.31496062992125984" footer="0.31496062992125984"/>
  <pageSetup paperSize="8" scale="70" fitToHeight="5" orientation="portrait" r:id="rId1"/>
  <rowBreaks count="1" manualBreakCount="1">
    <brk id="17" max="11" man="1"/>
  </rowBreaks>
  <drawing r:id="rId2"/>
  <legacyDrawing r:id="rId3"/>
  <oleObjects>
    <mc:AlternateContent xmlns:mc="http://schemas.openxmlformats.org/markup-compatibility/2006">
      <mc:Choice Requires="x14">
        <oleObject progId="Equation.3" shapeId="5121" r:id="rId4">
          <objectPr defaultSize="0" autoPict="0" r:id="rId5">
            <anchor moveWithCells="1" sizeWithCells="1">
              <from>
                <xdr:col>9</xdr:col>
                <xdr:colOff>47625</xdr:colOff>
                <xdr:row>7</xdr:row>
                <xdr:rowOff>3028950</xdr:rowOff>
              </from>
              <to>
                <xdr:col>9</xdr:col>
                <xdr:colOff>4486275</xdr:colOff>
                <xdr:row>7</xdr:row>
                <xdr:rowOff>3514725</xdr:rowOff>
              </to>
            </anchor>
          </objectPr>
        </oleObject>
      </mc:Choice>
      <mc:Fallback>
        <oleObject progId="Equation.3" shapeId="5121" r:id="rId4"/>
      </mc:Fallback>
    </mc:AlternateContent>
    <mc:AlternateContent xmlns:mc="http://schemas.openxmlformats.org/markup-compatibility/2006">
      <mc:Choice Requires="x14">
        <oleObject progId="Equation.3" shapeId="5122" r:id="rId6">
          <objectPr defaultSize="0" autoPict="0" r:id="rId7">
            <anchor moveWithCells="1" sizeWithCells="1">
              <from>
                <xdr:col>9</xdr:col>
                <xdr:colOff>95250</xdr:colOff>
                <xdr:row>9</xdr:row>
                <xdr:rowOff>3190875</xdr:rowOff>
              </from>
              <to>
                <xdr:col>9</xdr:col>
                <xdr:colOff>4486275</xdr:colOff>
                <xdr:row>9</xdr:row>
                <xdr:rowOff>3619500</xdr:rowOff>
              </to>
            </anchor>
          </objectPr>
        </oleObject>
      </mc:Choice>
      <mc:Fallback>
        <oleObject progId="Equation.3" shapeId="5122" r:id="rId6"/>
      </mc:Fallback>
    </mc:AlternateContent>
    <mc:AlternateContent xmlns:mc="http://schemas.openxmlformats.org/markup-compatibility/2006">
      <mc:Choice Requires="x14">
        <oleObject progId="Equation.3" shapeId="5123" r:id="rId8">
          <objectPr defaultSize="0" autoPict="0" r:id="rId9">
            <anchor moveWithCells="1" sizeWithCells="1">
              <from>
                <xdr:col>9</xdr:col>
                <xdr:colOff>123825</xdr:colOff>
                <xdr:row>9</xdr:row>
                <xdr:rowOff>2095500</xdr:rowOff>
              </from>
              <to>
                <xdr:col>9</xdr:col>
                <xdr:colOff>1838325</xdr:colOff>
                <xdr:row>9</xdr:row>
                <xdr:rowOff>2581275</xdr:rowOff>
              </to>
            </anchor>
          </objectPr>
        </oleObject>
      </mc:Choice>
      <mc:Fallback>
        <oleObject progId="Equation.3" shapeId="5123" r:id="rId8"/>
      </mc:Fallback>
    </mc:AlternateContent>
    <mc:AlternateContent xmlns:mc="http://schemas.openxmlformats.org/markup-compatibility/2006">
      <mc:Choice Requires="x14">
        <oleObject progId="Equation.3" shapeId="5124" r:id="rId10">
          <objectPr defaultSize="0" autoPict="0" r:id="rId11">
            <anchor moveWithCells="1" sizeWithCells="1">
              <from>
                <xdr:col>9</xdr:col>
                <xdr:colOff>76200</xdr:colOff>
                <xdr:row>7</xdr:row>
                <xdr:rowOff>2057400</xdr:rowOff>
              </from>
              <to>
                <xdr:col>9</xdr:col>
                <xdr:colOff>1647825</xdr:colOff>
                <xdr:row>7</xdr:row>
                <xdr:rowOff>2486025</xdr:rowOff>
              </to>
            </anchor>
          </objectPr>
        </oleObject>
      </mc:Choice>
      <mc:Fallback>
        <oleObject progId="Equation.3" shapeId="512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4"/>
  <sheetViews>
    <sheetView view="pageBreakPreview" zoomScale="80" zoomScaleNormal="90" zoomScaleSheetLayoutView="8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12" t="str">
        <f>'MPS(input)'!K1</f>
        <v>Monitoring Spreadsheet: JCM_ID_AM010_ver01.0</v>
      </c>
    </row>
    <row r="2" spans="1:11" ht="18" customHeight="1" x14ac:dyDescent="0.15">
      <c r="I2" s="12" t="str">
        <f>'MPS(input)'!K2</f>
        <v>Reference Number: ID008</v>
      </c>
    </row>
    <row r="3" spans="1:11" ht="27.75" customHeight="1" x14ac:dyDescent="0.15">
      <c r="A3" s="137" t="s">
        <v>147</v>
      </c>
      <c r="B3" s="137"/>
      <c r="C3" s="137"/>
      <c r="D3" s="137"/>
      <c r="E3" s="137"/>
      <c r="F3" s="137"/>
      <c r="G3" s="137"/>
      <c r="H3" s="137"/>
      <c r="I3" s="137"/>
    </row>
    <row r="4" spans="1:11" ht="11.25" customHeight="1" x14ac:dyDescent="0.15"/>
    <row r="5" spans="1:11" ht="18.75" customHeight="1" thickBot="1" x14ac:dyDescent="0.2">
      <c r="A5" s="46" t="s">
        <v>2</v>
      </c>
      <c r="B5" s="30"/>
      <c r="C5" s="30"/>
      <c r="D5" s="30"/>
      <c r="E5" s="29"/>
      <c r="F5" s="31" t="s">
        <v>6</v>
      </c>
      <c r="G5" s="59" t="s">
        <v>0</v>
      </c>
      <c r="H5" s="31" t="s">
        <v>1</v>
      </c>
      <c r="I5" s="32" t="s">
        <v>7</v>
      </c>
    </row>
    <row r="6" spans="1:11" ht="18.75" customHeight="1" thickBot="1" x14ac:dyDescent="0.2">
      <c r="A6" s="48"/>
      <c r="B6" s="33" t="s">
        <v>45</v>
      </c>
      <c r="C6" s="33"/>
      <c r="D6" s="33"/>
      <c r="E6" s="33"/>
      <c r="F6" s="55" t="s">
        <v>47</v>
      </c>
      <c r="G6" s="16">
        <f>G11-G19</f>
        <v>0</v>
      </c>
      <c r="H6" s="57" t="s">
        <v>49</v>
      </c>
      <c r="I6" s="34" t="s">
        <v>48</v>
      </c>
    </row>
    <row r="7" spans="1:11" ht="18.75" customHeight="1" x14ac:dyDescent="0.15">
      <c r="A7" s="46" t="s">
        <v>3</v>
      </c>
      <c r="B7" s="35"/>
      <c r="C7" s="35"/>
      <c r="D7" s="35"/>
      <c r="E7" s="36"/>
      <c r="F7" s="36"/>
      <c r="G7" s="62"/>
      <c r="H7" s="36"/>
      <c r="I7" s="37"/>
      <c r="J7" s="76"/>
      <c r="K7" s="76"/>
    </row>
    <row r="8" spans="1:11" ht="36" customHeight="1" x14ac:dyDescent="0.15">
      <c r="A8" s="47"/>
      <c r="B8" s="138" t="s">
        <v>37</v>
      </c>
      <c r="C8" s="139"/>
      <c r="D8" s="139"/>
      <c r="E8" s="140"/>
      <c r="F8" s="38" t="s">
        <v>47</v>
      </c>
      <c r="G8" s="93">
        <f>$F$30</f>
        <v>0.9</v>
      </c>
      <c r="H8" s="92" t="s">
        <v>87</v>
      </c>
      <c r="I8" s="39" t="s">
        <v>88</v>
      </c>
      <c r="J8" s="18"/>
      <c r="K8" s="18"/>
    </row>
    <row r="9" spans="1:11" ht="36" customHeight="1" x14ac:dyDescent="0.15">
      <c r="A9" s="48"/>
      <c r="B9" s="138" t="s">
        <v>38</v>
      </c>
      <c r="C9" s="139"/>
      <c r="D9" s="139"/>
      <c r="E9" s="140"/>
      <c r="F9" s="38" t="s">
        <v>47</v>
      </c>
      <c r="G9" s="93">
        <f>$F$31</f>
        <v>3.7</v>
      </c>
      <c r="H9" s="92" t="s">
        <v>87</v>
      </c>
      <c r="I9" s="39" t="s">
        <v>89</v>
      </c>
      <c r="J9" s="18"/>
      <c r="K9" s="18"/>
    </row>
    <row r="10" spans="1:11" ht="18.75" customHeight="1" thickBot="1" x14ac:dyDescent="0.2">
      <c r="A10" s="46" t="s">
        <v>4</v>
      </c>
      <c r="B10" s="36"/>
      <c r="C10" s="35"/>
      <c r="D10" s="37"/>
      <c r="E10" s="37"/>
      <c r="F10" s="37"/>
      <c r="G10" s="60"/>
      <c r="H10" s="36"/>
      <c r="I10" s="37"/>
      <c r="J10" s="18"/>
      <c r="K10" s="18"/>
    </row>
    <row r="11" spans="1:11" ht="18.75" customHeight="1" thickBot="1" x14ac:dyDescent="0.2">
      <c r="A11" s="47"/>
      <c r="B11" s="52" t="s">
        <v>90</v>
      </c>
      <c r="C11" s="40"/>
      <c r="D11" s="40"/>
      <c r="E11" s="40"/>
      <c r="F11" s="56" t="s">
        <v>47</v>
      </c>
      <c r="G11" s="16">
        <f>($G$12/$G$14*$G$16)+($G$13/$G$15/3.6*$G$17)</f>
        <v>0</v>
      </c>
      <c r="H11" s="58" t="s">
        <v>91</v>
      </c>
      <c r="I11" s="39" t="s">
        <v>92</v>
      </c>
      <c r="J11" s="18"/>
      <c r="K11" s="18"/>
    </row>
    <row r="12" spans="1:11" ht="36" customHeight="1" x14ac:dyDescent="0.15">
      <c r="A12" s="47"/>
      <c r="B12" s="53"/>
      <c r="C12" s="131" t="s">
        <v>93</v>
      </c>
      <c r="D12" s="131"/>
      <c r="E12" s="131"/>
      <c r="F12" s="38" t="s">
        <v>47</v>
      </c>
      <c r="G12" s="96">
        <f>'MRS(input)'!$F$8</f>
        <v>0</v>
      </c>
      <c r="H12" s="97" t="s">
        <v>94</v>
      </c>
      <c r="I12" s="77" t="s">
        <v>120</v>
      </c>
      <c r="J12" s="18"/>
      <c r="K12" s="18"/>
    </row>
    <row r="13" spans="1:11" ht="36" customHeight="1" x14ac:dyDescent="0.15">
      <c r="A13" s="47"/>
      <c r="B13" s="53"/>
      <c r="C13" s="131" t="s">
        <v>95</v>
      </c>
      <c r="D13" s="131"/>
      <c r="E13" s="131"/>
      <c r="F13" s="38" t="s">
        <v>47</v>
      </c>
      <c r="G13" s="98">
        <f>'MRS(input)'!$F$10</f>
        <v>0</v>
      </c>
      <c r="H13" s="97" t="s">
        <v>94</v>
      </c>
      <c r="I13" s="77" t="s">
        <v>121</v>
      </c>
      <c r="J13" s="18"/>
      <c r="K13" s="18"/>
    </row>
    <row r="14" spans="1:11" ht="36" customHeight="1" x14ac:dyDescent="0.15">
      <c r="A14" s="47"/>
      <c r="B14" s="53"/>
      <c r="C14" s="131" t="s">
        <v>96</v>
      </c>
      <c r="D14" s="131"/>
      <c r="E14" s="131"/>
      <c r="F14" s="38" t="s">
        <v>47</v>
      </c>
      <c r="G14" s="94">
        <f>'MRS(input)'!$F$21</f>
        <v>0.9</v>
      </c>
      <c r="H14" s="95" t="s">
        <v>97</v>
      </c>
      <c r="I14" s="39" t="s">
        <v>88</v>
      </c>
      <c r="J14" s="18"/>
      <c r="K14" s="18"/>
    </row>
    <row r="15" spans="1:11" ht="36" customHeight="1" x14ac:dyDescent="0.15">
      <c r="A15" s="47"/>
      <c r="B15" s="53"/>
      <c r="C15" s="131" t="s">
        <v>98</v>
      </c>
      <c r="D15" s="131"/>
      <c r="E15" s="131"/>
      <c r="F15" s="38" t="s">
        <v>47</v>
      </c>
      <c r="G15" s="94">
        <f>'MRS(input)'!$F$22</f>
        <v>3.7</v>
      </c>
      <c r="H15" s="95" t="s">
        <v>97</v>
      </c>
      <c r="I15" s="39" t="s">
        <v>89</v>
      </c>
      <c r="J15" s="18"/>
      <c r="K15" s="18"/>
    </row>
    <row r="16" spans="1:11" ht="36" customHeight="1" x14ac:dyDescent="0.15">
      <c r="A16" s="47"/>
      <c r="B16" s="53"/>
      <c r="C16" s="131" t="s">
        <v>65</v>
      </c>
      <c r="D16" s="131"/>
      <c r="E16" s="131"/>
      <c r="F16" s="38" t="s">
        <v>66</v>
      </c>
      <c r="G16" s="110">
        <f>'MRS(input)'!$F$23</f>
        <v>7.2599999999999998E-2</v>
      </c>
      <c r="H16" s="111" t="s">
        <v>67</v>
      </c>
      <c r="I16" s="39" t="s">
        <v>68</v>
      </c>
    </row>
    <row r="17" spans="1:9" ht="36" customHeight="1" x14ac:dyDescent="0.15">
      <c r="A17" s="48"/>
      <c r="B17" s="54"/>
      <c r="C17" s="131" t="s">
        <v>69</v>
      </c>
      <c r="D17" s="131"/>
      <c r="E17" s="131"/>
      <c r="F17" s="38" t="s">
        <v>70</v>
      </c>
      <c r="G17" s="112">
        <f>'MRS(input)'!F26</f>
        <v>0.84</v>
      </c>
      <c r="H17" s="111" t="s">
        <v>71</v>
      </c>
      <c r="I17" s="39" t="s">
        <v>72</v>
      </c>
    </row>
    <row r="18" spans="1:9" ht="18.75" customHeight="1" thickBot="1" x14ac:dyDescent="0.2">
      <c r="A18" s="46" t="s">
        <v>5</v>
      </c>
      <c r="B18" s="30"/>
      <c r="C18" s="30"/>
      <c r="D18" s="30"/>
      <c r="E18" s="29"/>
      <c r="F18" s="31"/>
      <c r="G18" s="61"/>
      <c r="H18" s="29"/>
      <c r="I18" s="31"/>
    </row>
    <row r="19" spans="1:9" ht="18.75" customHeight="1" thickBot="1" x14ac:dyDescent="0.2">
      <c r="A19" s="47"/>
      <c r="B19" s="49" t="s">
        <v>64</v>
      </c>
      <c r="C19" s="41"/>
      <c r="D19" s="41"/>
      <c r="E19" s="41"/>
      <c r="F19" s="55" t="s">
        <v>47</v>
      </c>
      <c r="G19" s="16">
        <f>(G20*G21)+(G22*G23)</f>
        <v>0</v>
      </c>
      <c r="H19" s="57" t="s">
        <v>49</v>
      </c>
      <c r="I19" s="42" t="s">
        <v>46</v>
      </c>
    </row>
    <row r="20" spans="1:9" ht="18.75" customHeight="1" x14ac:dyDescent="0.15">
      <c r="A20" s="47"/>
      <c r="B20" s="50"/>
      <c r="C20" s="43" t="s">
        <v>73</v>
      </c>
      <c r="D20" s="43"/>
      <c r="E20" s="43"/>
      <c r="F20" s="38" t="s">
        <v>70</v>
      </c>
      <c r="G20" s="63">
        <f>G24+G25+G26+G27</f>
        <v>0</v>
      </c>
      <c r="H20" s="44" t="s">
        <v>36</v>
      </c>
      <c r="I20" s="39" t="s">
        <v>102</v>
      </c>
    </row>
    <row r="21" spans="1:9" ht="18.75" customHeight="1" x14ac:dyDescent="0.15">
      <c r="A21" s="47"/>
      <c r="B21" s="50"/>
      <c r="C21" s="131" t="s">
        <v>69</v>
      </c>
      <c r="D21" s="131"/>
      <c r="E21" s="131"/>
      <c r="F21" s="38" t="s">
        <v>47</v>
      </c>
      <c r="G21" s="100">
        <f>'MRS(input)'!F26</f>
        <v>0.84</v>
      </c>
      <c r="H21" s="101" t="s">
        <v>71</v>
      </c>
      <c r="I21" s="39" t="s">
        <v>72</v>
      </c>
    </row>
    <row r="22" spans="1:9" ht="18.75" customHeight="1" x14ac:dyDescent="0.15">
      <c r="A22" s="47"/>
      <c r="B22" s="50"/>
      <c r="C22" s="131" t="s">
        <v>74</v>
      </c>
      <c r="D22" s="131"/>
      <c r="E22" s="131"/>
      <c r="F22" s="38" t="s">
        <v>66</v>
      </c>
      <c r="G22" s="98">
        <f>'MRS(input)'!F12</f>
        <v>0</v>
      </c>
      <c r="H22" s="43" t="s">
        <v>40</v>
      </c>
      <c r="I22" s="45" t="s">
        <v>103</v>
      </c>
    </row>
    <row r="23" spans="1:9" ht="18.75" customHeight="1" x14ac:dyDescent="0.15">
      <c r="A23" s="47"/>
      <c r="B23" s="50"/>
      <c r="C23" s="131" t="s">
        <v>75</v>
      </c>
      <c r="D23" s="131"/>
      <c r="E23" s="131"/>
      <c r="F23" s="38" t="s">
        <v>47</v>
      </c>
      <c r="G23" s="102">
        <f>'MRS(input)'!F27</f>
        <v>0</v>
      </c>
      <c r="H23" s="101" t="s">
        <v>104</v>
      </c>
      <c r="I23" s="45" t="s">
        <v>76</v>
      </c>
    </row>
    <row r="24" spans="1:9" ht="36" customHeight="1" x14ac:dyDescent="0.15">
      <c r="A24" s="47"/>
      <c r="B24" s="50"/>
      <c r="C24" s="131" t="s">
        <v>77</v>
      </c>
      <c r="D24" s="131"/>
      <c r="E24" s="131"/>
      <c r="F24" s="38" t="s">
        <v>70</v>
      </c>
      <c r="G24" s="99">
        <f>'MRS(input)'!F13</f>
        <v>0</v>
      </c>
      <c r="H24" s="43" t="s">
        <v>36</v>
      </c>
      <c r="I24" s="45" t="s">
        <v>122</v>
      </c>
    </row>
    <row r="25" spans="1:9" ht="36" customHeight="1" x14ac:dyDescent="0.15">
      <c r="A25" s="47"/>
      <c r="B25" s="50"/>
      <c r="C25" s="131" t="s">
        <v>78</v>
      </c>
      <c r="D25" s="131"/>
      <c r="E25" s="131"/>
      <c r="F25" s="38" t="s">
        <v>70</v>
      </c>
      <c r="G25" s="99">
        <f>'MRS(input)'!F14</f>
        <v>0</v>
      </c>
      <c r="H25" s="43" t="s">
        <v>36</v>
      </c>
      <c r="I25" s="45" t="s">
        <v>123</v>
      </c>
    </row>
    <row r="26" spans="1:9" ht="36" customHeight="1" x14ac:dyDescent="0.15">
      <c r="A26" s="47"/>
      <c r="B26" s="50"/>
      <c r="C26" s="131" t="s">
        <v>79</v>
      </c>
      <c r="D26" s="131"/>
      <c r="E26" s="131"/>
      <c r="F26" s="38" t="s">
        <v>70</v>
      </c>
      <c r="G26" s="99">
        <f>'MRS(input)'!F15</f>
        <v>0</v>
      </c>
      <c r="H26" s="43" t="s">
        <v>36</v>
      </c>
      <c r="I26" s="45" t="s">
        <v>124</v>
      </c>
    </row>
    <row r="27" spans="1:9" ht="48" customHeight="1" x14ac:dyDescent="0.15">
      <c r="A27" s="48"/>
      <c r="B27" s="51"/>
      <c r="C27" s="131" t="s">
        <v>80</v>
      </c>
      <c r="D27" s="131"/>
      <c r="E27" s="131"/>
      <c r="F27" s="38" t="s">
        <v>70</v>
      </c>
      <c r="G27" s="99">
        <f>'MRS(input)'!F16</f>
        <v>0</v>
      </c>
      <c r="H27" s="43" t="s">
        <v>36</v>
      </c>
      <c r="I27" s="45" t="s">
        <v>125</v>
      </c>
    </row>
    <row r="28" spans="1:9" ht="14.25" customHeight="1" x14ac:dyDescent="0.15">
      <c r="A28" s="2"/>
      <c r="B28" s="2"/>
      <c r="C28" s="2"/>
      <c r="D28" s="2"/>
      <c r="E28" s="2"/>
      <c r="F28" s="8"/>
      <c r="G28" s="7"/>
      <c r="H28" s="7"/>
      <c r="I28" s="78"/>
    </row>
    <row r="29" spans="1:9" ht="21.75" customHeight="1" x14ac:dyDescent="0.15">
      <c r="E29" s="2" t="s">
        <v>8</v>
      </c>
      <c r="F29" s="4"/>
    </row>
    <row r="30" spans="1:9" ht="36" customHeight="1" x14ac:dyDescent="0.15">
      <c r="E30" s="19" t="s">
        <v>81</v>
      </c>
      <c r="F30" s="17">
        <v>0.9</v>
      </c>
      <c r="G30" s="20" t="s">
        <v>87</v>
      </c>
      <c r="H30" s="21" t="s">
        <v>88</v>
      </c>
    </row>
    <row r="31" spans="1:9" ht="36" customHeight="1" x14ac:dyDescent="0.15">
      <c r="E31" s="19" t="s">
        <v>82</v>
      </c>
      <c r="F31" s="17">
        <v>3.7</v>
      </c>
      <c r="G31" s="20" t="s">
        <v>87</v>
      </c>
      <c r="H31" s="21" t="s">
        <v>89</v>
      </c>
    </row>
    <row r="32" spans="1:9" s="6" customFormat="1" x14ac:dyDescent="0.15">
      <c r="E32" s="7"/>
      <c r="F32" s="7"/>
      <c r="G32" s="7"/>
      <c r="H32" s="7"/>
    </row>
    <row r="33" spans="5:8" ht="18.75" customHeight="1" x14ac:dyDescent="0.15">
      <c r="E33" s="21" t="s">
        <v>83</v>
      </c>
      <c r="F33" s="22">
        <v>4.1859999999999999</v>
      </c>
      <c r="G33" s="20" t="s">
        <v>87</v>
      </c>
      <c r="H33" s="21" t="s">
        <v>85</v>
      </c>
    </row>
    <row r="34" spans="5:8" ht="18.75" customHeight="1" x14ac:dyDescent="0.15">
      <c r="E34" s="21" t="s">
        <v>84</v>
      </c>
      <c r="F34" s="23">
        <v>1</v>
      </c>
      <c r="G34" s="20" t="s">
        <v>87</v>
      </c>
      <c r="H34" s="21" t="s">
        <v>86</v>
      </c>
    </row>
  </sheetData>
  <sheetProtection password="C7C3" sheet="1" objects="1" scenarios="1"/>
  <mergeCells count="16">
    <mergeCell ref="C14:E14"/>
    <mergeCell ref="A3:I3"/>
    <mergeCell ref="B8:E8"/>
    <mergeCell ref="B9:E9"/>
    <mergeCell ref="C12:E12"/>
    <mergeCell ref="C13:E13"/>
    <mergeCell ref="C24:E24"/>
    <mergeCell ref="C25:E25"/>
    <mergeCell ref="C26:E26"/>
    <mergeCell ref="C27:E27"/>
    <mergeCell ref="C15:E15"/>
    <mergeCell ref="C16:E16"/>
    <mergeCell ref="C17:E17"/>
    <mergeCell ref="C21:E21"/>
    <mergeCell ref="C22:E22"/>
    <mergeCell ref="C23:E23"/>
  </mergeCells>
  <phoneticPr fontId="25"/>
  <pageMargins left="0.70866141732283472" right="0.70866141732283472" top="0.35433070866141736" bottom="0.43307086614173229" header="0.31496062992125984" footer="0.31496062992125984"/>
  <pageSetup paperSize="9" scale="81" orientation="portrait" r:id="rId1"/>
  <rowBreaks count="1" manualBreakCount="1">
    <brk id="28"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2016-07-27T00:58:32Z</cp:lastPrinted>
  <dcterms:created xsi:type="dcterms:W3CDTF">2012-01-13T02:28:29Z</dcterms:created>
  <dcterms:modified xsi:type="dcterms:W3CDTF">2017-08-02T06:20:26Z</dcterms:modified>
</cp:coreProperties>
</file>