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2(東京センチュリ―、吸収式冷凍機)\3_public comments\"/>
    </mc:Choice>
  </mc:AlternateContent>
  <xr:revisionPtr revIDLastSave="0" documentId="13_ncr:1_{6E1A07D6-1962-46DA-A1DA-05C37B2F28DF}" xr6:coauthVersionLast="41" xr6:coauthVersionMax="41" xr10:uidLastSave="{00000000-0000-0000-0000-000000000000}"/>
  <bookViews>
    <workbookView xWindow="28680" yWindow="-120" windowWidth="29040" windowHeight="15990" tabRatio="587" xr2:uid="{00000000-000D-0000-FFFF-FFFF00000000}"/>
  </bookViews>
  <sheets>
    <sheet name="PMS(input)" sheetId="30" r:id="rId1"/>
    <sheet name="PMS(input_separate)" sheetId="32" r:id="rId2"/>
    <sheet name="PMS(calc_process)" sheetId="31" r:id="rId3"/>
  </sheets>
  <definedNames>
    <definedName name="_xlnm.Print_Area" localSheetId="2">'PMS(calc_process)'!$A$1:$I$19</definedName>
    <definedName name="_xlnm.Print_Area" localSheetId="0">'PMS(input)'!$A$1:$K$28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2" l="1"/>
  <c r="G7" i="32" l="1"/>
  <c r="M7" i="32" s="1"/>
  <c r="G8" i="32"/>
  <c r="M8" i="32" s="1"/>
  <c r="G9" i="32"/>
  <c r="M9" i="32" s="1"/>
  <c r="G10" i="32"/>
  <c r="M10" i="32" s="1"/>
  <c r="G11" i="32"/>
  <c r="M11" i="32" s="1"/>
  <c r="G12" i="32"/>
  <c r="M12" i="32" s="1"/>
  <c r="G13" i="32"/>
  <c r="M13" i="32" s="1"/>
  <c r="G14" i="32"/>
  <c r="M14" i="32" s="1"/>
  <c r="G15" i="32"/>
  <c r="M15" i="32" s="1"/>
  <c r="G16" i="32"/>
  <c r="M16" i="32" s="1"/>
  <c r="G17" i="32"/>
  <c r="M17" i="32" s="1"/>
  <c r="G18" i="32"/>
  <c r="M18" i="32" s="1"/>
  <c r="G19" i="32"/>
  <c r="M19" i="32" s="1"/>
  <c r="G20" i="32"/>
  <c r="M20" i="32" s="1"/>
  <c r="G21" i="32"/>
  <c r="M21" i="32" s="1"/>
  <c r="G22" i="32"/>
  <c r="M22" i="32" s="1"/>
  <c r="G23" i="32"/>
  <c r="M23" i="32" s="1"/>
  <c r="G24" i="32"/>
  <c r="M24" i="32" s="1"/>
  <c r="G25" i="32"/>
  <c r="M25" i="32" s="1"/>
  <c r="G6" i="32"/>
  <c r="M6" i="32" s="1"/>
  <c r="N1" i="32"/>
  <c r="L6" i="32" l="1"/>
  <c r="N6" i="32" s="1"/>
  <c r="L10" i="32"/>
  <c r="L18" i="32"/>
  <c r="N18" i="32"/>
  <c r="L19" i="32"/>
  <c r="N19" i="32" s="1"/>
  <c r="L11" i="32"/>
  <c r="N11" i="32" s="1"/>
  <c r="L22" i="32"/>
  <c r="N22" i="32" s="1"/>
  <c r="L14" i="32"/>
  <c r="N14" i="32" s="1"/>
  <c r="N10" i="32"/>
  <c r="L25" i="32"/>
  <c r="N25" i="32" s="1"/>
  <c r="L21" i="32"/>
  <c r="N21" i="32" s="1"/>
  <c r="L17" i="32"/>
  <c r="L13" i="32"/>
  <c r="N13" i="32" s="1"/>
  <c r="L9" i="32"/>
  <c r="N9" i="32" s="1"/>
  <c r="L23" i="32"/>
  <c r="N23" i="32" s="1"/>
  <c r="L15" i="32"/>
  <c r="N15" i="32" s="1"/>
  <c r="L7" i="32"/>
  <c r="N7" i="32" s="1"/>
  <c r="L24" i="32"/>
  <c r="N24" i="32" s="1"/>
  <c r="L20" i="32"/>
  <c r="L16" i="32"/>
  <c r="N16" i="32" s="1"/>
  <c r="L12" i="32"/>
  <c r="N12" i="32" s="1"/>
  <c r="L8" i="32"/>
  <c r="N20" i="32"/>
  <c r="N17" i="32"/>
  <c r="I1" i="31"/>
  <c r="G9" i="31" l="1"/>
  <c r="G8" i="31" s="1"/>
  <c r="N8" i="32"/>
  <c r="N26" i="32" s="1"/>
  <c r="M26" i="32"/>
  <c r="G12" i="31" l="1"/>
  <c r="G11" i="31" s="1"/>
  <c r="G6" i="31" s="1"/>
  <c r="B23" i="30" s="1"/>
</calcChain>
</file>

<file path=xl/sharedStrings.xml><?xml version="1.0" encoding="utf-8"?>
<sst xmlns="http://schemas.openxmlformats.org/spreadsheetml/2006/main" count="206" uniqueCount="140">
  <si>
    <t>Value</t>
    <phoneticPr fontId="2"/>
  </si>
  <si>
    <t>Units</t>
    <phoneticPr fontId="2"/>
  </si>
  <si>
    <t>1. Calculations for emission reductions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</si>
  <si>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</si>
  <si>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</si>
  <si>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</si>
  <si>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</si>
  <si>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</si>
  <si>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</si>
  <si>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</si>
  <si>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</si>
  <si>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</si>
  <si>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</si>
  <si>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</si>
  <si>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</si>
  <si>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</si>
  <si>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</si>
  <si>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</si>
  <si>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</si>
  <si>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</si>
  <si>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</si>
  <si>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</si>
  <si>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</si>
  <si>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</si>
  <si>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</si>
  <si>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</si>
  <si>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</si>
  <si>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</si>
  <si>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</si>
  <si>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</si>
  <si>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</si>
  <si>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</si>
  <si>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</si>
  <si>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</si>
  <si>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</si>
  <si>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</si>
  <si>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</si>
  <si>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 Proposed Methodology Spreadsheet Form (Calculation Process Sheet)</t>
    <phoneticPr fontId="2"/>
  </si>
  <si>
    <r>
      <t xml:space="preserve">JCM Proposed Methodology Spreadsheet Form (Input Sheet) </t>
    </r>
    <r>
      <rPr>
        <b/>
        <sz val="12"/>
        <color indexed="9"/>
        <rFont val="Arial"/>
        <family val="2"/>
      </rPr>
      <t xml:space="preserve">[Attachment to Proposed Methodology Form]  </t>
    </r>
    <phoneticPr fontId="2"/>
  </si>
  <si>
    <t>JCM_ID_F_PMS_ver01.1</t>
    <phoneticPr fontId="2"/>
  </si>
  <si>
    <r>
      <t>tCO</t>
    </r>
    <r>
      <rPr>
        <vertAlign val="subscript"/>
        <sz val="14"/>
        <color theme="1"/>
        <rFont val="Arial"/>
        <family val="2"/>
      </rPr>
      <t>2</t>
    </r>
    <r>
      <rPr>
        <sz val="14"/>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</si>
  <si>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</si>
  <si>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</si>
  <si>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RE</t>
    </r>
    <r>
      <rPr>
        <vertAlign val="subscript"/>
        <sz val="11"/>
        <color theme="1"/>
        <rFont val="Arial"/>
        <family val="2"/>
      </rPr>
      <t>p</t>
    </r>
    <phoneticPr fontId="2"/>
  </si>
  <si>
    <r>
      <t>PE</t>
    </r>
    <r>
      <rPr>
        <vertAlign val="subscript"/>
        <sz val="11"/>
        <color theme="1"/>
        <rFont val="Arial"/>
        <family val="2"/>
      </rPr>
      <t>p</t>
    </r>
    <phoneticPr fontId="2"/>
  </si>
  <si>
    <r>
      <t xml:space="preserve">Emission reductions during the period </t>
    </r>
    <r>
      <rPr>
        <i/>
        <sz val="11"/>
        <color theme="1"/>
        <rFont val="Arial"/>
        <family val="2"/>
      </rPr>
      <t>p</t>
    </r>
    <phoneticPr fontId="2"/>
  </si>
  <si>
    <r>
      <t xml:space="preserve">Reference emissions during the period </t>
    </r>
    <r>
      <rPr>
        <i/>
        <sz val="11"/>
        <color theme="1"/>
        <rFont val="Arial"/>
        <family val="2"/>
      </rPr>
      <t>p</t>
    </r>
    <phoneticPr fontId="2"/>
  </si>
  <si>
    <r>
      <t xml:space="preserve">Project emissions during the period </t>
    </r>
    <r>
      <rPr>
        <i/>
        <sz val="11"/>
        <color theme="1"/>
        <rFont val="Arial"/>
        <family val="2"/>
      </rPr>
      <t>p</t>
    </r>
    <phoneticPr fontId="2"/>
  </si>
  <si>
    <t>(1)</t>
  </si>
  <si>
    <r>
      <t>EC</t>
    </r>
    <r>
      <rPr>
        <i/>
        <vertAlign val="subscript"/>
        <sz val="11"/>
        <rFont val="Arial"/>
        <family val="2"/>
      </rPr>
      <t>PJ,i,p</t>
    </r>
    <phoneticPr fontId="2"/>
  </si>
  <si>
    <t>-</t>
    <phoneticPr fontId="2"/>
  </si>
  <si>
    <t>MWh/p</t>
    <phoneticPr fontId="2"/>
  </si>
  <si>
    <t>Option C</t>
    <phoneticPr fontId="2"/>
  </si>
  <si>
    <t>Monitored data</t>
    <phoneticPr fontId="2"/>
  </si>
  <si>
    <t>Continuously</t>
    <phoneticPr fontId="2"/>
  </si>
  <si>
    <t>Input on "PMS
(input_separate)"</t>
    <phoneticPr fontId="2"/>
  </si>
  <si>
    <r>
      <t>Nm</t>
    </r>
    <r>
      <rPr>
        <vertAlign val="superscript"/>
        <sz val="11"/>
        <rFont val="Arial"/>
        <family val="2"/>
      </rPr>
      <t>3</t>
    </r>
    <r>
      <rPr>
        <sz val="11"/>
        <rFont val="Arial"/>
        <family val="2"/>
      </rPr>
      <t>/p</t>
    </r>
    <phoneticPr fontId="2"/>
  </si>
  <si>
    <r>
      <t>EF</t>
    </r>
    <r>
      <rPr>
        <i/>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</si>
  <si>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</si>
  <si>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</si>
  <si>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</si>
  <si>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r>
      <t>COP</t>
    </r>
    <r>
      <rPr>
        <i/>
        <vertAlign val="subscript"/>
        <sz val="11"/>
        <rFont val="Arial"/>
        <family val="2"/>
      </rPr>
      <t>RE,i</t>
    </r>
    <phoneticPr fontId="2"/>
  </si>
  <si>
    <r>
      <t xml:space="preserve">COP of reference chiller </t>
    </r>
    <r>
      <rPr>
        <i/>
        <sz val="11"/>
        <rFont val="Arial"/>
        <family val="2"/>
      </rPr>
      <t>i</t>
    </r>
    <phoneticPr fontId="2"/>
  </si>
  <si>
    <t>-</t>
    <phoneticPr fontId="2"/>
  </si>
  <si>
    <r>
      <t>NCV</t>
    </r>
    <r>
      <rPr>
        <i/>
        <vertAlign val="subscript"/>
        <sz val="11"/>
        <rFont val="Arial"/>
        <family val="2"/>
      </rPr>
      <t>fuel,i</t>
    </r>
    <phoneticPr fontId="2"/>
  </si>
  <si>
    <r>
      <t>MJ/Nm</t>
    </r>
    <r>
      <rPr>
        <vertAlign val="superscript"/>
        <sz val="11"/>
        <rFont val="Arial"/>
        <family val="2"/>
      </rPr>
      <t>3</t>
    </r>
    <phoneticPr fontId="2"/>
  </si>
  <si>
    <r>
      <t>EF</t>
    </r>
    <r>
      <rPr>
        <i/>
        <vertAlign val="subscript"/>
        <sz val="11"/>
        <rFont val="Arial"/>
        <family val="2"/>
      </rPr>
      <t>fuel,i</t>
    </r>
    <phoneticPr fontId="2"/>
  </si>
  <si>
    <r>
      <t>tCO</t>
    </r>
    <r>
      <rPr>
        <vertAlign val="subscript"/>
        <sz val="11"/>
        <rFont val="Arial"/>
        <family val="2"/>
      </rPr>
      <t>2</t>
    </r>
    <r>
      <rPr>
        <sz val="11"/>
        <rFont val="Arial"/>
        <family val="2"/>
      </rPr>
      <t>/GJ</t>
    </r>
    <phoneticPr fontId="2"/>
  </si>
  <si>
    <t>In order of preference:
 a) value provided by fuel supplier;
 b) value measured by the project participants;
 c) regional or national default value; or
 d) IPCC default value provided in table 1.4 of Ch.1 Vol.2 of 2006 IPCC Guidelines on National GHG Inventories. 
     Higher value is applied.</t>
    <phoneticPr fontId="2"/>
  </si>
  <si>
    <t>In the order of preference:
 a) value provided by fuel supplier;
 b) value measured by the project participants;
 c) regional or national default value; or
 d) IPCC default value provided in table 1.2 of Ch.1 Vol.2 of 2006 IPCC Guidelines on National GHG Inventories. 
     Upper value is applied.</t>
    <phoneticPr fontId="2"/>
  </si>
  <si>
    <t>Input on "PMS
(input_separate)"</t>
  </si>
  <si>
    <r>
      <t xml:space="preserve">Parameters to be monitored </t>
    </r>
    <r>
      <rPr>
        <b/>
        <i/>
        <sz val="11"/>
        <color indexed="9"/>
        <rFont val="Arial"/>
        <family val="2"/>
      </rPr>
      <t>ex post</t>
    </r>
    <phoneticPr fontId="30"/>
  </si>
  <si>
    <r>
      <t xml:space="preserve">Project-specific parameters to be fixed </t>
    </r>
    <r>
      <rPr>
        <b/>
        <i/>
        <sz val="11"/>
        <color indexed="9"/>
        <rFont val="Arial"/>
        <family val="2"/>
      </rPr>
      <t>ex ante</t>
    </r>
    <phoneticPr fontId="30"/>
  </si>
  <si>
    <r>
      <rPr>
        <b/>
        <i/>
        <sz val="11"/>
        <color theme="0"/>
        <rFont val="Arial"/>
        <family val="2"/>
      </rPr>
      <t>Ex-ante</t>
    </r>
    <r>
      <rPr>
        <b/>
        <sz val="11"/>
        <color theme="0"/>
        <rFont val="Arial"/>
        <family val="2"/>
      </rPr>
      <t xml:space="preserve"> estimation of emissions</t>
    </r>
    <phoneticPr fontId="30"/>
  </si>
  <si>
    <t>Parameters</t>
    <phoneticPr fontId="30"/>
  </si>
  <si>
    <t>i</t>
    <phoneticPr fontId="2"/>
  </si>
  <si>
    <r>
      <t>EC</t>
    </r>
    <r>
      <rPr>
        <i/>
        <vertAlign val="subscript"/>
        <sz val="11"/>
        <rFont val="Arial"/>
        <family val="2"/>
      </rPr>
      <t>PJ,i,p</t>
    </r>
    <phoneticPr fontId="2"/>
  </si>
  <si>
    <r>
      <t>EF</t>
    </r>
    <r>
      <rPr>
        <i/>
        <vertAlign val="subscript"/>
        <sz val="11"/>
        <rFont val="Arial"/>
        <family val="2"/>
      </rPr>
      <t>elec</t>
    </r>
    <phoneticPr fontId="2"/>
  </si>
  <si>
    <r>
      <t>COP</t>
    </r>
    <r>
      <rPr>
        <i/>
        <vertAlign val="subscript"/>
        <sz val="11"/>
        <rFont val="Arial"/>
        <family val="2"/>
      </rPr>
      <t>RE,i</t>
    </r>
    <phoneticPr fontId="2"/>
  </si>
  <si>
    <r>
      <t>RE</t>
    </r>
    <r>
      <rPr>
        <i/>
        <vertAlign val="subscript"/>
        <sz val="11"/>
        <rFont val="Arial"/>
        <family val="2"/>
      </rPr>
      <t>i,p</t>
    </r>
    <phoneticPr fontId="2"/>
  </si>
  <si>
    <r>
      <t>PE</t>
    </r>
    <r>
      <rPr>
        <i/>
        <vertAlign val="subscript"/>
        <sz val="11"/>
        <rFont val="Arial"/>
        <family val="2"/>
      </rPr>
      <t>i,p</t>
    </r>
    <phoneticPr fontId="30"/>
  </si>
  <si>
    <r>
      <t>ER</t>
    </r>
    <r>
      <rPr>
        <i/>
        <vertAlign val="subscript"/>
        <sz val="11"/>
        <rFont val="Arial"/>
        <family val="2"/>
      </rPr>
      <t>i,p</t>
    </r>
    <phoneticPr fontId="2"/>
  </si>
  <si>
    <t>Description of data</t>
    <phoneticPr fontId="30"/>
  </si>
  <si>
    <r>
      <t>CO</t>
    </r>
    <r>
      <rPr>
        <vertAlign val="subscript"/>
        <sz val="11"/>
        <rFont val="Arial"/>
        <family val="2"/>
      </rPr>
      <t>2</t>
    </r>
    <r>
      <rPr>
        <sz val="11"/>
        <rFont val="Arial"/>
        <family val="2"/>
      </rPr>
      <t xml:space="preserve"> emission factor for consumed electricity</t>
    </r>
    <phoneticPr fontId="2"/>
  </si>
  <si>
    <r>
      <t xml:space="preserve">Reference emissions of reference chiller </t>
    </r>
    <r>
      <rPr>
        <i/>
        <sz val="11"/>
        <rFont val="Arial"/>
        <family val="2"/>
      </rPr>
      <t>i</t>
    </r>
    <r>
      <rPr>
        <sz val="11"/>
        <rFont val="Arial"/>
        <family val="2"/>
      </rPr>
      <t xml:space="preserve"> during the period </t>
    </r>
    <r>
      <rPr>
        <i/>
        <sz val="11"/>
        <rFont val="Arial"/>
        <family val="2"/>
      </rPr>
      <t>p</t>
    </r>
    <phoneticPr fontId="30"/>
  </si>
  <si>
    <t>Units</t>
    <phoneticPr fontId="30"/>
  </si>
  <si>
    <t>-</t>
    <phoneticPr fontId="30"/>
  </si>
  <si>
    <t>MWh/p</t>
    <phoneticPr fontId="2"/>
  </si>
  <si>
    <r>
      <t>tCO</t>
    </r>
    <r>
      <rPr>
        <vertAlign val="subscript"/>
        <sz val="11"/>
        <rFont val="Arial"/>
        <family val="2"/>
      </rPr>
      <t>2</t>
    </r>
    <r>
      <rPr>
        <sz val="11"/>
        <rFont val="Arial"/>
        <family val="2"/>
      </rPr>
      <t>/MWh</t>
    </r>
    <phoneticPr fontId="2"/>
  </si>
  <si>
    <t>-</t>
    <phoneticPr fontId="2"/>
  </si>
  <si>
    <r>
      <t>tCO</t>
    </r>
    <r>
      <rPr>
        <vertAlign val="subscript"/>
        <sz val="11"/>
        <rFont val="Arial"/>
        <family val="2"/>
      </rPr>
      <t>2</t>
    </r>
    <r>
      <rPr>
        <sz val="11"/>
        <rFont val="Arial"/>
        <family val="2"/>
      </rPr>
      <t>/p</t>
    </r>
    <phoneticPr fontId="30"/>
  </si>
  <si>
    <t>Estimated values</t>
    <phoneticPr fontId="30"/>
  </si>
  <si>
    <t>Total</t>
    <phoneticPr fontId="30"/>
  </si>
  <si>
    <t>(2)</t>
    <phoneticPr fontId="2"/>
  </si>
  <si>
    <t>(3)</t>
    <phoneticPr fontId="2"/>
  </si>
  <si>
    <r>
      <t>C</t>
    </r>
    <r>
      <rPr>
        <i/>
        <vertAlign val="subscript"/>
        <sz val="11"/>
        <rFont val="Arial"/>
        <family val="2"/>
      </rPr>
      <t>PJ,i,p</t>
    </r>
    <phoneticPr fontId="2"/>
  </si>
  <si>
    <t>MWh/p</t>
    <phoneticPr fontId="2"/>
  </si>
  <si>
    <r>
      <t>FC</t>
    </r>
    <r>
      <rPr>
        <i/>
        <vertAlign val="subscript"/>
        <sz val="11"/>
        <rFont val="Arial"/>
        <family val="2"/>
      </rPr>
      <t>PJ,i,p</t>
    </r>
    <phoneticPr fontId="2"/>
  </si>
  <si>
    <t>2. Calculations for reference emissions</t>
    <phoneticPr fontId="2"/>
  </si>
  <si>
    <t>3. Calculations of the project emissions</t>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</si>
  <si>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</si>
  <si>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30"/>
  </si>
  <si>
    <t>N/A</t>
    <phoneticPr fontId="2"/>
  </si>
  <si>
    <r>
      <t>COP</t>
    </r>
    <r>
      <rPr>
        <vertAlign val="subscript"/>
        <sz val="11"/>
        <rFont val="Arial"/>
        <family val="2"/>
      </rPr>
      <t>RE,i</t>
    </r>
    <r>
      <rPr>
        <sz val="11"/>
        <rFont val="Arial"/>
        <family val="2"/>
      </rPr>
      <t xml:space="preserve"> (300</t>
    </r>
    <r>
      <rPr>
        <sz val="11"/>
        <rFont val="Arial Unicode MS"/>
        <family val="3"/>
        <charset val="128"/>
      </rPr>
      <t>≤</t>
    </r>
    <r>
      <rPr>
        <sz val="11"/>
        <rFont val="Arial"/>
        <family val="2"/>
      </rPr>
      <t>x</t>
    </r>
    <r>
      <rPr>
        <sz val="11"/>
        <rFont val="Arial Unicode MS"/>
        <family val="3"/>
        <charset val="128"/>
      </rPr>
      <t>≤</t>
    </r>
    <r>
      <rPr>
        <sz val="11"/>
        <rFont val="Arial"/>
        <family val="2"/>
      </rPr>
      <t>350USRt)</t>
    </r>
    <phoneticPr fontId="2"/>
  </si>
  <si>
    <r>
      <t>COP</t>
    </r>
    <r>
      <rPr>
        <vertAlign val="subscript"/>
        <sz val="11"/>
        <rFont val="Arial"/>
        <family val="2"/>
      </rPr>
      <t>RE,i</t>
    </r>
    <r>
      <rPr>
        <sz val="11"/>
        <rFont val="Arial"/>
        <family val="2"/>
      </rPr>
      <t xml:space="preserve"> (350&lt;x</t>
    </r>
    <r>
      <rPr>
        <sz val="11"/>
        <rFont val="ＭＳ Ｐゴシック"/>
        <family val="3"/>
        <charset val="128"/>
      </rPr>
      <t>≤</t>
    </r>
    <r>
      <rPr>
        <sz val="11"/>
        <rFont val="Arial"/>
        <family val="2"/>
      </rPr>
      <t>550USRt)</t>
    </r>
    <phoneticPr fontId="2"/>
  </si>
  <si>
    <r>
      <t>COP</t>
    </r>
    <r>
      <rPr>
        <vertAlign val="subscript"/>
        <sz val="11"/>
        <rFont val="Arial"/>
        <family val="2"/>
      </rPr>
      <t>RE,i</t>
    </r>
    <r>
      <rPr>
        <sz val="11"/>
        <rFont val="Arial"/>
        <family val="2"/>
      </rPr>
      <t xml:space="preserve"> (750&lt;x</t>
    </r>
    <r>
      <rPr>
        <sz val="11"/>
        <rFont val="Arial Unicode MS"/>
        <family val="3"/>
        <charset val="128"/>
      </rPr>
      <t>≤</t>
    </r>
    <r>
      <rPr>
        <sz val="11"/>
        <rFont val="Arial"/>
        <family val="2"/>
      </rPr>
      <t>1,300USRt)</t>
    </r>
    <phoneticPr fontId="2"/>
  </si>
  <si>
    <r>
      <t>COP</t>
    </r>
    <r>
      <rPr>
        <vertAlign val="subscript"/>
        <sz val="11"/>
        <rFont val="Arial"/>
        <family val="2"/>
      </rPr>
      <t>RE,i</t>
    </r>
    <r>
      <rPr>
        <sz val="11"/>
        <rFont val="Arial"/>
        <family val="2"/>
      </rPr>
      <t xml:space="preserve"> (550&lt;x</t>
    </r>
    <r>
      <rPr>
        <sz val="11"/>
        <rFont val="ＭＳ Ｐゴシック"/>
        <family val="3"/>
        <charset val="128"/>
      </rPr>
      <t>≤</t>
    </r>
    <r>
      <rPr>
        <sz val="11"/>
        <rFont val="Arial"/>
        <family val="2"/>
      </rPr>
      <t>750USRt)</t>
    </r>
    <phoneticPr fontId="2"/>
  </si>
  <si>
    <t>Measurement methods and procedures</t>
    <phoneticPr fontId="2"/>
  </si>
  <si>
    <t>(4)</t>
    <phoneticPr fontId="2"/>
  </si>
  <si>
    <t>hours</t>
    <phoneticPr fontId="2"/>
  </si>
  <si>
    <t>Option B or C</t>
    <phoneticPr fontId="2"/>
  </si>
  <si>
    <t>Option C</t>
    <phoneticPr fontId="2"/>
  </si>
  <si>
    <t>kW</t>
    <phoneticPr fontId="2"/>
  </si>
  <si>
    <t>Continuously</t>
    <phoneticPr fontId="2"/>
  </si>
  <si>
    <t>hours</t>
    <phoneticPr fontId="30"/>
  </si>
  <si>
    <t>-</t>
    <phoneticPr fontId="2"/>
  </si>
  <si>
    <r>
      <t xml:space="preserve">Specifications of project chiller </t>
    </r>
    <r>
      <rPr>
        <i/>
        <sz val="11"/>
        <rFont val="Arial"/>
        <family val="2"/>
      </rPr>
      <t>i</t>
    </r>
    <r>
      <rPr>
        <sz val="11"/>
        <rFont val="Arial"/>
        <family val="2"/>
      </rPr>
      <t xml:space="preserve"> prepared for the quotation or factory acceptance test data by manufacturer.
The default COP values are derived from the result of survey on COP of chillers from manufacturers that have high market share. The survey should prove the use of clear methodology. The default COP values should be revised if necessary from survey result which is conducted by JC or project participants.</t>
    </r>
    <phoneticPr fontId="2"/>
  </si>
  <si>
    <t>kW</t>
    <phoneticPr fontId="30"/>
  </si>
  <si>
    <r>
      <t>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r>
    <phoneticPr fontId="2"/>
  </si>
  <si>
    <r>
      <t>Method I
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Method II
Value is calculated by mutiplying the electric power (catalogue/specification value) by operation hours of the project chiller.</t>
    </r>
    <phoneticPr fontId="2"/>
  </si>
  <si>
    <r>
      <t>Method I
Data is measured by measuring equipment.</t>
    </r>
    <r>
      <rPr>
        <sz val="11"/>
        <rFont val="ＭＳ Ｐゴシック"/>
        <family val="3"/>
        <charset val="128"/>
      </rPr>
      <t xml:space="preserve">
</t>
    </r>
    <r>
      <rPr>
        <sz val="11"/>
        <rFont val="Arial"/>
        <family val="2"/>
      </rPr>
      <t>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Method II
Data on invoice provided by gas fuel supplier is used.</t>
    </r>
    <phoneticPr fontId="2"/>
  </si>
  <si>
    <r>
      <t>h</t>
    </r>
    <r>
      <rPr>
        <i/>
        <vertAlign val="subscript"/>
        <sz val="11"/>
        <rFont val="Arial"/>
        <family val="2"/>
      </rPr>
      <t>OP,I,p</t>
    </r>
    <phoneticPr fontId="2"/>
  </si>
  <si>
    <r>
      <rPr>
        <i/>
        <sz val="11"/>
        <rFont val="Arial"/>
        <family val="2"/>
      </rPr>
      <t>This parameter is only used to calculate power consumption of project chiller (EC</t>
    </r>
    <r>
      <rPr>
        <i/>
        <vertAlign val="subscript"/>
        <sz val="11"/>
        <rFont val="Arial"/>
        <family val="2"/>
      </rPr>
      <t>PJ,i,p</t>
    </r>
    <r>
      <rPr>
        <i/>
        <sz val="11"/>
        <rFont val="Arial"/>
        <family val="2"/>
      </rPr>
      <t xml:space="preserve">) in Method II describe above.
</t>
    </r>
    <r>
      <rPr>
        <sz val="11"/>
        <rFont val="Arial"/>
        <family val="2"/>
      </rPr>
      <t xml:space="preserve">
Data is measured by measuring equipment.
QA/QC procedures as same as for measuring equipment of cooling output is applied.
Otherwise, "24 hours" may be applied in a conservative manner.</t>
    </r>
    <phoneticPr fontId="2"/>
  </si>
  <si>
    <r>
      <t>EP</t>
    </r>
    <r>
      <rPr>
        <i/>
        <vertAlign val="subscript"/>
        <sz val="11"/>
        <rFont val="Arial"/>
        <family val="2"/>
      </rPr>
      <t>PJ,i</t>
    </r>
    <phoneticPr fontId="2"/>
  </si>
  <si>
    <r>
      <t xml:space="preserve">Catalogue or specification of project chiller </t>
    </r>
    <r>
      <rPr>
        <i/>
        <sz val="11"/>
        <rFont val="Arial"/>
        <family val="2"/>
      </rPr>
      <t>i</t>
    </r>
    <r>
      <rPr>
        <sz val="11"/>
        <rFont val="Arial"/>
        <family val="2"/>
      </rPr>
      <t xml:space="preserve"> prepared for the quotation or factory acceptance test data by manufacturer.
(This parameter is only used to calculate power consumption of project chiller (EC</t>
    </r>
    <r>
      <rPr>
        <vertAlign val="subscript"/>
        <sz val="11"/>
        <rFont val="Arial"/>
        <family val="2"/>
      </rPr>
      <t>PJ,i,p</t>
    </r>
    <r>
      <rPr>
        <sz val="11"/>
        <rFont val="Arial"/>
        <family val="2"/>
      </rPr>
      <t>) in Method II describe above.)</t>
    </r>
    <phoneticPr fontId="2"/>
  </si>
  <si>
    <r>
      <t xml:space="preserve">Net calorific value of gas fuel consumed by project absorption chiller </t>
    </r>
    <r>
      <rPr>
        <i/>
        <sz val="11"/>
        <rFont val="Arial"/>
        <family val="2"/>
      </rPr>
      <t>i</t>
    </r>
    <phoneticPr fontId="2"/>
  </si>
  <si>
    <r>
      <t>CO</t>
    </r>
    <r>
      <rPr>
        <vertAlign val="subscript"/>
        <sz val="11"/>
        <rFont val="Arial"/>
        <family val="2"/>
      </rPr>
      <t>2</t>
    </r>
    <r>
      <rPr>
        <sz val="11"/>
        <rFont val="Arial"/>
        <family val="2"/>
      </rPr>
      <t xml:space="preserve"> emission factor for gas fuel consumed by project absorption chiller </t>
    </r>
    <r>
      <rPr>
        <i/>
        <sz val="11"/>
        <rFont val="Arial"/>
        <family val="2"/>
      </rPr>
      <t>i</t>
    </r>
    <phoneticPr fontId="2"/>
  </si>
  <si>
    <r>
      <t xml:space="preserve">Electric power of the project absorption chiller </t>
    </r>
    <r>
      <rPr>
        <i/>
        <sz val="11"/>
        <rFont val="Arial"/>
        <family val="2"/>
      </rPr>
      <t>i</t>
    </r>
    <phoneticPr fontId="2"/>
  </si>
  <si>
    <r>
      <t xml:space="preserve">Operating hours of the project absorption chiller </t>
    </r>
    <r>
      <rPr>
        <i/>
        <sz val="11"/>
        <rFont val="Arial"/>
        <family val="2"/>
      </rPr>
      <t>i</t>
    </r>
    <r>
      <rPr>
        <sz val="11"/>
        <rFont val="Arial"/>
        <family val="2"/>
      </rPr>
      <t xml:space="preserve"> during the period </t>
    </r>
    <r>
      <rPr>
        <i/>
        <sz val="11"/>
        <rFont val="Arial"/>
        <family val="2"/>
      </rPr>
      <t>p</t>
    </r>
    <phoneticPr fontId="2"/>
  </si>
  <si>
    <t>Invoice or Monitored data</t>
    <phoneticPr fontId="2"/>
  </si>
  <si>
    <t>Identification number of the project absorption chiller</t>
    <phoneticPr fontId="30"/>
  </si>
  <si>
    <r>
      <t xml:space="preserve">Operating hours of the project absorption chiller </t>
    </r>
    <r>
      <rPr>
        <i/>
        <sz val="11"/>
        <rFont val="Arial"/>
        <family val="2"/>
      </rPr>
      <t>i</t>
    </r>
    <r>
      <rPr>
        <sz val="11"/>
        <rFont val="Arial"/>
        <family val="2"/>
      </rPr>
      <t xml:space="preserve"> during the period </t>
    </r>
    <r>
      <rPr>
        <i/>
        <sz val="11"/>
        <rFont val="Arial"/>
        <family val="2"/>
      </rPr>
      <t>p</t>
    </r>
    <phoneticPr fontId="30"/>
  </si>
  <si>
    <r>
      <t xml:space="preserve">Electric power of the project absorption chiller </t>
    </r>
    <r>
      <rPr>
        <i/>
        <sz val="11"/>
        <rFont val="Arial"/>
        <family val="2"/>
      </rPr>
      <t>i</t>
    </r>
    <phoneticPr fontId="30"/>
  </si>
  <si>
    <r>
      <t xml:space="preserve">Project emissions of project absorption chiller </t>
    </r>
    <r>
      <rPr>
        <i/>
        <sz val="11"/>
        <rFont val="Arial"/>
        <family val="2"/>
      </rPr>
      <t>i</t>
    </r>
    <r>
      <rPr>
        <sz val="11"/>
        <rFont val="Arial"/>
        <family val="2"/>
      </rPr>
      <t xml:space="preserve"> during the period </t>
    </r>
    <r>
      <rPr>
        <i/>
        <sz val="11"/>
        <rFont val="Arial"/>
        <family val="2"/>
      </rPr>
      <t>p</t>
    </r>
    <phoneticPr fontId="30"/>
  </si>
  <si>
    <r>
      <t>Emissions reductions by the project absorption chiller</t>
    </r>
    <r>
      <rPr>
        <i/>
        <sz val="11"/>
        <rFont val="Arial"/>
        <family val="2"/>
      </rPr>
      <t xml:space="preserve"> i </t>
    </r>
    <r>
      <rPr>
        <sz val="11"/>
        <rFont val="Arial"/>
        <family val="2"/>
      </rPr>
      <t xml:space="preserve">during the period </t>
    </r>
    <r>
      <rPr>
        <i/>
        <sz val="11"/>
        <rFont val="Arial"/>
        <family val="2"/>
      </rPr>
      <t>p</t>
    </r>
    <phoneticPr fontId="30"/>
  </si>
  <si>
    <t>Identification number</t>
    <phoneticPr fontId="30"/>
  </si>
  <si>
    <r>
      <t xml:space="preserve">Cooling energy generated by project absorption chiller </t>
    </r>
    <r>
      <rPr>
        <i/>
        <sz val="11"/>
        <rFont val="Arial"/>
        <family val="2"/>
      </rPr>
      <t>i</t>
    </r>
    <r>
      <rPr>
        <sz val="11"/>
        <rFont val="Arial"/>
        <family val="2"/>
      </rPr>
      <t xml:space="preserve"> during the period </t>
    </r>
    <r>
      <rPr>
        <i/>
        <sz val="11"/>
        <rFont val="Arial"/>
        <family val="2"/>
      </rPr>
      <t>p</t>
    </r>
    <phoneticPr fontId="2"/>
  </si>
  <si>
    <r>
      <t xml:space="preserve">Electricity consumption by project absorption chiller </t>
    </r>
    <r>
      <rPr>
        <i/>
        <sz val="11"/>
        <rFont val="Arial"/>
        <family val="2"/>
      </rPr>
      <t>i</t>
    </r>
    <r>
      <rPr>
        <sz val="11"/>
        <rFont val="Arial"/>
        <family val="2"/>
      </rPr>
      <t xml:space="preserve"> during the period </t>
    </r>
    <r>
      <rPr>
        <i/>
        <sz val="11"/>
        <rFont val="Arial"/>
        <family val="2"/>
      </rPr>
      <t>p</t>
    </r>
    <phoneticPr fontId="2"/>
  </si>
  <si>
    <r>
      <t xml:space="preserve">Gas fuel consumption by project absorption chiller </t>
    </r>
    <r>
      <rPr>
        <i/>
        <sz val="11"/>
        <rFont val="Arial"/>
        <family val="2"/>
      </rPr>
      <t>i</t>
    </r>
    <r>
      <rPr>
        <sz val="11"/>
        <rFont val="Arial"/>
        <family val="2"/>
      </rPr>
      <t xml:space="preserve"> during the period </t>
    </r>
    <r>
      <rPr>
        <i/>
        <sz val="11"/>
        <rFont val="Arial"/>
        <family val="2"/>
      </rPr>
      <t>p</t>
    </r>
    <phoneticPr fontId="2"/>
  </si>
  <si>
    <r>
      <t xml:space="preserve">Cooling energy  generated by project absorption chiller </t>
    </r>
    <r>
      <rPr>
        <i/>
        <sz val="11"/>
        <rFont val="Arial"/>
        <family val="2"/>
      </rPr>
      <t>i</t>
    </r>
    <r>
      <rPr>
        <sz val="11"/>
        <rFont val="Arial"/>
        <family val="2"/>
      </rPr>
      <t xml:space="preserve"> during the period </t>
    </r>
    <r>
      <rPr>
        <i/>
        <sz val="11"/>
        <rFont val="Arial"/>
        <family val="2"/>
      </rPr>
      <t>p</t>
    </r>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</si>
</sst>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 ;[Red]\-#,##0\ "/>
    <numFmt numFmtId="177" formatCode="0.0"/>
    <numFmt numFmtId="178" formatCode="0.0000"/>
    <numFmt numFmtId="179" formatCode="#,##0.00_);[Red]\(#,##0.00\)"/>
    <numFmt numFmtId="180" formatCode="0.00_ "/>
    <numFmt numFmtId="181" formatCode="#,##0.0_);[Red]\(#,##0.0\)"/>
    <numFmt numFmtId="182" formatCode="#,##0.0000_ ;[Red]\-#,##0.0000\ "/>
    <numFmt numFmtId="183" formatCode="#,##0.0_ "/>
  </numFmts>
  <fonts count="39"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b/>
      <vertAlign val="subscript"/>
      <sz val="14"/>
      <color indexed="9"/>
      <name val="Arial"/>
      <family val="2"/>
    </font>
    <font>
      <sz val="11"/>
      <color theme="1"/>
      <name val="ＭＳ Ｐゴシック"/>
      <family val="3"/>
      <charset val="128"/>
      <scheme val="minor"/>
    </font>
    <font>
      <sz val="11"/>
      <color theme="1"/>
      <name val="Arial"/>
      <family val="2"/>
    </font>
    <font>
      <sz val="14"/>
      <color theme="1"/>
      <name val="Arial"/>
      <family val="2"/>
    </font>
    <font>
      <vertAlign val="subscript"/>
      <sz val="14"/>
      <color theme="1"/>
      <name val="Arial"/>
      <family val="2"/>
    </font>
    <font>
      <vertAlign val="subscript"/>
      <sz val="11"/>
      <color theme="1"/>
      <name val="Arial"/>
      <family val="2"/>
    </font>
    <font>
      <i/>
      <sz val="11"/>
      <color theme="1"/>
      <name val="Arial"/>
      <family val="2"/>
    </font>
    <font>
      <i/>
      <sz val="11"/>
      <name val="Arial"/>
      <family val="2"/>
    </font>
    <font>
      <i/>
      <vertAlign val="subscript"/>
      <sz val="11"/>
      <name val="Arial"/>
      <family val="2"/>
    </font>
    <font>
      <sz val="11"/>
      <color rgb="FF000000"/>
      <name val="Arial"/>
      <family val="2"/>
    </font>
    <font>
      <sz val="11"/>
      <name val="ＭＳ Ｐゴシック"/>
      <family val="3"/>
      <charset val="128"/>
    </font>
    <font>
      <vertAlign val="superscript"/>
      <sz val="11"/>
      <name val="Arial"/>
      <family val="2"/>
    </font>
    <font>
      <vertAlign val="subscript"/>
      <sz val="11"/>
      <name val="Arial"/>
      <family val="2"/>
    </font>
    <font>
      <sz val="6"/>
      <name val="ＭＳ Ｐゴシック"/>
      <family val="3"/>
      <charset val="128"/>
      <scheme val="minor"/>
    </font>
    <font>
      <b/>
      <sz val="11"/>
      <color theme="1"/>
      <name val="Arial"/>
      <family val="2"/>
    </font>
    <font>
      <b/>
      <i/>
      <sz val="11"/>
      <color indexed="9"/>
      <name val="Arial"/>
      <family val="2"/>
    </font>
    <font>
      <b/>
      <sz val="11"/>
      <color theme="0"/>
      <name val="Arial"/>
      <family val="2"/>
    </font>
    <font>
      <b/>
      <i/>
      <sz val="11"/>
      <color theme="0"/>
      <name val="Arial"/>
      <family val="2"/>
    </font>
    <font>
      <sz val="11"/>
      <color theme="0"/>
      <name val="Arial"/>
      <family val="2"/>
    </font>
    <font>
      <b/>
      <sz val="11"/>
      <name val="Arial"/>
      <family val="2"/>
    </font>
    <font>
      <i/>
      <sz val="11"/>
      <color indexed="8"/>
      <name val="Arial"/>
      <family val="2"/>
    </font>
    <font>
      <sz val="11"/>
      <name val="Arial Unicode MS"/>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rgb="FFC5D9F1"/>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style="thin">
        <color indexed="23"/>
      </right>
      <top style="thin">
        <color indexed="23"/>
      </top>
      <bottom/>
      <diagonal/>
    </border>
    <border>
      <left style="thin">
        <color indexed="23"/>
      </left>
      <right style="thin">
        <color indexed="23"/>
      </right>
      <top style="thin">
        <color theme="1" tint="0.34998626667073579"/>
      </top>
      <bottom style="thin">
        <color indexed="23"/>
      </bottom>
      <diagonal/>
    </border>
    <border>
      <left style="thin">
        <color indexed="23"/>
      </left>
      <right style="thin">
        <color indexed="23"/>
      </right>
      <top style="thin">
        <color indexed="23"/>
      </top>
      <bottom style="thin">
        <color theme="1" tint="0.34998626667073579"/>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1" tint="0.34998626667073579"/>
      </bottom>
      <diagonal/>
    </border>
    <border>
      <left/>
      <right style="thin">
        <color indexed="23"/>
      </right>
      <top style="thin">
        <color indexed="23"/>
      </top>
      <bottom/>
      <diagonal/>
    </border>
    <border>
      <left style="medium">
        <color rgb="FFFF0000"/>
      </left>
      <right style="medium">
        <color rgb="FFFF0000"/>
      </right>
      <top style="medium">
        <color rgb="FFFF0000"/>
      </top>
      <bottom style="medium">
        <color rgb="FFFF0000"/>
      </bottom>
      <diagonal/>
    </border>
  </borders>
  <cellStyleXfs count="3">
    <xf numFmtId="0" fontId="0" fillId="0" borderId="0">
      <alignment vertical="center"/>
    </xf>
    <xf numFmtId="38" fontId="1" fillId="0" borderId="0" applyFont="0" applyFill="0" applyBorder="0" applyAlignment="0" applyProtection="0">
      <alignment vertical="center"/>
    </xf>
    <xf numFmtId="0" fontId="18" fillId="3" borderId="0" applyNumberFormat="0" applyBorder="0" applyAlignment="0" applyProtection="0">
      <alignment vertical="center"/>
    </xf>
  </cellStyleXfs>
  <cellXfs count="120">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12" fillId="0" borderId="0" xfId="0" applyFont="1" applyFill="1" applyBorder="1">
      <alignment vertical="center"/>
    </xf>
    <xf numFmtId="0" fontId="12" fillId="0" borderId="0" xfId="0" applyFont="1">
      <alignment vertical="center"/>
    </xf>
    <xf numFmtId="0" fontId="11" fillId="4" borderId="0" xfId="0" applyFont="1" applyFill="1" applyAlignment="1">
      <alignment vertical="center"/>
    </xf>
    <xf numFmtId="0" fontId="5" fillId="4" borderId="0" xfId="0" applyFont="1" applyFill="1" applyAlignment="1">
      <alignment vertical="center"/>
    </xf>
    <xf numFmtId="0" fontId="5" fillId="4" borderId="0" xfId="0" applyFont="1" applyFill="1" applyAlignment="1">
      <alignment horizontal="right" vertical="center"/>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15" fillId="0" borderId="6" xfId="0" applyFont="1" applyFill="1" applyBorder="1">
      <alignment vertical="center"/>
    </xf>
    <xf numFmtId="0" fontId="3" fillId="5" borderId="6" xfId="0" applyFont="1" applyFill="1" applyBorder="1">
      <alignment vertical="center"/>
    </xf>
    <xf numFmtId="0" fontId="5" fillId="5" borderId="6" xfId="0" applyFont="1" applyFill="1" applyBorder="1">
      <alignment vertical="center"/>
    </xf>
    <xf numFmtId="0" fontId="5" fillId="5" borderId="6" xfId="0" applyFont="1" applyFill="1" applyBorder="1" applyAlignment="1">
      <alignment horizontal="center" vertical="center"/>
    </xf>
    <xf numFmtId="0" fontId="5" fillId="5" borderId="6" xfId="0" applyFont="1" applyFill="1" applyBorder="1" applyAlignment="1">
      <alignment horizontal="center" vertical="center" shrinkToFit="1"/>
    </xf>
    <xf numFmtId="0" fontId="3" fillId="7" borderId="6" xfId="0" applyFont="1" applyFill="1" applyBorder="1">
      <alignment vertical="center"/>
    </xf>
    <xf numFmtId="0" fontId="3" fillId="0" borderId="6" xfId="0" applyFont="1" applyBorder="1" applyAlignment="1">
      <alignment horizontal="center" vertical="center"/>
    </xf>
    <xf numFmtId="0" fontId="3" fillId="7" borderId="6" xfId="0" applyFont="1" applyFill="1" applyBorder="1" applyAlignment="1">
      <alignment vertical="center"/>
    </xf>
    <xf numFmtId="0" fontId="5" fillId="5" borderId="10" xfId="0" applyFont="1" applyFill="1" applyBorder="1">
      <alignment vertical="center"/>
    </xf>
    <xf numFmtId="0" fontId="3" fillId="5" borderId="11" xfId="0" applyFont="1" applyFill="1" applyBorder="1">
      <alignment vertical="center"/>
    </xf>
    <xf numFmtId="0" fontId="3" fillId="5" borderId="12" xfId="0" applyFont="1" applyFill="1" applyBorder="1">
      <alignment vertical="center"/>
    </xf>
    <xf numFmtId="0" fontId="3" fillId="7" borderId="12" xfId="0" applyFont="1" applyFill="1" applyBorder="1">
      <alignment vertical="center"/>
    </xf>
    <xf numFmtId="0" fontId="3" fillId="7" borderId="11" xfId="0" applyFont="1" applyFill="1" applyBorder="1">
      <alignment vertical="center"/>
    </xf>
    <xf numFmtId="0" fontId="4" fillId="6" borderId="9" xfId="0" applyFont="1" applyFill="1" applyBorder="1">
      <alignment vertical="center"/>
    </xf>
    <xf numFmtId="0" fontId="4" fillId="6" borderId="8" xfId="0" applyFont="1" applyFill="1" applyBorder="1">
      <alignment vertical="center"/>
    </xf>
    <xf numFmtId="0" fontId="3" fillId="6" borderId="8" xfId="0" applyFont="1" applyFill="1" applyBorder="1">
      <alignment vertical="center"/>
    </xf>
    <xf numFmtId="0" fontId="3" fillId="6" borderId="9" xfId="0" applyFont="1" applyFill="1" applyBorder="1">
      <alignment vertical="center"/>
    </xf>
    <xf numFmtId="0" fontId="19" fillId="0" borderId="0" xfId="0" applyFont="1" applyAlignment="1">
      <alignment horizontal="right" vertical="center"/>
    </xf>
    <xf numFmtId="0" fontId="20" fillId="6" borderId="2" xfId="0" applyFont="1" applyFill="1" applyBorder="1">
      <alignment vertical="center"/>
    </xf>
    <xf numFmtId="0" fontId="19" fillId="7" borderId="6" xfId="0" applyFont="1" applyFill="1" applyBorder="1">
      <alignment vertical="center"/>
    </xf>
    <xf numFmtId="0" fontId="19" fillId="0" borderId="6" xfId="0" applyFont="1" applyBorder="1">
      <alignment vertical="center"/>
    </xf>
    <xf numFmtId="0" fontId="19" fillId="0" borderId="6" xfId="0" applyFont="1" applyFill="1" applyBorder="1" applyAlignment="1">
      <alignment horizontal="center" vertical="center"/>
    </xf>
    <xf numFmtId="0" fontId="19" fillId="0" borderId="6" xfId="0" applyFont="1" applyBorder="1" applyAlignment="1">
      <alignment horizontal="center" vertical="center"/>
    </xf>
    <xf numFmtId="0" fontId="19" fillId="7" borderId="6" xfId="0" applyFont="1" applyFill="1" applyBorder="1" applyAlignment="1">
      <alignment vertical="center"/>
    </xf>
    <xf numFmtId="0" fontId="19" fillId="7" borderId="10" xfId="0" applyFont="1" applyFill="1" applyBorder="1">
      <alignment vertical="center"/>
    </xf>
    <xf numFmtId="0" fontId="19" fillId="7" borderId="10" xfId="0" applyFont="1" applyFill="1" applyBorder="1" applyAlignment="1">
      <alignment vertical="center"/>
    </xf>
    <xf numFmtId="0" fontId="7" fillId="6" borderId="1" xfId="0" quotePrefix="1" applyFont="1" applyFill="1" applyBorder="1" applyAlignment="1">
      <alignment horizontal="center" vertical="center"/>
    </xf>
    <xf numFmtId="0" fontId="24" fillId="6" borderId="1" xfId="0" applyFont="1" applyFill="1" applyBorder="1" applyAlignment="1">
      <alignment vertical="center" wrapText="1"/>
    </xf>
    <xf numFmtId="0" fontId="7" fillId="6" borderId="1" xfId="0" applyFont="1" applyFill="1" applyBorder="1" applyAlignment="1">
      <alignment vertical="center" wrapText="1"/>
    </xf>
    <xf numFmtId="176" fontId="26" fillId="6" borderId="1" xfId="1" applyNumberFormat="1" applyFont="1" applyFill="1" applyBorder="1" applyAlignment="1" applyProtection="1">
      <alignment horizontal="center" vertical="center"/>
      <protection locked="0"/>
    </xf>
    <xf numFmtId="0" fontId="7" fillId="6" borderId="1" xfId="0" applyFont="1" applyFill="1" applyBorder="1" applyAlignment="1">
      <alignment vertical="center"/>
    </xf>
    <xf numFmtId="0" fontId="7" fillId="0" borderId="1" xfId="0" applyFont="1" applyFill="1" applyBorder="1" applyAlignment="1" applyProtection="1">
      <alignment vertical="center" wrapText="1"/>
      <protection locked="0"/>
    </xf>
    <xf numFmtId="0" fontId="7" fillId="2" borderId="1" xfId="0" quotePrefix="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7" fillId="2" borderId="1" xfId="0" applyFont="1" applyFill="1" applyBorder="1" applyAlignment="1">
      <alignment vertical="center" wrapText="1"/>
    </xf>
    <xf numFmtId="0" fontId="24" fillId="6" borderId="1" xfId="0" applyFont="1" applyFill="1" applyBorder="1">
      <alignment vertical="center"/>
    </xf>
    <xf numFmtId="0" fontId="7" fillId="6" borderId="1" xfId="0" applyFont="1" applyFill="1" applyBorder="1">
      <alignment vertical="center"/>
    </xf>
    <xf numFmtId="0" fontId="7" fillId="6" borderId="1" xfId="0" applyFont="1" applyFill="1" applyBorder="1" applyAlignment="1">
      <alignment horizontal="center" vertical="center"/>
    </xf>
    <xf numFmtId="178" fontId="7" fillId="0" borderId="1" xfId="0" applyNumberFormat="1" applyFont="1" applyBorder="1">
      <alignment vertical="center"/>
    </xf>
    <xf numFmtId="0" fontId="19" fillId="0" borderId="0" xfId="0" applyFont="1">
      <alignment vertical="center"/>
    </xf>
    <xf numFmtId="0" fontId="31" fillId="5" borderId="6" xfId="0" applyFont="1" applyFill="1" applyBorder="1">
      <alignment vertical="center"/>
    </xf>
    <xf numFmtId="0" fontId="31" fillId="0" borderId="0" xfId="0" applyFont="1">
      <alignment vertical="center"/>
    </xf>
    <xf numFmtId="0" fontId="35" fillId="5" borderId="6" xfId="0" applyFont="1" applyFill="1" applyBorder="1" applyAlignment="1">
      <alignment vertical="center" wrapText="1"/>
    </xf>
    <xf numFmtId="0" fontId="24" fillId="6" borderId="6" xfId="0" applyFont="1" applyFill="1" applyBorder="1" applyAlignment="1">
      <alignment horizontal="center" vertical="center"/>
    </xf>
    <xf numFmtId="0" fontId="24" fillId="6" borderId="1" xfId="0" applyFont="1" applyFill="1" applyBorder="1" applyAlignment="1">
      <alignment horizontal="center" vertical="center"/>
    </xf>
    <xf numFmtId="0" fontId="7" fillId="6" borderId="6" xfId="0" applyFont="1" applyFill="1" applyBorder="1" applyAlignment="1">
      <alignment vertical="center" wrapText="1"/>
    </xf>
    <xf numFmtId="0" fontId="7" fillId="6" borderId="13" xfId="0" applyFont="1" applyFill="1" applyBorder="1" applyAlignment="1">
      <alignment vertical="center" wrapText="1"/>
    </xf>
    <xf numFmtId="0" fontId="7" fillId="6" borderId="6" xfId="0" applyFont="1" applyFill="1" applyBorder="1" applyAlignment="1">
      <alignment horizontal="left" vertical="center" wrapText="1"/>
    </xf>
    <xf numFmtId="0" fontId="7" fillId="0" borderId="6" xfId="0" applyFont="1" applyBorder="1" applyProtection="1">
      <alignment vertical="center"/>
      <protection locked="0"/>
    </xf>
    <xf numFmtId="179" fontId="7" fillId="0" borderId="6" xfId="1" applyNumberFormat="1" applyFont="1" applyBorder="1" applyProtection="1">
      <alignment vertical="center"/>
      <protection locked="0"/>
    </xf>
    <xf numFmtId="180" fontId="7" fillId="0" borderId="6" xfId="0" applyNumberFormat="1" applyFont="1" applyFill="1" applyBorder="1">
      <alignment vertical="center"/>
    </xf>
    <xf numFmtId="181" fontId="7" fillId="6" borderId="6" xfId="0" applyNumberFormat="1" applyFont="1" applyFill="1" applyBorder="1" applyAlignment="1">
      <alignment horizontal="right" vertical="center"/>
    </xf>
    <xf numFmtId="0" fontId="24" fillId="6" borderId="1" xfId="0" applyFont="1" applyFill="1" applyBorder="1" applyAlignment="1">
      <alignment horizontal="center" vertical="center" wrapText="1"/>
    </xf>
    <xf numFmtId="0" fontId="24" fillId="6" borderId="14" xfId="0" applyFont="1" applyFill="1" applyBorder="1" applyAlignment="1">
      <alignment horizontal="center" vertical="center"/>
    </xf>
    <xf numFmtId="182" fontId="19" fillId="9" borderId="6" xfId="1" applyNumberFormat="1" applyFont="1" applyFill="1" applyBorder="1">
      <alignment vertical="center"/>
    </xf>
    <xf numFmtId="0" fontId="7" fillId="6" borderId="16" xfId="0" applyFont="1" applyFill="1" applyBorder="1" applyAlignment="1">
      <alignment vertical="center" wrapText="1"/>
    </xf>
    <xf numFmtId="183" fontId="7" fillId="6" borderId="6" xfId="0" applyNumberFormat="1" applyFont="1" applyFill="1" applyBorder="1">
      <alignment vertical="center"/>
    </xf>
    <xf numFmtId="0" fontId="3" fillId="6" borderId="17" xfId="0" applyFont="1" applyFill="1" applyBorder="1">
      <alignment vertical="center"/>
    </xf>
    <xf numFmtId="0" fontId="3" fillId="6" borderId="18" xfId="0" applyFont="1" applyFill="1" applyBorder="1">
      <alignment vertical="center"/>
    </xf>
    <xf numFmtId="0" fontId="7" fillId="8" borderId="6" xfId="0" applyFont="1" applyFill="1" applyBorder="1">
      <alignment vertical="center"/>
    </xf>
    <xf numFmtId="0" fontId="7" fillId="8" borderId="6" xfId="0" applyFont="1" applyFill="1" applyBorder="1" applyAlignment="1">
      <alignment horizontal="center" vertical="center"/>
    </xf>
    <xf numFmtId="2" fontId="7" fillId="8" borderId="6" xfId="0" applyNumberFormat="1" applyFont="1" applyFill="1" applyBorder="1" applyAlignment="1">
      <alignment horizontal="center" vertical="center"/>
    </xf>
    <xf numFmtId="0" fontId="7" fillId="6" borderId="1" xfId="0" applyFont="1" applyFill="1" applyBorder="1" applyAlignment="1">
      <alignment vertical="center" wrapText="1"/>
    </xf>
    <xf numFmtId="176" fontId="7" fillId="6" borderId="1" xfId="1" applyNumberFormat="1" applyFont="1" applyFill="1" applyBorder="1" applyAlignment="1" applyProtection="1">
      <alignment horizontal="center" vertical="center"/>
      <protection locked="0"/>
    </xf>
    <xf numFmtId="0" fontId="7" fillId="6" borderId="19" xfId="0" applyFont="1" applyFill="1" applyBorder="1" applyAlignment="1">
      <alignment vertical="center" wrapText="1"/>
    </xf>
    <xf numFmtId="0" fontId="7" fillId="6" borderId="6"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5" xfId="0" quotePrefix="1" applyFont="1" applyFill="1" applyBorder="1" applyAlignment="1">
      <alignment horizontal="center" vertical="center" wrapText="1"/>
    </xf>
    <xf numFmtId="0" fontId="33" fillId="5" borderId="6" xfId="0" applyFont="1" applyFill="1" applyBorder="1" applyAlignment="1">
      <alignment vertical="center" wrapText="1"/>
    </xf>
    <xf numFmtId="0" fontId="36" fillId="6" borderId="6" xfId="0" applyFont="1" applyFill="1" applyBorder="1" applyAlignment="1">
      <alignment horizontal="right" vertical="center"/>
    </xf>
    <xf numFmtId="0" fontId="7" fillId="6" borderId="6" xfId="0" applyFont="1" applyFill="1" applyBorder="1" applyAlignment="1">
      <alignment horizontal="right" vertical="center"/>
    </xf>
    <xf numFmtId="181" fontId="7" fillId="6" borderId="6" xfId="0" applyNumberFormat="1" applyFont="1" applyFill="1" applyBorder="1">
      <alignment vertical="center"/>
    </xf>
    <xf numFmtId="0" fontId="3" fillId="0" borderId="7" xfId="0" applyFont="1" applyBorder="1">
      <alignment vertical="center"/>
    </xf>
    <xf numFmtId="0" fontId="19" fillId="0" borderId="9" xfId="0" applyFont="1" applyBorder="1">
      <alignment vertical="center"/>
    </xf>
    <xf numFmtId="0" fontId="5" fillId="5" borderId="10" xfId="0" applyFont="1" applyFill="1" applyBorder="1" applyAlignment="1">
      <alignment horizontal="center" vertical="center"/>
    </xf>
    <xf numFmtId="177" fontId="3" fillId="0" borderId="20" xfId="0" applyNumberFormat="1" applyFont="1" applyBorder="1">
      <alignment vertical="center"/>
    </xf>
    <xf numFmtId="0" fontId="3" fillId="0" borderId="7" xfId="0" applyFont="1" applyBorder="1" applyAlignment="1">
      <alignment horizontal="center" vertical="center"/>
    </xf>
    <xf numFmtId="0" fontId="5" fillId="5" borderId="12" xfId="0" applyFont="1" applyFill="1" applyBorder="1">
      <alignment vertical="center"/>
    </xf>
    <xf numFmtId="177" fontId="3" fillId="0" borderId="11" xfId="0" applyNumberFormat="1" applyFont="1" applyFill="1" applyBorder="1">
      <alignment vertical="center"/>
    </xf>
    <xf numFmtId="0" fontId="7" fillId="6" borderId="1" xfId="0" applyFont="1" applyFill="1" applyBorder="1" applyAlignment="1">
      <alignment vertical="center" wrapText="1"/>
    </xf>
    <xf numFmtId="0" fontId="15" fillId="0" borderId="6" xfId="0" applyFont="1" applyFill="1" applyBorder="1" applyAlignment="1">
      <alignment vertical="center" wrapText="1"/>
    </xf>
    <xf numFmtId="0" fontId="9" fillId="5" borderId="1" xfId="0" applyFont="1" applyFill="1" applyBorder="1" applyAlignment="1">
      <alignment horizontal="center" vertical="center" wrapText="1"/>
    </xf>
    <xf numFmtId="0" fontId="9" fillId="5" borderId="3" xfId="0" applyFont="1" applyFill="1" applyBorder="1" applyAlignment="1">
      <alignment horizontal="center" vertical="center"/>
    </xf>
    <xf numFmtId="38" fontId="16" fillId="2" borderId="4" xfId="1" applyFont="1" applyFill="1" applyBorder="1" applyAlignment="1">
      <alignment horizontal="right" vertical="center"/>
    </xf>
    <xf numFmtId="38" fontId="16" fillId="2" borderId="5" xfId="1" applyFont="1" applyFill="1" applyBorder="1" applyAlignment="1">
      <alignment horizontal="right" vertical="center"/>
    </xf>
    <xf numFmtId="0" fontId="7" fillId="6" borderId="1" xfId="0" applyFont="1" applyFill="1" applyBorder="1" applyAlignment="1">
      <alignment vertical="center" wrapText="1"/>
    </xf>
    <xf numFmtId="0" fontId="7" fillId="0" borderId="1" xfId="0" applyFont="1" applyBorder="1" applyAlignment="1">
      <alignment horizontal="left" vertical="center" wrapText="1"/>
    </xf>
    <xf numFmtId="0" fontId="33" fillId="5" borderId="7" xfId="0" applyFont="1" applyFill="1" applyBorder="1" applyAlignment="1">
      <alignment horizontal="center" vertical="center" wrapText="1"/>
    </xf>
    <xf numFmtId="0" fontId="33" fillId="5" borderId="8" xfId="0" applyFont="1" applyFill="1" applyBorder="1" applyAlignment="1">
      <alignment horizontal="center" vertical="center" wrapText="1"/>
    </xf>
    <xf numFmtId="0" fontId="33" fillId="5" borderId="9" xfId="0" applyFont="1" applyFill="1" applyBorder="1" applyAlignment="1">
      <alignment horizontal="center" vertical="center" wrapText="1"/>
    </xf>
    <xf numFmtId="0" fontId="35" fillId="5" borderId="6" xfId="0" applyFont="1" applyFill="1" applyBorder="1" applyAlignment="1">
      <alignment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10" fillId="4" borderId="0" xfId="0" applyFont="1" applyFill="1" applyAlignment="1">
      <alignment vertical="center"/>
    </xf>
    <xf numFmtId="0" fontId="8" fillId="4" borderId="0" xfId="0" applyFont="1" applyFill="1" applyAlignment="1">
      <alignment horizontal="right" vertical="center"/>
    </xf>
    <xf numFmtId="0" fontId="10" fillId="4" borderId="0" xfId="0" applyFont="1" applyFill="1" applyAlignment="1">
      <alignment horizontal="right" vertical="center"/>
    </xf>
  </cellXfs>
  <cellStyles count="3">
    <cellStyle name="40% - アクセント 6 2" xfId="2" xr:uid="{00000000-0005-0000-0000-000000000000}"/>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P Secretariat" id="{B5174D6D-2B4C-49D5-B098-20EBA2BEB9DD}" userId="JP Secretariat"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28"/>
  <sheetViews>
    <sheetView showGridLines="0" tabSelected="1" view="pageBreakPreview" zoomScale="60" zoomScaleNormal="80" workbookViewId="0"/>
  </sheetViews>
  <sheetFormatPr defaultColWidth="9" defaultRowHeight="14.25" x14ac:dyDescent="0.15"/>
  <cols>
    <col min="1" max="1" width="3.625" style="1" customWidth="1"/>
    <col min="2" max="2" width="15.625" style="1" customWidth="1"/>
    <col min="3" max="3" width="16.875" style="1" customWidth="1"/>
    <col min="4" max="4" width="32.25" style="1" customWidth="1"/>
    <col min="5" max="5" width="14.125" style="1" customWidth="1"/>
    <col min="6" max="6" width="13.125" style="1" customWidth="1"/>
    <col min="7" max="7" width="15.5" style="1" customWidth="1"/>
    <col min="8" max="8" width="21.375" style="1" customWidth="1"/>
    <col min="9" max="9" width="63.5" style="1" customWidth="1"/>
    <col min="10" max="11" width="15.625" style="1" customWidth="1"/>
    <col min="12" max="16384" width="9" style="1"/>
  </cols>
  <sheetData>
    <row r="1" spans="1:11" ht="18" customHeight="1" x14ac:dyDescent="0.15">
      <c r="K1" s="40" t="s">
        <v>39</v>
      </c>
    </row>
    <row r="2" spans="1:11" ht="27.75" customHeight="1" x14ac:dyDescent="0.15">
      <c r="A2" s="18" t="s">
        <v>38</v>
      </c>
      <c r="B2" s="19"/>
      <c r="C2" s="19"/>
      <c r="D2" s="19"/>
      <c r="E2" s="19"/>
      <c r="F2" s="19"/>
      <c r="G2" s="19"/>
      <c r="H2" s="19"/>
      <c r="I2" s="19"/>
      <c r="J2" s="19"/>
      <c r="K2" s="20"/>
    </row>
    <row r="4" spans="1:11" ht="18.75" customHeight="1" x14ac:dyDescent="0.15">
      <c r="A4" s="16" t="s">
        <v>6</v>
      </c>
      <c r="B4" s="6"/>
    </row>
    <row r="5" spans="1:11" ht="18.75" customHeight="1" x14ac:dyDescent="0.15">
      <c r="A5" s="6"/>
      <c r="B5" s="21" t="s">
        <v>10</v>
      </c>
      <c r="C5" s="21" t="s">
        <v>11</v>
      </c>
      <c r="D5" s="21" t="s">
        <v>12</v>
      </c>
      <c r="E5" s="21" t="s">
        <v>13</v>
      </c>
      <c r="F5" s="21" t="s">
        <v>14</v>
      </c>
      <c r="G5" s="21" t="s">
        <v>15</v>
      </c>
      <c r="H5" s="21" t="s">
        <v>16</v>
      </c>
      <c r="I5" s="21" t="s">
        <v>17</v>
      </c>
      <c r="J5" s="21" t="s">
        <v>18</v>
      </c>
      <c r="K5" s="21" t="s">
        <v>19</v>
      </c>
    </row>
    <row r="6" spans="1:11" s="12" customFormat="1" ht="39" customHeight="1" x14ac:dyDescent="0.15">
      <c r="B6" s="21" t="s">
        <v>20</v>
      </c>
      <c r="C6" s="21" t="s">
        <v>21</v>
      </c>
      <c r="D6" s="21" t="s">
        <v>22</v>
      </c>
      <c r="E6" s="21" t="s">
        <v>23</v>
      </c>
      <c r="F6" s="21" t="s">
        <v>24</v>
      </c>
      <c r="G6" s="21" t="s">
        <v>25</v>
      </c>
      <c r="H6" s="21" t="s">
        <v>26</v>
      </c>
      <c r="I6" s="21" t="s">
        <v>107</v>
      </c>
      <c r="J6" s="21" t="s">
        <v>27</v>
      </c>
      <c r="K6" s="21" t="s">
        <v>28</v>
      </c>
    </row>
    <row r="7" spans="1:11" ht="150" customHeight="1" x14ac:dyDescent="0.15">
      <c r="B7" s="49" t="s">
        <v>48</v>
      </c>
      <c r="C7" s="50" t="s">
        <v>95</v>
      </c>
      <c r="D7" s="102" t="s">
        <v>136</v>
      </c>
      <c r="E7" s="86"/>
      <c r="F7" s="53" t="s">
        <v>96</v>
      </c>
      <c r="G7" s="54" t="s">
        <v>52</v>
      </c>
      <c r="H7" s="54" t="s">
        <v>53</v>
      </c>
      <c r="I7" s="55" t="s">
        <v>118</v>
      </c>
      <c r="J7" s="56" t="s">
        <v>54</v>
      </c>
      <c r="K7" s="57" t="s">
        <v>55</v>
      </c>
    </row>
    <row r="8" spans="1:11" ht="219.95" customHeight="1" x14ac:dyDescent="0.15">
      <c r="B8" s="49" t="s">
        <v>93</v>
      </c>
      <c r="C8" s="50" t="s">
        <v>49</v>
      </c>
      <c r="D8" s="102" t="s">
        <v>137</v>
      </c>
      <c r="E8" s="86" t="s">
        <v>50</v>
      </c>
      <c r="F8" s="53" t="s">
        <v>51</v>
      </c>
      <c r="G8" s="54" t="s">
        <v>111</v>
      </c>
      <c r="H8" s="54" t="s">
        <v>53</v>
      </c>
      <c r="I8" s="55" t="s">
        <v>119</v>
      </c>
      <c r="J8" s="56" t="s">
        <v>54</v>
      </c>
      <c r="K8" s="57" t="s">
        <v>55</v>
      </c>
    </row>
    <row r="9" spans="1:11" ht="219.95" customHeight="1" x14ac:dyDescent="0.15">
      <c r="B9" s="49" t="s">
        <v>94</v>
      </c>
      <c r="C9" s="50" t="s">
        <v>97</v>
      </c>
      <c r="D9" s="102" t="s">
        <v>138</v>
      </c>
      <c r="E9" s="86" t="s">
        <v>50</v>
      </c>
      <c r="F9" s="53" t="s">
        <v>56</v>
      </c>
      <c r="G9" s="54" t="s">
        <v>110</v>
      </c>
      <c r="H9" s="54" t="s">
        <v>129</v>
      </c>
      <c r="I9" s="55" t="s">
        <v>120</v>
      </c>
      <c r="J9" s="56" t="s">
        <v>113</v>
      </c>
      <c r="K9" s="57" t="s">
        <v>55</v>
      </c>
    </row>
    <row r="10" spans="1:11" ht="150" customHeight="1" x14ac:dyDescent="0.15">
      <c r="B10" s="49" t="s">
        <v>108</v>
      </c>
      <c r="C10" s="50" t="s">
        <v>121</v>
      </c>
      <c r="D10" s="85" t="s">
        <v>128</v>
      </c>
      <c r="E10" s="86" t="s">
        <v>50</v>
      </c>
      <c r="F10" s="53" t="s">
        <v>109</v>
      </c>
      <c r="G10" s="54" t="s">
        <v>33</v>
      </c>
      <c r="H10" s="54" t="s">
        <v>53</v>
      </c>
      <c r="I10" s="55" t="s">
        <v>122</v>
      </c>
      <c r="J10" s="56" t="s">
        <v>113</v>
      </c>
      <c r="K10" s="57" t="s">
        <v>55</v>
      </c>
    </row>
    <row r="11" spans="1:11" ht="8.25" customHeight="1" x14ac:dyDescent="0.15"/>
    <row r="12" spans="1:11" ht="20.100000000000001" customHeight="1" x14ac:dyDescent="0.15">
      <c r="A12" s="16" t="s">
        <v>7</v>
      </c>
    </row>
    <row r="13" spans="1:11" ht="20.100000000000001" customHeight="1" x14ac:dyDescent="0.15">
      <c r="B13" s="21" t="s">
        <v>10</v>
      </c>
      <c r="C13" s="104" t="s">
        <v>11</v>
      </c>
      <c r="D13" s="104"/>
      <c r="E13" s="21" t="s">
        <v>12</v>
      </c>
      <c r="F13" s="21" t="s">
        <v>13</v>
      </c>
      <c r="G13" s="104" t="s">
        <v>14</v>
      </c>
      <c r="H13" s="104"/>
      <c r="I13" s="104"/>
      <c r="J13" s="104" t="s">
        <v>15</v>
      </c>
      <c r="K13" s="104"/>
    </row>
    <row r="14" spans="1:11" ht="39" customHeight="1" x14ac:dyDescent="0.15">
      <c r="B14" s="21" t="s">
        <v>21</v>
      </c>
      <c r="C14" s="104" t="s">
        <v>22</v>
      </c>
      <c r="D14" s="104"/>
      <c r="E14" s="21" t="s">
        <v>23</v>
      </c>
      <c r="F14" s="21" t="s">
        <v>24</v>
      </c>
      <c r="G14" s="104" t="s">
        <v>26</v>
      </c>
      <c r="H14" s="104"/>
      <c r="I14" s="104"/>
      <c r="J14" s="104" t="s">
        <v>28</v>
      </c>
      <c r="K14" s="104"/>
    </row>
    <row r="15" spans="1:11" ht="150" customHeight="1" x14ac:dyDescent="0.15">
      <c r="B15" s="58" t="s">
        <v>57</v>
      </c>
      <c r="C15" s="108" t="s">
        <v>58</v>
      </c>
      <c r="D15" s="108"/>
      <c r="E15" s="61">
        <v>0</v>
      </c>
      <c r="F15" s="59" t="s">
        <v>59</v>
      </c>
      <c r="G15" s="109" t="s">
        <v>60</v>
      </c>
      <c r="H15" s="109"/>
      <c r="I15" s="109"/>
      <c r="J15" s="109"/>
      <c r="K15" s="109"/>
    </row>
    <row r="16" spans="1:11" ht="150" customHeight="1" x14ac:dyDescent="0.15">
      <c r="B16" s="58" t="s">
        <v>61</v>
      </c>
      <c r="C16" s="108" t="s">
        <v>62</v>
      </c>
      <c r="D16" s="108"/>
      <c r="E16" s="52" t="s">
        <v>50</v>
      </c>
      <c r="F16" s="60" t="s">
        <v>63</v>
      </c>
      <c r="G16" s="109" t="s">
        <v>116</v>
      </c>
      <c r="H16" s="109"/>
      <c r="I16" s="109"/>
      <c r="J16" s="109" t="s">
        <v>70</v>
      </c>
      <c r="K16" s="109"/>
    </row>
    <row r="17" spans="1:11" ht="150" customHeight="1" x14ac:dyDescent="0.15">
      <c r="B17" s="58" t="s">
        <v>64</v>
      </c>
      <c r="C17" s="108" t="s">
        <v>125</v>
      </c>
      <c r="D17" s="108"/>
      <c r="E17" s="52" t="s">
        <v>50</v>
      </c>
      <c r="F17" s="59" t="s">
        <v>65</v>
      </c>
      <c r="G17" s="109" t="s">
        <v>69</v>
      </c>
      <c r="H17" s="109"/>
      <c r="I17" s="109"/>
      <c r="J17" s="109" t="s">
        <v>70</v>
      </c>
      <c r="K17" s="109"/>
    </row>
    <row r="18" spans="1:11" ht="150" customHeight="1" x14ac:dyDescent="0.15">
      <c r="B18" s="58" t="s">
        <v>66</v>
      </c>
      <c r="C18" s="108" t="s">
        <v>126</v>
      </c>
      <c r="D18" s="108"/>
      <c r="E18" s="52" t="s">
        <v>50</v>
      </c>
      <c r="F18" s="59" t="s">
        <v>67</v>
      </c>
      <c r="G18" s="109" t="s">
        <v>68</v>
      </c>
      <c r="H18" s="109"/>
      <c r="I18" s="109"/>
      <c r="J18" s="109" t="s">
        <v>70</v>
      </c>
      <c r="K18" s="109"/>
    </row>
    <row r="19" spans="1:11" ht="150" customHeight="1" x14ac:dyDescent="0.15">
      <c r="B19" s="58" t="s">
        <v>123</v>
      </c>
      <c r="C19" s="108" t="s">
        <v>127</v>
      </c>
      <c r="D19" s="108"/>
      <c r="E19" s="86" t="s">
        <v>115</v>
      </c>
      <c r="F19" s="59" t="s">
        <v>112</v>
      </c>
      <c r="G19" s="109" t="s">
        <v>124</v>
      </c>
      <c r="H19" s="109"/>
      <c r="I19" s="109"/>
      <c r="J19" s="109" t="s">
        <v>70</v>
      </c>
      <c r="K19" s="109"/>
    </row>
    <row r="20" spans="1:11" ht="6.75" customHeight="1" x14ac:dyDescent="0.15"/>
    <row r="21" spans="1:11" ht="18.75" customHeight="1" x14ac:dyDescent="0.15">
      <c r="A21" s="17" t="s">
        <v>8</v>
      </c>
      <c r="B21" s="4"/>
    </row>
    <row r="22" spans="1:11" ht="21.75" thickBot="1" x14ac:dyDescent="0.2">
      <c r="B22" s="105" t="s">
        <v>35</v>
      </c>
      <c r="C22" s="105"/>
      <c r="D22" s="22" t="s">
        <v>24</v>
      </c>
    </row>
    <row r="23" spans="1:11" ht="21.75" thickBot="1" x14ac:dyDescent="0.2">
      <c r="B23" s="106">
        <f>ROUNDDOWN('PMS(calc_process)'!G6, 0)</f>
        <v>0</v>
      </c>
      <c r="C23" s="107"/>
      <c r="D23" s="41" t="s">
        <v>40</v>
      </c>
    </row>
    <row r="24" spans="1:11" ht="20.100000000000001" customHeight="1" x14ac:dyDescent="0.15">
      <c r="B24" s="5"/>
      <c r="C24" s="5"/>
      <c r="F24" s="13"/>
      <c r="G24" s="13"/>
    </row>
    <row r="25" spans="1:11" ht="18.75" customHeight="1" x14ac:dyDescent="0.15">
      <c r="A25" s="16" t="s">
        <v>9</v>
      </c>
    </row>
    <row r="26" spans="1:11" ht="18" customHeight="1" x14ac:dyDescent="0.15">
      <c r="B26" s="23" t="s">
        <v>30</v>
      </c>
      <c r="C26" s="103" t="s">
        <v>31</v>
      </c>
      <c r="D26" s="103"/>
      <c r="E26" s="103"/>
      <c r="F26" s="103"/>
      <c r="G26" s="103"/>
      <c r="H26" s="103"/>
      <c r="I26" s="103"/>
      <c r="J26" s="14"/>
    </row>
    <row r="27" spans="1:11" ht="18" customHeight="1" x14ac:dyDescent="0.15">
      <c r="B27" s="23" t="s">
        <v>29</v>
      </c>
      <c r="C27" s="103" t="s">
        <v>32</v>
      </c>
      <c r="D27" s="103"/>
      <c r="E27" s="103"/>
      <c r="F27" s="103"/>
      <c r="G27" s="103"/>
      <c r="H27" s="103"/>
      <c r="I27" s="103"/>
      <c r="J27" s="14"/>
    </row>
    <row r="28" spans="1:11" ht="18" customHeight="1" x14ac:dyDescent="0.15">
      <c r="B28" s="23" t="s">
        <v>33</v>
      </c>
      <c r="C28" s="103" t="s">
        <v>34</v>
      </c>
      <c r="D28" s="103"/>
      <c r="E28" s="103"/>
      <c r="F28" s="103"/>
      <c r="G28" s="103"/>
      <c r="H28" s="103"/>
      <c r="I28" s="103"/>
      <c r="J28" s="14"/>
    </row>
  </sheetData>
  <mergeCells count="26">
    <mergeCell ref="J19:K19"/>
    <mergeCell ref="J13:K13"/>
    <mergeCell ref="J14:K14"/>
    <mergeCell ref="J18:K18"/>
    <mergeCell ref="G13:I13"/>
    <mergeCell ref="G14:I14"/>
    <mergeCell ref="G18:I18"/>
    <mergeCell ref="J15:K15"/>
    <mergeCell ref="J16:K16"/>
    <mergeCell ref="J17:K17"/>
    <mergeCell ref="C27:I27"/>
    <mergeCell ref="C28:I28"/>
    <mergeCell ref="C13:D13"/>
    <mergeCell ref="C14:D14"/>
    <mergeCell ref="B22:C22"/>
    <mergeCell ref="B23:C23"/>
    <mergeCell ref="C18:D18"/>
    <mergeCell ref="C26:I26"/>
    <mergeCell ref="C15:D15"/>
    <mergeCell ref="G15:I15"/>
    <mergeCell ref="C16:D16"/>
    <mergeCell ref="G16:I16"/>
    <mergeCell ref="C17:D17"/>
    <mergeCell ref="G17:I17"/>
    <mergeCell ref="C19:D19"/>
    <mergeCell ref="G19:I19"/>
  </mergeCells>
  <phoneticPr fontId="2"/>
  <pageMargins left="0.70866141732283472" right="0.70866141732283472" top="0.74803149606299213" bottom="0.74803149606299213" header="0.31496062992125984" footer="0.31496062992125984"/>
  <pageSetup paperSize="9" scale="53" fitToWidth="0" fitToHeight="0" orientation="landscape" r:id="rId1"/>
  <rowBreaks count="1" manualBreakCount="1">
    <brk id="1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N26"/>
  <sheetViews>
    <sheetView showGridLines="0" view="pageBreakPreview" zoomScale="80" zoomScaleNormal="100" zoomScaleSheetLayoutView="80" workbookViewId="0"/>
  </sheetViews>
  <sheetFormatPr defaultColWidth="9" defaultRowHeight="14.25" x14ac:dyDescent="0.15"/>
  <cols>
    <col min="1" max="1" width="12" style="62" customWidth="1"/>
    <col min="2" max="14" width="14.75" style="62" customWidth="1"/>
    <col min="15" max="16384" width="9" style="62"/>
  </cols>
  <sheetData>
    <row r="1" spans="1:14" x14ac:dyDescent="0.15">
      <c r="N1" s="40" t="str">
        <f>'PMS(input)'!K1</f>
        <v>JCM_ID_F_PMS_ver01.1</v>
      </c>
    </row>
    <row r="2" spans="1:14" s="64" customFormat="1" ht="27.6" customHeight="1" x14ac:dyDescent="0.15">
      <c r="A2" s="63"/>
      <c r="B2" s="91" t="s">
        <v>135</v>
      </c>
      <c r="C2" s="114" t="s">
        <v>71</v>
      </c>
      <c r="D2" s="115"/>
      <c r="E2" s="115"/>
      <c r="F2" s="116"/>
      <c r="G2" s="114" t="s">
        <v>72</v>
      </c>
      <c r="H2" s="115"/>
      <c r="I2" s="115"/>
      <c r="J2" s="115"/>
      <c r="K2" s="116"/>
      <c r="L2" s="110" t="s">
        <v>73</v>
      </c>
      <c r="M2" s="111"/>
      <c r="N2" s="112"/>
    </row>
    <row r="3" spans="1:14" ht="18.75" x14ac:dyDescent="0.15">
      <c r="A3" s="65" t="s">
        <v>74</v>
      </c>
      <c r="B3" s="66" t="s">
        <v>75</v>
      </c>
      <c r="C3" s="75" t="s">
        <v>95</v>
      </c>
      <c r="D3" s="66" t="s">
        <v>76</v>
      </c>
      <c r="E3" s="67" t="s">
        <v>97</v>
      </c>
      <c r="F3" s="75" t="s">
        <v>121</v>
      </c>
      <c r="G3" s="67" t="s">
        <v>77</v>
      </c>
      <c r="H3" s="76" t="s">
        <v>78</v>
      </c>
      <c r="I3" s="76" t="s">
        <v>64</v>
      </c>
      <c r="J3" s="76" t="s">
        <v>66</v>
      </c>
      <c r="K3" s="76" t="s">
        <v>123</v>
      </c>
      <c r="L3" s="66" t="s">
        <v>79</v>
      </c>
      <c r="M3" s="66" t="s">
        <v>80</v>
      </c>
      <c r="N3" s="66" t="s">
        <v>81</v>
      </c>
    </row>
    <row r="4" spans="1:14" ht="120" customHeight="1" x14ac:dyDescent="0.15">
      <c r="A4" s="65" t="s">
        <v>82</v>
      </c>
      <c r="B4" s="68" t="s">
        <v>130</v>
      </c>
      <c r="C4" s="78" t="s">
        <v>139</v>
      </c>
      <c r="D4" s="102" t="s">
        <v>137</v>
      </c>
      <c r="E4" s="102" t="s">
        <v>138</v>
      </c>
      <c r="F4" s="87" t="s">
        <v>131</v>
      </c>
      <c r="G4" s="69" t="s">
        <v>83</v>
      </c>
      <c r="H4" s="51" t="s">
        <v>62</v>
      </c>
      <c r="I4" s="51" t="s">
        <v>125</v>
      </c>
      <c r="J4" s="51" t="s">
        <v>126</v>
      </c>
      <c r="K4" s="85" t="s">
        <v>132</v>
      </c>
      <c r="L4" s="70" t="s">
        <v>84</v>
      </c>
      <c r="M4" s="70" t="s">
        <v>133</v>
      </c>
      <c r="N4" s="70" t="s">
        <v>134</v>
      </c>
    </row>
    <row r="5" spans="1:14" ht="18.75" x14ac:dyDescent="0.15">
      <c r="A5" s="65" t="s">
        <v>85</v>
      </c>
      <c r="B5" s="88" t="s">
        <v>86</v>
      </c>
      <c r="C5" s="60" t="s">
        <v>96</v>
      </c>
      <c r="D5" s="60" t="s">
        <v>87</v>
      </c>
      <c r="E5" s="60" t="s">
        <v>56</v>
      </c>
      <c r="F5" s="60" t="s">
        <v>114</v>
      </c>
      <c r="G5" s="89" t="s">
        <v>88</v>
      </c>
      <c r="H5" s="90" t="s">
        <v>89</v>
      </c>
      <c r="I5" s="60" t="s">
        <v>65</v>
      </c>
      <c r="J5" s="60" t="s">
        <v>67</v>
      </c>
      <c r="K5" s="60" t="s">
        <v>117</v>
      </c>
      <c r="L5" s="88" t="s">
        <v>90</v>
      </c>
      <c r="M5" s="88" t="s">
        <v>90</v>
      </c>
      <c r="N5" s="88" t="s">
        <v>90</v>
      </c>
    </row>
    <row r="6" spans="1:14" x14ac:dyDescent="0.15">
      <c r="A6" s="113" t="s">
        <v>91</v>
      </c>
      <c r="B6" s="71">
        <v>1</v>
      </c>
      <c r="C6" s="72">
        <v>0</v>
      </c>
      <c r="D6" s="72">
        <v>0</v>
      </c>
      <c r="E6" s="72">
        <v>0</v>
      </c>
      <c r="F6" s="72">
        <v>0</v>
      </c>
      <c r="G6" s="77">
        <f>'PMS(input)'!$E$15</f>
        <v>0</v>
      </c>
      <c r="H6" s="73">
        <v>0</v>
      </c>
      <c r="I6" s="73">
        <v>0</v>
      </c>
      <c r="J6" s="73">
        <v>0</v>
      </c>
      <c r="K6" s="72">
        <v>0</v>
      </c>
      <c r="L6" s="74" t="str">
        <f>IF(ISERROR(C6/H6*G6),"0.0",(C6/H6*G6))</f>
        <v>0.0</v>
      </c>
      <c r="M6" s="74">
        <f>IF(ISERROR(((D6*G6)+(F6*K6/1000*G6))+(E6*I6/1000*J6)),"0.0",(((D6*G6)+(F6*K6*G6/1000))+(E6*I6/1000*J6)))</f>
        <v>0</v>
      </c>
      <c r="N6" s="79">
        <f>L6-M6</f>
        <v>0</v>
      </c>
    </row>
    <row r="7" spans="1:14" x14ac:dyDescent="0.15">
      <c r="A7" s="113"/>
      <c r="B7" s="71">
        <v>2</v>
      </c>
      <c r="C7" s="72">
        <v>0</v>
      </c>
      <c r="D7" s="72">
        <v>0</v>
      </c>
      <c r="E7" s="72">
        <v>0</v>
      </c>
      <c r="F7" s="72">
        <v>0</v>
      </c>
      <c r="G7" s="77">
        <f>'PMS(input)'!$E$15</f>
        <v>0</v>
      </c>
      <c r="H7" s="73">
        <v>0</v>
      </c>
      <c r="I7" s="73">
        <v>0</v>
      </c>
      <c r="J7" s="73">
        <v>0</v>
      </c>
      <c r="K7" s="72">
        <v>0</v>
      </c>
      <c r="L7" s="74" t="str">
        <f t="shared" ref="L7:L25" si="0">IF(ISERROR(C7/H7*G7),"0.0",(C7/H7*G7))</f>
        <v>0.0</v>
      </c>
      <c r="M7" s="74">
        <f t="shared" ref="M7:M25" si="1">IF(ISERROR(((D7*G7)+(F7*K7/1000*G7))+(E7*I7/1000*J7)),"0.0",(((D7*G7)+(F7*K7*G7/1000))+(E7*I7/1000*J7)))</f>
        <v>0</v>
      </c>
      <c r="N7" s="79">
        <f t="shared" ref="N7:N25" si="2">L7-M7</f>
        <v>0</v>
      </c>
    </row>
    <row r="8" spans="1:14" x14ac:dyDescent="0.15">
      <c r="A8" s="113"/>
      <c r="B8" s="71">
        <v>3</v>
      </c>
      <c r="C8" s="72">
        <v>0</v>
      </c>
      <c r="D8" s="72">
        <v>0</v>
      </c>
      <c r="E8" s="72">
        <v>0</v>
      </c>
      <c r="F8" s="72">
        <v>0</v>
      </c>
      <c r="G8" s="77">
        <f>'PMS(input)'!$E$15</f>
        <v>0</v>
      </c>
      <c r="H8" s="73">
        <v>0</v>
      </c>
      <c r="I8" s="73">
        <v>0</v>
      </c>
      <c r="J8" s="73">
        <v>0</v>
      </c>
      <c r="K8" s="72">
        <v>0</v>
      </c>
      <c r="L8" s="74" t="str">
        <f t="shared" si="0"/>
        <v>0.0</v>
      </c>
      <c r="M8" s="74">
        <f t="shared" si="1"/>
        <v>0</v>
      </c>
      <c r="N8" s="79">
        <f t="shared" si="2"/>
        <v>0</v>
      </c>
    </row>
    <row r="9" spans="1:14" x14ac:dyDescent="0.15">
      <c r="A9" s="113"/>
      <c r="B9" s="71">
        <v>4</v>
      </c>
      <c r="C9" s="72">
        <v>0</v>
      </c>
      <c r="D9" s="72">
        <v>0</v>
      </c>
      <c r="E9" s="72">
        <v>0</v>
      </c>
      <c r="F9" s="72">
        <v>0</v>
      </c>
      <c r="G9" s="77">
        <f>'PMS(input)'!$E$15</f>
        <v>0</v>
      </c>
      <c r="H9" s="73">
        <v>0</v>
      </c>
      <c r="I9" s="73">
        <v>0</v>
      </c>
      <c r="J9" s="73">
        <v>0</v>
      </c>
      <c r="K9" s="72">
        <v>0</v>
      </c>
      <c r="L9" s="74" t="str">
        <f t="shared" si="0"/>
        <v>0.0</v>
      </c>
      <c r="M9" s="74">
        <f t="shared" si="1"/>
        <v>0</v>
      </c>
      <c r="N9" s="79">
        <f t="shared" si="2"/>
        <v>0</v>
      </c>
    </row>
    <row r="10" spans="1:14" x14ac:dyDescent="0.15">
      <c r="A10" s="113"/>
      <c r="B10" s="71">
        <v>5</v>
      </c>
      <c r="C10" s="72">
        <v>0</v>
      </c>
      <c r="D10" s="72">
        <v>0</v>
      </c>
      <c r="E10" s="72">
        <v>0</v>
      </c>
      <c r="F10" s="72">
        <v>0</v>
      </c>
      <c r="G10" s="77">
        <f>'PMS(input)'!$E$15</f>
        <v>0</v>
      </c>
      <c r="H10" s="73">
        <v>0</v>
      </c>
      <c r="I10" s="73">
        <v>0</v>
      </c>
      <c r="J10" s="73">
        <v>0</v>
      </c>
      <c r="K10" s="72">
        <v>0</v>
      </c>
      <c r="L10" s="74" t="str">
        <f t="shared" si="0"/>
        <v>0.0</v>
      </c>
      <c r="M10" s="74">
        <f t="shared" si="1"/>
        <v>0</v>
      </c>
      <c r="N10" s="79">
        <f t="shared" si="2"/>
        <v>0</v>
      </c>
    </row>
    <row r="11" spans="1:14" x14ac:dyDescent="0.15">
      <c r="A11" s="113"/>
      <c r="B11" s="71">
        <v>6</v>
      </c>
      <c r="C11" s="72">
        <v>0</v>
      </c>
      <c r="D11" s="72">
        <v>0</v>
      </c>
      <c r="E11" s="72">
        <v>0</v>
      </c>
      <c r="F11" s="72">
        <v>0</v>
      </c>
      <c r="G11" s="77">
        <f>'PMS(input)'!$E$15</f>
        <v>0</v>
      </c>
      <c r="H11" s="73">
        <v>0</v>
      </c>
      <c r="I11" s="73">
        <v>0</v>
      </c>
      <c r="J11" s="73">
        <v>0</v>
      </c>
      <c r="K11" s="72">
        <v>0</v>
      </c>
      <c r="L11" s="74" t="str">
        <f t="shared" si="0"/>
        <v>0.0</v>
      </c>
      <c r="M11" s="74">
        <f t="shared" si="1"/>
        <v>0</v>
      </c>
      <c r="N11" s="79">
        <f t="shared" si="2"/>
        <v>0</v>
      </c>
    </row>
    <row r="12" spans="1:14" x14ac:dyDescent="0.15">
      <c r="A12" s="113"/>
      <c r="B12" s="71">
        <v>7</v>
      </c>
      <c r="C12" s="72">
        <v>0</v>
      </c>
      <c r="D12" s="72">
        <v>0</v>
      </c>
      <c r="E12" s="72">
        <v>0</v>
      </c>
      <c r="F12" s="72">
        <v>0</v>
      </c>
      <c r="G12" s="77">
        <f>'PMS(input)'!$E$15</f>
        <v>0</v>
      </c>
      <c r="H12" s="73">
        <v>0</v>
      </c>
      <c r="I12" s="73">
        <v>0</v>
      </c>
      <c r="J12" s="73">
        <v>0</v>
      </c>
      <c r="K12" s="72">
        <v>0</v>
      </c>
      <c r="L12" s="74" t="str">
        <f t="shared" si="0"/>
        <v>0.0</v>
      </c>
      <c r="M12" s="74">
        <f t="shared" si="1"/>
        <v>0</v>
      </c>
      <c r="N12" s="79">
        <f t="shared" si="2"/>
        <v>0</v>
      </c>
    </row>
    <row r="13" spans="1:14" x14ac:dyDescent="0.15">
      <c r="A13" s="113"/>
      <c r="B13" s="71">
        <v>8</v>
      </c>
      <c r="C13" s="72">
        <v>0</v>
      </c>
      <c r="D13" s="72">
        <v>0</v>
      </c>
      <c r="E13" s="72">
        <v>0</v>
      </c>
      <c r="F13" s="72">
        <v>0</v>
      </c>
      <c r="G13" s="77">
        <f>'PMS(input)'!$E$15</f>
        <v>0</v>
      </c>
      <c r="H13" s="73">
        <v>0</v>
      </c>
      <c r="I13" s="73">
        <v>0</v>
      </c>
      <c r="J13" s="73">
        <v>0</v>
      </c>
      <c r="K13" s="72">
        <v>0</v>
      </c>
      <c r="L13" s="74" t="str">
        <f t="shared" si="0"/>
        <v>0.0</v>
      </c>
      <c r="M13" s="74">
        <f t="shared" si="1"/>
        <v>0</v>
      </c>
      <c r="N13" s="79">
        <f t="shared" si="2"/>
        <v>0</v>
      </c>
    </row>
    <row r="14" spans="1:14" x14ac:dyDescent="0.15">
      <c r="A14" s="113"/>
      <c r="B14" s="71">
        <v>9</v>
      </c>
      <c r="C14" s="72">
        <v>0</v>
      </c>
      <c r="D14" s="72">
        <v>0</v>
      </c>
      <c r="E14" s="72">
        <v>0</v>
      </c>
      <c r="F14" s="72">
        <v>0</v>
      </c>
      <c r="G14" s="77">
        <f>'PMS(input)'!$E$15</f>
        <v>0</v>
      </c>
      <c r="H14" s="73">
        <v>0</v>
      </c>
      <c r="I14" s="73">
        <v>0</v>
      </c>
      <c r="J14" s="73">
        <v>0</v>
      </c>
      <c r="K14" s="72">
        <v>0</v>
      </c>
      <c r="L14" s="74" t="str">
        <f t="shared" si="0"/>
        <v>0.0</v>
      </c>
      <c r="M14" s="74">
        <f t="shared" si="1"/>
        <v>0</v>
      </c>
      <c r="N14" s="79">
        <f t="shared" si="2"/>
        <v>0</v>
      </c>
    </row>
    <row r="15" spans="1:14" x14ac:dyDescent="0.15">
      <c r="A15" s="113"/>
      <c r="B15" s="71">
        <v>10</v>
      </c>
      <c r="C15" s="72">
        <v>0</v>
      </c>
      <c r="D15" s="72">
        <v>0</v>
      </c>
      <c r="E15" s="72">
        <v>0</v>
      </c>
      <c r="F15" s="72">
        <v>0</v>
      </c>
      <c r="G15" s="77">
        <f>'PMS(input)'!$E$15</f>
        <v>0</v>
      </c>
      <c r="H15" s="73">
        <v>0</v>
      </c>
      <c r="I15" s="73">
        <v>0</v>
      </c>
      <c r="J15" s="73">
        <v>0</v>
      </c>
      <c r="K15" s="72">
        <v>0</v>
      </c>
      <c r="L15" s="74" t="str">
        <f t="shared" si="0"/>
        <v>0.0</v>
      </c>
      <c r="M15" s="74">
        <f t="shared" si="1"/>
        <v>0</v>
      </c>
      <c r="N15" s="79">
        <f t="shared" si="2"/>
        <v>0</v>
      </c>
    </row>
    <row r="16" spans="1:14" x14ac:dyDescent="0.15">
      <c r="A16" s="113"/>
      <c r="B16" s="71">
        <v>11</v>
      </c>
      <c r="C16" s="72">
        <v>0</v>
      </c>
      <c r="D16" s="72">
        <v>0</v>
      </c>
      <c r="E16" s="72">
        <v>0</v>
      </c>
      <c r="F16" s="72">
        <v>0</v>
      </c>
      <c r="G16" s="77">
        <f>'PMS(input)'!$E$15</f>
        <v>0</v>
      </c>
      <c r="H16" s="73">
        <v>0</v>
      </c>
      <c r="I16" s="73">
        <v>0</v>
      </c>
      <c r="J16" s="73">
        <v>0</v>
      </c>
      <c r="K16" s="72">
        <v>0</v>
      </c>
      <c r="L16" s="74" t="str">
        <f t="shared" si="0"/>
        <v>0.0</v>
      </c>
      <c r="M16" s="74">
        <f t="shared" si="1"/>
        <v>0</v>
      </c>
      <c r="N16" s="79">
        <f t="shared" si="2"/>
        <v>0</v>
      </c>
    </row>
    <row r="17" spans="1:14" x14ac:dyDescent="0.15">
      <c r="A17" s="113"/>
      <c r="B17" s="71">
        <v>12</v>
      </c>
      <c r="C17" s="72">
        <v>0</v>
      </c>
      <c r="D17" s="72">
        <v>0</v>
      </c>
      <c r="E17" s="72">
        <v>0</v>
      </c>
      <c r="F17" s="72">
        <v>0</v>
      </c>
      <c r="G17" s="77">
        <f>'PMS(input)'!$E$15</f>
        <v>0</v>
      </c>
      <c r="H17" s="73">
        <v>0</v>
      </c>
      <c r="I17" s="73">
        <v>0</v>
      </c>
      <c r="J17" s="73">
        <v>0</v>
      </c>
      <c r="K17" s="72">
        <v>0</v>
      </c>
      <c r="L17" s="74" t="str">
        <f t="shared" si="0"/>
        <v>0.0</v>
      </c>
      <c r="M17" s="74">
        <f t="shared" si="1"/>
        <v>0</v>
      </c>
      <c r="N17" s="79">
        <f t="shared" si="2"/>
        <v>0</v>
      </c>
    </row>
    <row r="18" spans="1:14" x14ac:dyDescent="0.15">
      <c r="A18" s="113"/>
      <c r="B18" s="71">
        <v>13</v>
      </c>
      <c r="C18" s="72">
        <v>0</v>
      </c>
      <c r="D18" s="72">
        <v>0</v>
      </c>
      <c r="E18" s="72">
        <v>0</v>
      </c>
      <c r="F18" s="72">
        <v>0</v>
      </c>
      <c r="G18" s="77">
        <f>'PMS(input)'!$E$15</f>
        <v>0</v>
      </c>
      <c r="H18" s="73">
        <v>0</v>
      </c>
      <c r="I18" s="73">
        <v>0</v>
      </c>
      <c r="J18" s="73">
        <v>0</v>
      </c>
      <c r="K18" s="72">
        <v>0</v>
      </c>
      <c r="L18" s="74" t="str">
        <f t="shared" si="0"/>
        <v>0.0</v>
      </c>
      <c r="M18" s="74">
        <f t="shared" si="1"/>
        <v>0</v>
      </c>
      <c r="N18" s="79">
        <f t="shared" si="2"/>
        <v>0</v>
      </c>
    </row>
    <row r="19" spans="1:14" x14ac:dyDescent="0.15">
      <c r="A19" s="113"/>
      <c r="B19" s="71">
        <v>14</v>
      </c>
      <c r="C19" s="72">
        <v>0</v>
      </c>
      <c r="D19" s="72">
        <v>0</v>
      </c>
      <c r="E19" s="72">
        <v>0</v>
      </c>
      <c r="F19" s="72">
        <v>0</v>
      </c>
      <c r="G19" s="77">
        <f>'PMS(input)'!$E$15</f>
        <v>0</v>
      </c>
      <c r="H19" s="73">
        <v>0</v>
      </c>
      <c r="I19" s="73">
        <v>0</v>
      </c>
      <c r="J19" s="73">
        <v>0</v>
      </c>
      <c r="K19" s="72">
        <v>0</v>
      </c>
      <c r="L19" s="74" t="str">
        <f t="shared" si="0"/>
        <v>0.0</v>
      </c>
      <c r="M19" s="74">
        <f t="shared" si="1"/>
        <v>0</v>
      </c>
      <c r="N19" s="79">
        <f t="shared" si="2"/>
        <v>0</v>
      </c>
    </row>
    <row r="20" spans="1:14" x14ac:dyDescent="0.15">
      <c r="A20" s="113"/>
      <c r="B20" s="71">
        <v>15</v>
      </c>
      <c r="C20" s="72">
        <v>0</v>
      </c>
      <c r="D20" s="72">
        <v>0</v>
      </c>
      <c r="E20" s="72">
        <v>0</v>
      </c>
      <c r="F20" s="72">
        <v>0</v>
      </c>
      <c r="G20" s="77">
        <f>'PMS(input)'!$E$15</f>
        <v>0</v>
      </c>
      <c r="H20" s="73">
        <v>0</v>
      </c>
      <c r="I20" s="73">
        <v>0</v>
      </c>
      <c r="J20" s="73">
        <v>0</v>
      </c>
      <c r="K20" s="72">
        <v>0</v>
      </c>
      <c r="L20" s="74" t="str">
        <f t="shared" si="0"/>
        <v>0.0</v>
      </c>
      <c r="M20" s="74">
        <f t="shared" si="1"/>
        <v>0</v>
      </c>
      <c r="N20" s="79">
        <f t="shared" si="2"/>
        <v>0</v>
      </c>
    </row>
    <row r="21" spans="1:14" x14ac:dyDescent="0.15">
      <c r="A21" s="113"/>
      <c r="B21" s="71">
        <v>16</v>
      </c>
      <c r="C21" s="72">
        <v>0</v>
      </c>
      <c r="D21" s="72">
        <v>0</v>
      </c>
      <c r="E21" s="72">
        <v>0</v>
      </c>
      <c r="F21" s="72">
        <v>0</v>
      </c>
      <c r="G21" s="77">
        <f>'PMS(input)'!$E$15</f>
        <v>0</v>
      </c>
      <c r="H21" s="73">
        <v>0</v>
      </c>
      <c r="I21" s="73">
        <v>0</v>
      </c>
      <c r="J21" s="73">
        <v>0</v>
      </c>
      <c r="K21" s="72">
        <v>0</v>
      </c>
      <c r="L21" s="74" t="str">
        <f t="shared" si="0"/>
        <v>0.0</v>
      </c>
      <c r="M21" s="74">
        <f t="shared" si="1"/>
        <v>0</v>
      </c>
      <c r="N21" s="79">
        <f t="shared" si="2"/>
        <v>0</v>
      </c>
    </row>
    <row r="22" spans="1:14" x14ac:dyDescent="0.15">
      <c r="A22" s="113"/>
      <c r="B22" s="71">
        <v>17</v>
      </c>
      <c r="C22" s="72">
        <v>0</v>
      </c>
      <c r="D22" s="72">
        <v>0</v>
      </c>
      <c r="E22" s="72">
        <v>0</v>
      </c>
      <c r="F22" s="72">
        <v>0</v>
      </c>
      <c r="G22" s="77">
        <f>'PMS(input)'!$E$15</f>
        <v>0</v>
      </c>
      <c r="H22" s="73">
        <v>0</v>
      </c>
      <c r="I22" s="73">
        <v>0</v>
      </c>
      <c r="J22" s="73">
        <v>0</v>
      </c>
      <c r="K22" s="72">
        <v>0</v>
      </c>
      <c r="L22" s="74" t="str">
        <f t="shared" si="0"/>
        <v>0.0</v>
      </c>
      <c r="M22" s="74">
        <f t="shared" si="1"/>
        <v>0</v>
      </c>
      <c r="N22" s="79">
        <f t="shared" si="2"/>
        <v>0</v>
      </c>
    </row>
    <row r="23" spans="1:14" x14ac:dyDescent="0.15">
      <c r="A23" s="113"/>
      <c r="B23" s="71">
        <v>18</v>
      </c>
      <c r="C23" s="72">
        <v>0</v>
      </c>
      <c r="D23" s="72">
        <v>0</v>
      </c>
      <c r="E23" s="72">
        <v>0</v>
      </c>
      <c r="F23" s="72">
        <v>0</v>
      </c>
      <c r="G23" s="77">
        <f>'PMS(input)'!$E$15</f>
        <v>0</v>
      </c>
      <c r="H23" s="73">
        <v>0</v>
      </c>
      <c r="I23" s="73">
        <v>0</v>
      </c>
      <c r="J23" s="73">
        <v>0</v>
      </c>
      <c r="K23" s="72">
        <v>0</v>
      </c>
      <c r="L23" s="74" t="str">
        <f t="shared" si="0"/>
        <v>0.0</v>
      </c>
      <c r="M23" s="74">
        <f t="shared" si="1"/>
        <v>0</v>
      </c>
      <c r="N23" s="79">
        <f t="shared" si="2"/>
        <v>0</v>
      </c>
    </row>
    <row r="24" spans="1:14" x14ac:dyDescent="0.15">
      <c r="A24" s="113"/>
      <c r="B24" s="71">
        <v>19</v>
      </c>
      <c r="C24" s="72">
        <v>0</v>
      </c>
      <c r="D24" s="72">
        <v>0</v>
      </c>
      <c r="E24" s="72">
        <v>0</v>
      </c>
      <c r="F24" s="72">
        <v>0</v>
      </c>
      <c r="G24" s="77">
        <f>'PMS(input)'!$E$15</f>
        <v>0</v>
      </c>
      <c r="H24" s="73">
        <v>0</v>
      </c>
      <c r="I24" s="73">
        <v>0</v>
      </c>
      <c r="J24" s="73">
        <v>0</v>
      </c>
      <c r="K24" s="72">
        <v>0</v>
      </c>
      <c r="L24" s="74" t="str">
        <f t="shared" si="0"/>
        <v>0.0</v>
      </c>
      <c r="M24" s="74">
        <f t="shared" si="1"/>
        <v>0</v>
      </c>
      <c r="N24" s="79">
        <f t="shared" si="2"/>
        <v>0</v>
      </c>
    </row>
    <row r="25" spans="1:14" x14ac:dyDescent="0.15">
      <c r="A25" s="113"/>
      <c r="B25" s="71">
        <v>20</v>
      </c>
      <c r="C25" s="72">
        <v>0</v>
      </c>
      <c r="D25" s="72">
        <v>0</v>
      </c>
      <c r="E25" s="72">
        <v>0</v>
      </c>
      <c r="F25" s="72">
        <v>0</v>
      </c>
      <c r="G25" s="77">
        <f>'PMS(input)'!$E$15</f>
        <v>0</v>
      </c>
      <c r="H25" s="73">
        <v>0</v>
      </c>
      <c r="I25" s="73">
        <v>0</v>
      </c>
      <c r="J25" s="73">
        <v>0</v>
      </c>
      <c r="K25" s="72">
        <v>0</v>
      </c>
      <c r="L25" s="74" t="str">
        <f t="shared" si="0"/>
        <v>0.0</v>
      </c>
      <c r="M25" s="74">
        <f t="shared" si="1"/>
        <v>0</v>
      </c>
      <c r="N25" s="79">
        <f t="shared" si="2"/>
        <v>0</v>
      </c>
    </row>
    <row r="26" spans="1:14" ht="15" x14ac:dyDescent="0.15">
      <c r="A26" s="113"/>
      <c r="B26" s="92" t="s">
        <v>92</v>
      </c>
      <c r="C26" s="93" t="s">
        <v>86</v>
      </c>
      <c r="D26" s="93" t="s">
        <v>86</v>
      </c>
      <c r="E26" s="93" t="s">
        <v>86</v>
      </c>
      <c r="F26" s="93" t="s">
        <v>86</v>
      </c>
      <c r="G26" s="93" t="s">
        <v>86</v>
      </c>
      <c r="H26" s="93" t="s">
        <v>86</v>
      </c>
      <c r="I26" s="93" t="s">
        <v>86</v>
      </c>
      <c r="J26" s="93" t="s">
        <v>86</v>
      </c>
      <c r="K26" s="93" t="s">
        <v>86</v>
      </c>
      <c r="L26" s="94">
        <f>SUMIF(L6:L25,"&gt;0",L6:L25)</f>
        <v>0</v>
      </c>
      <c r="M26" s="94">
        <f>SUMIF(M6:M25,"&gt;0",M6:M25)</f>
        <v>0</v>
      </c>
      <c r="N26" s="94">
        <f>SUMIF(N6:N25,"&gt;0",N6:N25)</f>
        <v>0</v>
      </c>
    </row>
  </sheetData>
  <mergeCells count="4">
    <mergeCell ref="L2:N2"/>
    <mergeCell ref="A6:A26"/>
    <mergeCell ref="C2:F2"/>
    <mergeCell ref="G2:K2"/>
  </mergeCells>
  <phoneticPr fontId="30"/>
  <dataValidations count="1">
    <dataValidation type="list" allowBlank="1" showInputMessage="1" showErrorMessage="1" sqref="H6:H25" xr:uid="{00000000-0002-0000-0100-000000000000}">
      <formula1>"0,5.46,5.69,5.90,6.03"</formula1>
    </dataValidation>
  </dataValidations>
  <pageMargins left="0.7" right="0.7" top="0.75" bottom="0.75" header="0.3" footer="0.3"/>
  <pageSetup paperSize="9" scale="4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I19"/>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9" style="7"/>
    <col min="10" max="16384" width="9" style="1"/>
  </cols>
  <sheetData>
    <row r="1" spans="1:9" ht="18" customHeight="1" x14ac:dyDescent="0.15">
      <c r="I1" s="15" t="str">
        <f>'PMS(input)'!K1</f>
        <v>JCM_ID_F_PMS_ver01.1</v>
      </c>
    </row>
    <row r="2" spans="1:9" ht="27.75" customHeight="1" x14ac:dyDescent="0.15">
      <c r="A2" s="117" t="s">
        <v>37</v>
      </c>
      <c r="B2" s="117"/>
      <c r="C2" s="117"/>
      <c r="D2" s="117"/>
      <c r="E2" s="117"/>
      <c r="F2" s="117"/>
      <c r="G2" s="117"/>
      <c r="H2" s="117"/>
      <c r="I2" s="117"/>
    </row>
    <row r="3" spans="1:9" ht="18" customHeight="1" x14ac:dyDescent="0.15">
      <c r="A3" s="118" t="s">
        <v>36</v>
      </c>
      <c r="B3" s="119"/>
      <c r="C3" s="119"/>
      <c r="D3" s="119"/>
      <c r="E3" s="119"/>
      <c r="F3" s="119"/>
      <c r="G3" s="119"/>
      <c r="H3" s="119"/>
      <c r="I3" s="119"/>
    </row>
    <row r="4" spans="1:9" ht="11.25" customHeight="1" x14ac:dyDescent="0.15"/>
    <row r="5" spans="1:9" ht="18.75" customHeight="1" thickBot="1" x14ac:dyDescent="0.2">
      <c r="A5" s="31" t="s">
        <v>2</v>
      </c>
      <c r="B5" s="24"/>
      <c r="C5" s="24"/>
      <c r="D5" s="24"/>
      <c r="E5" s="25"/>
      <c r="F5" s="26" t="s">
        <v>3</v>
      </c>
      <c r="G5" s="97" t="s">
        <v>0</v>
      </c>
      <c r="H5" s="26" t="s">
        <v>1</v>
      </c>
      <c r="I5" s="27" t="s">
        <v>4</v>
      </c>
    </row>
    <row r="6" spans="1:9" ht="18.75" customHeight="1" thickBot="1" x14ac:dyDescent="0.2">
      <c r="A6" s="32"/>
      <c r="B6" s="42" t="s">
        <v>45</v>
      </c>
      <c r="C6" s="28"/>
      <c r="D6" s="28"/>
      <c r="E6" s="42"/>
      <c r="F6" s="95"/>
      <c r="G6" s="98">
        <f>G8-G11</f>
        <v>0</v>
      </c>
      <c r="H6" s="96" t="s">
        <v>41</v>
      </c>
      <c r="I6" s="44" t="s">
        <v>42</v>
      </c>
    </row>
    <row r="7" spans="1:9" ht="18.75" customHeight="1" thickBot="1" x14ac:dyDescent="0.2">
      <c r="A7" s="31" t="s">
        <v>98</v>
      </c>
      <c r="B7" s="25"/>
      <c r="C7" s="24"/>
      <c r="D7" s="26"/>
      <c r="E7" s="26"/>
      <c r="F7" s="26"/>
      <c r="G7" s="100"/>
      <c r="H7" s="25"/>
      <c r="I7" s="26"/>
    </row>
    <row r="8" spans="1:9" ht="18.75" customHeight="1" thickBot="1" x14ac:dyDescent="0.2">
      <c r="A8" s="33"/>
      <c r="B8" s="47" t="s">
        <v>46</v>
      </c>
      <c r="C8" s="28"/>
      <c r="D8" s="28"/>
      <c r="E8" s="42"/>
      <c r="F8" s="95"/>
      <c r="G8" s="98">
        <f>G9</f>
        <v>0</v>
      </c>
      <c r="H8" s="96" t="s">
        <v>41</v>
      </c>
      <c r="I8" s="45" t="s">
        <v>43</v>
      </c>
    </row>
    <row r="9" spans="1:9" ht="18.75" customHeight="1" x14ac:dyDescent="0.15">
      <c r="A9" s="33"/>
      <c r="B9" s="34"/>
      <c r="C9" s="80" t="s">
        <v>100</v>
      </c>
      <c r="D9" s="38"/>
      <c r="E9" s="39"/>
      <c r="F9" s="29" t="s">
        <v>102</v>
      </c>
      <c r="G9" s="101">
        <f>'PMS(input_separate)'!L26</f>
        <v>0</v>
      </c>
      <c r="H9" s="43" t="s">
        <v>41</v>
      </c>
      <c r="I9" s="45" t="s">
        <v>43</v>
      </c>
    </row>
    <row r="10" spans="1:9" ht="18.75" customHeight="1" thickBot="1" x14ac:dyDescent="0.2">
      <c r="A10" s="31" t="s">
        <v>99</v>
      </c>
      <c r="B10" s="24"/>
      <c r="C10" s="24"/>
      <c r="D10" s="24"/>
      <c r="E10" s="25"/>
      <c r="F10" s="26"/>
      <c r="G10" s="31"/>
      <c r="H10" s="25"/>
      <c r="I10" s="26"/>
    </row>
    <row r="11" spans="1:9" ht="18.75" customHeight="1" thickBot="1" x14ac:dyDescent="0.2">
      <c r="A11" s="33"/>
      <c r="B11" s="48" t="s">
        <v>47</v>
      </c>
      <c r="C11" s="30"/>
      <c r="D11" s="30"/>
      <c r="E11" s="46"/>
      <c r="F11" s="99"/>
      <c r="G11" s="98">
        <f>G12</f>
        <v>0</v>
      </c>
      <c r="H11" s="96" t="s">
        <v>41</v>
      </c>
      <c r="I11" s="45" t="s">
        <v>44</v>
      </c>
    </row>
    <row r="12" spans="1:9" ht="18.75" customHeight="1" x14ac:dyDescent="0.15">
      <c r="A12" s="32"/>
      <c r="B12" s="35"/>
      <c r="C12" s="81" t="s">
        <v>101</v>
      </c>
      <c r="D12" s="37"/>
      <c r="E12" s="36"/>
      <c r="F12" s="29" t="s">
        <v>102</v>
      </c>
      <c r="G12" s="101">
        <f>'PMS(input_separate)'!M26</f>
        <v>0</v>
      </c>
      <c r="H12" s="43" t="s">
        <v>41</v>
      </c>
      <c r="I12" s="45" t="s">
        <v>44</v>
      </c>
    </row>
    <row r="13" spans="1:9" x14ac:dyDescent="0.15">
      <c r="A13" s="2"/>
      <c r="B13" s="2"/>
      <c r="C13" s="9"/>
      <c r="D13" s="2"/>
      <c r="E13" s="9"/>
      <c r="F13" s="11"/>
      <c r="G13" s="10"/>
      <c r="H13" s="10"/>
      <c r="I13" s="8"/>
    </row>
    <row r="14" spans="1:9" ht="21.75" customHeight="1" x14ac:dyDescent="0.15">
      <c r="E14" s="2" t="s">
        <v>5</v>
      </c>
      <c r="F14" s="5"/>
    </row>
    <row r="15" spans="1:9" ht="21.75" customHeight="1" x14ac:dyDescent="0.15">
      <c r="E15" s="82" t="s">
        <v>103</v>
      </c>
      <c r="F15" s="83">
        <v>5.46</v>
      </c>
      <c r="G15" s="83" t="s">
        <v>86</v>
      </c>
      <c r="H15" s="3"/>
    </row>
    <row r="16" spans="1:9" ht="21.75" customHeight="1" x14ac:dyDescent="0.15">
      <c r="E16" s="82" t="s">
        <v>104</v>
      </c>
      <c r="F16" s="84">
        <v>5.69</v>
      </c>
      <c r="G16" s="83" t="s">
        <v>89</v>
      </c>
      <c r="H16" s="3"/>
    </row>
    <row r="17" spans="5:8" ht="21.75" customHeight="1" x14ac:dyDescent="0.15">
      <c r="E17" s="82" t="s">
        <v>106</v>
      </c>
      <c r="F17" s="84">
        <v>5.9</v>
      </c>
      <c r="G17" s="83" t="s">
        <v>86</v>
      </c>
      <c r="H17" s="2"/>
    </row>
    <row r="18" spans="5:8" ht="21.75" customHeight="1" x14ac:dyDescent="0.15">
      <c r="E18" s="82" t="s">
        <v>105</v>
      </c>
      <c r="F18" s="84">
        <v>6.03</v>
      </c>
      <c r="G18" s="83" t="s">
        <v>89</v>
      </c>
      <c r="H18" s="2"/>
    </row>
    <row r="19" spans="5:8" s="7" customFormat="1" x14ac:dyDescent="0.15">
      <c r="E19" s="2"/>
      <c r="F19" s="2"/>
      <c r="G19" s="2"/>
      <c r="H19" s="2"/>
    </row>
  </sheetData>
  <mergeCells count="2">
    <mergeCell ref="A2:I2"/>
    <mergeCell ref="A3:I3"/>
  </mergeCells>
  <phoneticPr fontId="2"/>
  <pageMargins left="0.70866141732283472" right="0.70866141732283472" top="0.74803149606299213" bottom="0.74803149606299213" header="0.31496062992125984" footer="0.31496062992125984"/>
  <pageSetup paperSize="9" scale="81"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PMS(input)</vt:lpstr>
      <vt:lpstr>PMS(input_separate)</vt:lpstr>
      <vt:lpstr>PMS(calc_process)</vt:lpstr>
      <vt:lpstr>'PMS(calc_process)'!Print_Area</vt:lpstr>
      <vt:lpstr>'PMS(input)'!Print_Area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2019-10-09T10:03:37Z</cp:lastPrinted>
  <dcterms:created xsi:type="dcterms:W3CDTF">2012-01-13T02:28:29Z</dcterms:created>
  <dcterms:modified xsi:type="dcterms:W3CDTF">2019-10-09T10:05:03Z</dcterms:modified>
</cp:coreProperties>
</file>