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takahashi\Documents\JC5方法論修正\"/>
    </mc:Choice>
  </mc:AlternateContent>
  <workbookProtection workbookPassword="C7C3" lockStructure="1"/>
  <bookViews>
    <workbookView xWindow="0" yWindow="0" windowWidth="24000" windowHeight="8940" tabRatio="857"/>
  </bookViews>
  <sheets>
    <sheet name="MPS(input_fridge_showcase)" sheetId="1" r:id="rId1"/>
    <sheet name="MPS(input_freezer_showcase)" sheetId="5" r:id="rId2"/>
    <sheet name="MPS(calc_process)" sheetId="2" r:id="rId3"/>
    <sheet name="MSS" sheetId="6" r:id="rId4"/>
    <sheet name="MRS(input_fridge_showcase)" sheetId="7" r:id="rId5"/>
    <sheet name="MRS(input_freezer_showcase)" sheetId="8" r:id="rId6"/>
    <sheet name="MRS(calc_process)" sheetId="9" r:id="rId7"/>
  </sheets>
  <definedNames>
    <definedName name="COP">'MPS(calc_process)'!$I$40:$I$43</definedName>
    <definedName name="EE_freezer">'MPS(calc_process)'!$I$35:$I$37</definedName>
    <definedName name="_xlnm.Print_Area" localSheetId="1">'MPS(input_freezer_showcase)'!$A$1:$AC$65</definedName>
    <definedName name="_xlnm.Print_Area" localSheetId="0">'MPS(input_fridge_showcase)'!$A$1:$AC$65</definedName>
    <definedName name="_xlnm.Print_Area" localSheetId="5">'MRS(input_freezer_showcase)'!$A$1:$AC$66</definedName>
    <definedName name="_xlnm.Print_Area" localSheetId="4">'MRS(input_fridge_showcase)'!$A$1:$AC$66</definedName>
    <definedName name="Z_3E957D16_9E92_4B0F_9F9C_8523717C6AF3_.wvu.PrintArea" localSheetId="1" hidden="1">'MPS(input_freezer_showcase)'!$A$1:$AC$65</definedName>
    <definedName name="Z_3E957D16_9E92_4B0F_9F9C_8523717C6AF3_.wvu.PrintArea" localSheetId="0" hidden="1">'MPS(input_fridge_showcase)'!$A$1:$AC$65</definedName>
    <definedName name="Z_3E957D16_9E92_4B0F_9F9C_8523717C6AF3_.wvu.PrintArea" localSheetId="5" hidden="1">'MRS(input_freezer_showcase)'!$A$1:$AC$66</definedName>
    <definedName name="Z_3E957D16_9E92_4B0F_9F9C_8523717C6AF3_.wvu.PrintArea" localSheetId="4" hidden="1">'MRS(input_fridge_showcase)'!$A$1:$AC$66</definedName>
  </definedNames>
  <calcPr calcId="152511"/>
  <customWorkbookViews>
    <customWorkbookView name="secretariat - 個人用ビュー" guid="{3E957D16-9E92-4B0F-9F9C-8523717C6AF3}" mergeInterval="0" personalView="1" maximized="1" xWindow="1" yWindow="1" windowWidth="1280" windowHeight="836" tabRatio="857" activeSheetId="1"/>
  </customWorkbookViews>
</workbook>
</file>

<file path=xl/calcChain.xml><?xml version="1.0" encoding="utf-8"?>
<calcChain xmlns="http://schemas.openxmlformats.org/spreadsheetml/2006/main">
  <c r="L11" i="7" l="1"/>
  <c r="K11" i="7"/>
  <c r="L66" i="8"/>
  <c r="K66" i="8"/>
  <c r="J66" i="8"/>
  <c r="I66" i="8"/>
  <c r="L65" i="8"/>
  <c r="K65" i="8"/>
  <c r="R65" i="8" s="1"/>
  <c r="J65" i="8"/>
  <c r="I65" i="8"/>
  <c r="L64" i="8"/>
  <c r="K64" i="8"/>
  <c r="R64" i="8" s="1"/>
  <c r="J64" i="8"/>
  <c r="I64" i="8"/>
  <c r="L63" i="8"/>
  <c r="K63" i="8"/>
  <c r="R63" i="8" s="1"/>
  <c r="J63" i="8"/>
  <c r="I63" i="8"/>
  <c r="L62" i="8"/>
  <c r="K62" i="8"/>
  <c r="J62" i="8"/>
  <c r="I62" i="8"/>
  <c r="L61" i="8"/>
  <c r="K61" i="8"/>
  <c r="R61" i="8" s="1"/>
  <c r="J61" i="8"/>
  <c r="I61" i="8"/>
  <c r="L60" i="8"/>
  <c r="K60" i="8"/>
  <c r="R60" i="8" s="1"/>
  <c r="J60" i="8"/>
  <c r="I60" i="8"/>
  <c r="L59" i="8"/>
  <c r="K59" i="8"/>
  <c r="R59" i="8" s="1"/>
  <c r="J59" i="8"/>
  <c r="I59" i="8"/>
  <c r="L58" i="8"/>
  <c r="K58" i="8"/>
  <c r="J58" i="8"/>
  <c r="I58" i="8"/>
  <c r="L57" i="8"/>
  <c r="K57" i="8"/>
  <c r="R57" i="8" s="1"/>
  <c r="J57" i="8"/>
  <c r="I57" i="8"/>
  <c r="L56" i="8"/>
  <c r="K56" i="8"/>
  <c r="R56" i="8" s="1"/>
  <c r="J56" i="8"/>
  <c r="I56" i="8"/>
  <c r="L55" i="8"/>
  <c r="K55" i="8"/>
  <c r="R55" i="8" s="1"/>
  <c r="J55" i="8"/>
  <c r="I55" i="8"/>
  <c r="L54" i="8"/>
  <c r="K54" i="8"/>
  <c r="R54" i="8" s="1"/>
  <c r="J54" i="8"/>
  <c r="I54" i="8"/>
  <c r="L53" i="8"/>
  <c r="K53" i="8"/>
  <c r="R53" i="8" s="1"/>
  <c r="J53" i="8"/>
  <c r="I53" i="8"/>
  <c r="L52" i="8"/>
  <c r="K52" i="8"/>
  <c r="J52" i="8"/>
  <c r="I52" i="8"/>
  <c r="L51" i="8"/>
  <c r="K51" i="8"/>
  <c r="R51" i="8" s="1"/>
  <c r="J51" i="8"/>
  <c r="I51" i="8"/>
  <c r="L50" i="8"/>
  <c r="K50" i="8"/>
  <c r="P50" i="8" s="1"/>
  <c r="J50" i="8"/>
  <c r="I50" i="8"/>
  <c r="L49" i="8"/>
  <c r="K49" i="8"/>
  <c r="R49" i="8" s="1"/>
  <c r="J49" i="8"/>
  <c r="I49" i="8"/>
  <c r="L48" i="8"/>
  <c r="K48" i="8"/>
  <c r="J48" i="8"/>
  <c r="I48" i="8"/>
  <c r="L47" i="8"/>
  <c r="K47" i="8"/>
  <c r="R47" i="8" s="1"/>
  <c r="J47" i="8"/>
  <c r="I47" i="8"/>
  <c r="L46" i="8"/>
  <c r="K46" i="8"/>
  <c r="R46" i="8" s="1"/>
  <c r="J46" i="8"/>
  <c r="I46" i="8"/>
  <c r="L45" i="8"/>
  <c r="K45" i="8"/>
  <c r="R45" i="8" s="1"/>
  <c r="J45" i="8"/>
  <c r="I45" i="8"/>
  <c r="L44" i="8"/>
  <c r="K44" i="8"/>
  <c r="J44" i="8"/>
  <c r="I44" i="8"/>
  <c r="L43" i="8"/>
  <c r="K43" i="8"/>
  <c r="R43" i="8" s="1"/>
  <c r="J43" i="8"/>
  <c r="I43" i="8"/>
  <c r="L42" i="8"/>
  <c r="K42" i="8"/>
  <c r="R42" i="8" s="1"/>
  <c r="J42" i="8"/>
  <c r="I42" i="8"/>
  <c r="L41" i="8"/>
  <c r="K41" i="8"/>
  <c r="R41" i="8" s="1"/>
  <c r="J41" i="8"/>
  <c r="I41" i="8"/>
  <c r="L40" i="8"/>
  <c r="K40" i="8"/>
  <c r="J40" i="8"/>
  <c r="I40" i="8"/>
  <c r="L39" i="8"/>
  <c r="K39" i="8"/>
  <c r="R39" i="8" s="1"/>
  <c r="J39" i="8"/>
  <c r="I39" i="8"/>
  <c r="L38" i="8"/>
  <c r="K38" i="8"/>
  <c r="R38" i="8" s="1"/>
  <c r="J38" i="8"/>
  <c r="I38" i="8"/>
  <c r="L37" i="8"/>
  <c r="K37" i="8"/>
  <c r="R37" i="8" s="1"/>
  <c r="J37" i="8"/>
  <c r="I37" i="8"/>
  <c r="L36" i="8"/>
  <c r="K36" i="8"/>
  <c r="J36" i="8"/>
  <c r="I36" i="8"/>
  <c r="L35" i="8"/>
  <c r="K35" i="8"/>
  <c r="R35" i="8" s="1"/>
  <c r="J35" i="8"/>
  <c r="I35" i="8"/>
  <c r="L34" i="8"/>
  <c r="K34" i="8"/>
  <c r="R34" i="8" s="1"/>
  <c r="J34" i="8"/>
  <c r="I34" i="8"/>
  <c r="L33" i="8"/>
  <c r="K33" i="8"/>
  <c r="R33" i="8" s="1"/>
  <c r="J33" i="8"/>
  <c r="I33" i="8"/>
  <c r="L32" i="8"/>
  <c r="K32" i="8"/>
  <c r="J32" i="8"/>
  <c r="I32" i="8"/>
  <c r="L31" i="8"/>
  <c r="K31" i="8"/>
  <c r="R31" i="8" s="1"/>
  <c r="J31" i="8"/>
  <c r="I31" i="8"/>
  <c r="L30" i="8"/>
  <c r="K30" i="8"/>
  <c r="R30" i="8" s="1"/>
  <c r="J30" i="8"/>
  <c r="I30" i="8"/>
  <c r="L29" i="8"/>
  <c r="K29" i="8"/>
  <c r="R29" i="8" s="1"/>
  <c r="J29" i="8"/>
  <c r="I29" i="8"/>
  <c r="L28" i="8"/>
  <c r="K28" i="8"/>
  <c r="J28" i="8"/>
  <c r="I28" i="8"/>
  <c r="L27" i="8"/>
  <c r="K27" i="8"/>
  <c r="R27" i="8" s="1"/>
  <c r="J27" i="8"/>
  <c r="I27" i="8"/>
  <c r="L26" i="8"/>
  <c r="K26" i="8"/>
  <c r="R26" i="8" s="1"/>
  <c r="J26" i="8"/>
  <c r="I26" i="8"/>
  <c r="L25" i="8"/>
  <c r="K25" i="8"/>
  <c r="R25" i="8" s="1"/>
  <c r="J25" i="8"/>
  <c r="I25" i="8"/>
  <c r="L24" i="8"/>
  <c r="K24" i="8"/>
  <c r="J24" i="8"/>
  <c r="I24" i="8"/>
  <c r="L23" i="8"/>
  <c r="K23" i="8"/>
  <c r="R23" i="8" s="1"/>
  <c r="J23" i="8"/>
  <c r="I23" i="8"/>
  <c r="L22" i="8"/>
  <c r="K22" i="8"/>
  <c r="R22" i="8" s="1"/>
  <c r="J22" i="8"/>
  <c r="I22" i="8"/>
  <c r="L21" i="8"/>
  <c r="K21" i="8"/>
  <c r="R21" i="8" s="1"/>
  <c r="J21" i="8"/>
  <c r="I21" i="8"/>
  <c r="L20" i="8"/>
  <c r="K20" i="8"/>
  <c r="J20" i="8"/>
  <c r="I20" i="8"/>
  <c r="L19" i="8"/>
  <c r="K19" i="8"/>
  <c r="R19" i="8" s="1"/>
  <c r="J19" i="8"/>
  <c r="I19" i="8"/>
  <c r="L18" i="8"/>
  <c r="K18" i="8"/>
  <c r="R18" i="8" s="1"/>
  <c r="J18" i="8"/>
  <c r="I18" i="8"/>
  <c r="L17" i="8"/>
  <c r="K17" i="8"/>
  <c r="R17" i="8" s="1"/>
  <c r="J17" i="8"/>
  <c r="I17" i="8"/>
  <c r="H66" i="8"/>
  <c r="H65" i="8"/>
  <c r="P65" i="8" s="1"/>
  <c r="H64" i="8"/>
  <c r="H63" i="8"/>
  <c r="H62" i="8"/>
  <c r="H61" i="8"/>
  <c r="P61" i="8" s="1"/>
  <c r="H60" i="8"/>
  <c r="H59" i="8"/>
  <c r="H58" i="8"/>
  <c r="H57" i="8"/>
  <c r="P57" i="8" s="1"/>
  <c r="H56" i="8"/>
  <c r="H55" i="8"/>
  <c r="H54" i="8"/>
  <c r="H53" i="8"/>
  <c r="P53" i="8" s="1"/>
  <c r="H52" i="8"/>
  <c r="H51" i="8"/>
  <c r="H50" i="8"/>
  <c r="H49" i="8"/>
  <c r="P49" i="8" s="1"/>
  <c r="H48" i="8"/>
  <c r="H47" i="8"/>
  <c r="H46" i="8"/>
  <c r="H45" i="8"/>
  <c r="P45" i="8" s="1"/>
  <c r="H44" i="8"/>
  <c r="H43" i="8"/>
  <c r="H42" i="8"/>
  <c r="H41" i="8"/>
  <c r="P41" i="8" s="1"/>
  <c r="H40" i="8"/>
  <c r="H39" i="8"/>
  <c r="H38" i="8"/>
  <c r="H37" i="8"/>
  <c r="P37" i="8" s="1"/>
  <c r="H36" i="8"/>
  <c r="H35" i="8"/>
  <c r="H34" i="8"/>
  <c r="H33" i="8"/>
  <c r="P33" i="8" s="1"/>
  <c r="H32" i="8"/>
  <c r="H31" i="8"/>
  <c r="H30" i="8"/>
  <c r="H29" i="8"/>
  <c r="P29" i="8" s="1"/>
  <c r="H28" i="8"/>
  <c r="H27" i="8"/>
  <c r="H26" i="8"/>
  <c r="H25" i="8"/>
  <c r="P25" i="8" s="1"/>
  <c r="H24" i="8"/>
  <c r="H23" i="8"/>
  <c r="H22" i="8"/>
  <c r="H21" i="8"/>
  <c r="P21" i="8" s="1"/>
  <c r="H20" i="8"/>
  <c r="H19" i="8"/>
  <c r="H18" i="8"/>
  <c r="H17" i="8"/>
  <c r="P17" i="8" s="1"/>
  <c r="L14" i="8"/>
  <c r="K14" i="8"/>
  <c r="J14" i="8"/>
  <c r="I14" i="8"/>
  <c r="H14" i="8"/>
  <c r="L11" i="8"/>
  <c r="K11" i="8"/>
  <c r="J11" i="8"/>
  <c r="I11" i="8"/>
  <c r="H11" i="8"/>
  <c r="J11" i="7"/>
  <c r="I11" i="7"/>
  <c r="H11" i="7"/>
  <c r="L14" i="7"/>
  <c r="K14" i="7"/>
  <c r="J14" i="7"/>
  <c r="I14" i="7"/>
  <c r="H14" i="7"/>
  <c r="L66" i="7"/>
  <c r="K66" i="7"/>
  <c r="R66" i="7" s="1"/>
  <c r="J66" i="7"/>
  <c r="I66" i="7"/>
  <c r="H66" i="7"/>
  <c r="L65" i="7"/>
  <c r="K65" i="7"/>
  <c r="R65" i="7" s="1"/>
  <c r="J65" i="7"/>
  <c r="I65" i="7"/>
  <c r="H65" i="7"/>
  <c r="L64" i="7"/>
  <c r="K64" i="7"/>
  <c r="R64" i="7" s="1"/>
  <c r="J64" i="7"/>
  <c r="I64" i="7"/>
  <c r="H64" i="7"/>
  <c r="L63" i="7"/>
  <c r="K63" i="7"/>
  <c r="R63" i="7" s="1"/>
  <c r="J63" i="7"/>
  <c r="I63" i="7"/>
  <c r="H63" i="7"/>
  <c r="L62" i="7"/>
  <c r="K62" i="7"/>
  <c r="R62" i="7" s="1"/>
  <c r="J62" i="7"/>
  <c r="I62" i="7"/>
  <c r="H62" i="7"/>
  <c r="L61" i="7"/>
  <c r="K61" i="7"/>
  <c r="J61" i="7"/>
  <c r="I61" i="7"/>
  <c r="H61" i="7"/>
  <c r="L60" i="7"/>
  <c r="K60" i="7"/>
  <c r="R60" i="7" s="1"/>
  <c r="J60" i="7"/>
  <c r="I60" i="7"/>
  <c r="H60" i="7"/>
  <c r="L59" i="7"/>
  <c r="K59" i="7"/>
  <c r="R59" i="7" s="1"/>
  <c r="J59" i="7"/>
  <c r="I59" i="7"/>
  <c r="H59" i="7"/>
  <c r="L58" i="7"/>
  <c r="K58" i="7"/>
  <c r="R58" i="7" s="1"/>
  <c r="J58" i="7"/>
  <c r="I58" i="7"/>
  <c r="H58" i="7"/>
  <c r="L57" i="7"/>
  <c r="K57" i="7"/>
  <c r="R57" i="7" s="1"/>
  <c r="J57" i="7"/>
  <c r="I57" i="7"/>
  <c r="H57" i="7"/>
  <c r="L56" i="7"/>
  <c r="K56" i="7"/>
  <c r="R56" i="7" s="1"/>
  <c r="J56" i="7"/>
  <c r="I56" i="7"/>
  <c r="H56" i="7"/>
  <c r="L55" i="7"/>
  <c r="K55" i="7"/>
  <c r="R55" i="7" s="1"/>
  <c r="J55" i="7"/>
  <c r="I55" i="7"/>
  <c r="H55" i="7"/>
  <c r="L54" i="7"/>
  <c r="K54" i="7"/>
  <c r="R54" i="7" s="1"/>
  <c r="J54" i="7"/>
  <c r="I54" i="7"/>
  <c r="H54" i="7"/>
  <c r="L53" i="7"/>
  <c r="K53" i="7"/>
  <c r="R53" i="7" s="1"/>
  <c r="J53" i="7"/>
  <c r="I53" i="7"/>
  <c r="H53" i="7"/>
  <c r="L52" i="7"/>
  <c r="K52" i="7"/>
  <c r="R52" i="7" s="1"/>
  <c r="J52" i="7"/>
  <c r="I52" i="7"/>
  <c r="H52" i="7"/>
  <c r="L51" i="7"/>
  <c r="K51" i="7"/>
  <c r="R51" i="7" s="1"/>
  <c r="J51" i="7"/>
  <c r="I51" i="7"/>
  <c r="H51" i="7"/>
  <c r="L50" i="7"/>
  <c r="K50" i="7"/>
  <c r="R50" i="7" s="1"/>
  <c r="J50" i="7"/>
  <c r="I50" i="7"/>
  <c r="H50" i="7"/>
  <c r="L49" i="7"/>
  <c r="K49" i="7"/>
  <c r="R49" i="7" s="1"/>
  <c r="J49" i="7"/>
  <c r="I49" i="7"/>
  <c r="H49" i="7"/>
  <c r="L48" i="7"/>
  <c r="K48" i="7"/>
  <c r="R48" i="7" s="1"/>
  <c r="J48" i="7"/>
  <c r="I48" i="7"/>
  <c r="H48" i="7"/>
  <c r="L47" i="7"/>
  <c r="K47" i="7"/>
  <c r="R47" i="7" s="1"/>
  <c r="J47" i="7"/>
  <c r="I47" i="7"/>
  <c r="H47" i="7"/>
  <c r="L46" i="7"/>
  <c r="K46" i="7"/>
  <c r="R46" i="7" s="1"/>
  <c r="J46" i="7"/>
  <c r="I46" i="7"/>
  <c r="H46" i="7"/>
  <c r="L45" i="7"/>
  <c r="K45" i="7"/>
  <c r="J45" i="7"/>
  <c r="I45" i="7"/>
  <c r="H45" i="7"/>
  <c r="L44" i="7"/>
  <c r="K44" i="7"/>
  <c r="R44" i="7" s="1"/>
  <c r="J44" i="7"/>
  <c r="I44" i="7"/>
  <c r="H44" i="7"/>
  <c r="L43" i="7"/>
  <c r="K43" i="7"/>
  <c r="R43" i="7" s="1"/>
  <c r="J43" i="7"/>
  <c r="I43" i="7"/>
  <c r="H43" i="7"/>
  <c r="L42" i="7"/>
  <c r="K42" i="7"/>
  <c r="R42" i="7" s="1"/>
  <c r="J42" i="7"/>
  <c r="I42" i="7"/>
  <c r="H42" i="7"/>
  <c r="L41" i="7"/>
  <c r="K41" i="7"/>
  <c r="R41" i="7" s="1"/>
  <c r="J41" i="7"/>
  <c r="I41" i="7"/>
  <c r="H41" i="7"/>
  <c r="L40" i="7"/>
  <c r="K40" i="7"/>
  <c r="R40" i="7" s="1"/>
  <c r="J40" i="7"/>
  <c r="I40" i="7"/>
  <c r="H40" i="7"/>
  <c r="L39" i="7"/>
  <c r="K39" i="7"/>
  <c r="R39" i="7" s="1"/>
  <c r="J39" i="7"/>
  <c r="I39" i="7"/>
  <c r="H39" i="7"/>
  <c r="L38" i="7"/>
  <c r="K38" i="7"/>
  <c r="R38" i="7" s="1"/>
  <c r="J38" i="7"/>
  <c r="I38" i="7"/>
  <c r="H38" i="7"/>
  <c r="L37" i="7"/>
  <c r="K37" i="7"/>
  <c r="R37" i="7" s="1"/>
  <c r="J37" i="7"/>
  <c r="I37" i="7"/>
  <c r="H37" i="7"/>
  <c r="L36" i="7"/>
  <c r="K36" i="7"/>
  <c r="R36" i="7" s="1"/>
  <c r="J36" i="7"/>
  <c r="I36" i="7"/>
  <c r="H36" i="7"/>
  <c r="L35" i="7"/>
  <c r="K35" i="7"/>
  <c r="R35" i="7" s="1"/>
  <c r="J35" i="7"/>
  <c r="I35" i="7"/>
  <c r="H35" i="7"/>
  <c r="L34" i="7"/>
  <c r="K34" i="7"/>
  <c r="R34" i="7" s="1"/>
  <c r="J34" i="7"/>
  <c r="I34" i="7"/>
  <c r="H34" i="7"/>
  <c r="L33" i="7"/>
  <c r="K33" i="7"/>
  <c r="R33" i="7" s="1"/>
  <c r="J33" i="7"/>
  <c r="I33" i="7"/>
  <c r="H33" i="7"/>
  <c r="L32" i="7"/>
  <c r="K32" i="7"/>
  <c r="R32" i="7" s="1"/>
  <c r="J32" i="7"/>
  <c r="I32" i="7"/>
  <c r="H32" i="7"/>
  <c r="L31" i="7"/>
  <c r="K31" i="7"/>
  <c r="R31" i="7" s="1"/>
  <c r="J31" i="7"/>
  <c r="I31" i="7"/>
  <c r="H31" i="7"/>
  <c r="L30" i="7"/>
  <c r="K30" i="7"/>
  <c r="R30" i="7" s="1"/>
  <c r="J30" i="7"/>
  <c r="I30" i="7"/>
  <c r="H30" i="7"/>
  <c r="L29" i="7"/>
  <c r="K29" i="7"/>
  <c r="J29" i="7"/>
  <c r="I29" i="7"/>
  <c r="H29" i="7"/>
  <c r="L28" i="7"/>
  <c r="K28" i="7"/>
  <c r="R28" i="7" s="1"/>
  <c r="J28" i="7"/>
  <c r="I28" i="7"/>
  <c r="H28" i="7"/>
  <c r="L27" i="7"/>
  <c r="K27" i="7"/>
  <c r="R27" i="7" s="1"/>
  <c r="J27" i="7"/>
  <c r="I27" i="7"/>
  <c r="H27" i="7"/>
  <c r="L26" i="7"/>
  <c r="K26" i="7"/>
  <c r="R26" i="7" s="1"/>
  <c r="J26" i="7"/>
  <c r="I26" i="7"/>
  <c r="H26" i="7"/>
  <c r="L25" i="7"/>
  <c r="K25" i="7"/>
  <c r="R25" i="7" s="1"/>
  <c r="J25" i="7"/>
  <c r="I25" i="7"/>
  <c r="H25" i="7"/>
  <c r="L24" i="7"/>
  <c r="K24" i="7"/>
  <c r="R24" i="7" s="1"/>
  <c r="J24" i="7"/>
  <c r="I24" i="7"/>
  <c r="H24" i="7"/>
  <c r="L23" i="7"/>
  <c r="K23" i="7"/>
  <c r="R23" i="7" s="1"/>
  <c r="J23" i="7"/>
  <c r="I23" i="7"/>
  <c r="H23" i="7"/>
  <c r="L22" i="7"/>
  <c r="K22" i="7"/>
  <c r="R22" i="7" s="1"/>
  <c r="J22" i="7"/>
  <c r="I22" i="7"/>
  <c r="H22" i="7"/>
  <c r="L21" i="7"/>
  <c r="K21" i="7"/>
  <c r="R21" i="7" s="1"/>
  <c r="J21" i="7"/>
  <c r="I21" i="7"/>
  <c r="H21" i="7"/>
  <c r="L20" i="7"/>
  <c r="K20" i="7"/>
  <c r="R20" i="7" s="1"/>
  <c r="J20" i="7"/>
  <c r="I20" i="7"/>
  <c r="H20" i="7"/>
  <c r="L19" i="7"/>
  <c r="K19" i="7"/>
  <c r="R19" i="7" s="1"/>
  <c r="J19" i="7"/>
  <c r="I19" i="7"/>
  <c r="H19" i="7"/>
  <c r="L18" i="7"/>
  <c r="K18" i="7"/>
  <c r="R18" i="7" s="1"/>
  <c r="J18" i="7"/>
  <c r="I18" i="7"/>
  <c r="H18" i="7"/>
  <c r="L17" i="7"/>
  <c r="K17" i="7"/>
  <c r="R17" i="7" s="1"/>
  <c r="J17" i="7"/>
  <c r="I17" i="7"/>
  <c r="H17" i="7"/>
  <c r="AC2" i="7"/>
  <c r="AC2" i="8" s="1"/>
  <c r="AC1" i="7"/>
  <c r="I1" i="9" s="1"/>
  <c r="P59" i="8"/>
  <c r="P55" i="8"/>
  <c r="R61" i="7"/>
  <c r="R45" i="7"/>
  <c r="R29" i="7"/>
  <c r="C2" i="6"/>
  <c r="C1" i="6"/>
  <c r="P21" i="7" l="1"/>
  <c r="P25" i="7"/>
  <c r="P29" i="7"/>
  <c r="P33" i="7"/>
  <c r="P37" i="7"/>
  <c r="P41" i="7"/>
  <c r="P45" i="7"/>
  <c r="P49" i="7"/>
  <c r="P53" i="7"/>
  <c r="P57" i="7"/>
  <c r="P61" i="7"/>
  <c r="P65" i="7"/>
  <c r="P20" i="8"/>
  <c r="P24" i="8"/>
  <c r="P28" i="8"/>
  <c r="P32" i="8"/>
  <c r="P36" i="8"/>
  <c r="P40" i="8"/>
  <c r="P44" i="8"/>
  <c r="P48" i="8"/>
  <c r="P52" i="8"/>
  <c r="P39" i="8"/>
  <c r="P63" i="8"/>
  <c r="P47" i="8"/>
  <c r="R24" i="8"/>
  <c r="R40" i="8"/>
  <c r="R48" i="8"/>
  <c r="P31" i="8"/>
  <c r="P43" i="8"/>
  <c r="P51" i="8"/>
  <c r="R32" i="8"/>
  <c r="R44" i="8"/>
  <c r="R52" i="8"/>
  <c r="P23" i="8"/>
  <c r="P35" i="8"/>
  <c r="P19" i="8"/>
  <c r="P56" i="8"/>
  <c r="P27" i="8"/>
  <c r="R36" i="8"/>
  <c r="P30" i="7"/>
  <c r="P22" i="7"/>
  <c r="P58" i="8"/>
  <c r="P60" i="8"/>
  <c r="P38" i="7"/>
  <c r="P46" i="7"/>
  <c r="P54" i="7"/>
  <c r="P62" i="7"/>
  <c r="R20" i="8"/>
  <c r="R28" i="8"/>
  <c r="Q19" i="7"/>
  <c r="Q23" i="7"/>
  <c r="Q27" i="7"/>
  <c r="Q31" i="7"/>
  <c r="Q35" i="7"/>
  <c r="Q39" i="7"/>
  <c r="Q43" i="7"/>
  <c r="Q47" i="7"/>
  <c r="Q51" i="7"/>
  <c r="Q55" i="7"/>
  <c r="Q59" i="7"/>
  <c r="Q63" i="7"/>
  <c r="P18" i="7"/>
  <c r="P26" i="7"/>
  <c r="P34" i="7"/>
  <c r="P42" i="7"/>
  <c r="P50" i="7"/>
  <c r="P58" i="7"/>
  <c r="P66" i="7"/>
  <c r="P62" i="8"/>
  <c r="P64" i="8"/>
  <c r="P66" i="8"/>
  <c r="P18" i="8"/>
  <c r="P22" i="8"/>
  <c r="P26" i="8"/>
  <c r="P30" i="8"/>
  <c r="P34" i="8"/>
  <c r="P38" i="8"/>
  <c r="P42" i="8"/>
  <c r="P46" i="8"/>
  <c r="P54" i="8"/>
  <c r="P24" i="7"/>
  <c r="P28" i="7"/>
  <c r="P32" i="7"/>
  <c r="P40" i="7"/>
  <c r="P52" i="7"/>
  <c r="Q19" i="8"/>
  <c r="Q27" i="8"/>
  <c r="Q35" i="8"/>
  <c r="Q43" i="8"/>
  <c r="Q51" i="8"/>
  <c r="Q59" i="8"/>
  <c r="Q18" i="8"/>
  <c r="Q22" i="8"/>
  <c r="Q26" i="8"/>
  <c r="Q30" i="8"/>
  <c r="Q34" i="8"/>
  <c r="Q38" i="8"/>
  <c r="Q42" i="8"/>
  <c r="Q46" i="8"/>
  <c r="Q50" i="8"/>
  <c r="Q54" i="8"/>
  <c r="Q58" i="8"/>
  <c r="Q62" i="8"/>
  <c r="Q66" i="8"/>
  <c r="Q24" i="8"/>
  <c r="Q32" i="8"/>
  <c r="Q40" i="8"/>
  <c r="Q48" i="8"/>
  <c r="R50" i="8"/>
  <c r="Q56" i="8"/>
  <c r="R58" i="8"/>
  <c r="R62" i="8"/>
  <c r="Q64" i="8"/>
  <c r="R66" i="8"/>
  <c r="Q18" i="7"/>
  <c r="Q20" i="7"/>
  <c r="Q22" i="7"/>
  <c r="Q24" i="7"/>
  <c r="Q26" i="7"/>
  <c r="Q28" i="7"/>
  <c r="Q30" i="7"/>
  <c r="Q32" i="7"/>
  <c r="Q34" i="7"/>
  <c r="Q36" i="7"/>
  <c r="Q38" i="7"/>
  <c r="Q40" i="7"/>
  <c r="Q42" i="7"/>
  <c r="Q44" i="7"/>
  <c r="Q46" i="7"/>
  <c r="Q48" i="7"/>
  <c r="Q50" i="7"/>
  <c r="Q52" i="7"/>
  <c r="Q54" i="7"/>
  <c r="Q56" i="7"/>
  <c r="Q58" i="7"/>
  <c r="Q60" i="7"/>
  <c r="Q62" i="7"/>
  <c r="Q64" i="7"/>
  <c r="Q66" i="7"/>
  <c r="Q20" i="8"/>
  <c r="Q23" i="8"/>
  <c r="Q28" i="8"/>
  <c r="Q31" i="8"/>
  <c r="Q36" i="8"/>
  <c r="Q39" i="8"/>
  <c r="Q44" i="8"/>
  <c r="Q47" i="8"/>
  <c r="Q52" i="8"/>
  <c r="Q55" i="8"/>
  <c r="Q60" i="8"/>
  <c r="Q63" i="8"/>
  <c r="P20" i="7"/>
  <c r="P36" i="7"/>
  <c r="P44" i="7"/>
  <c r="P48" i="7"/>
  <c r="P56" i="7"/>
  <c r="P60" i="7"/>
  <c r="P64" i="7"/>
  <c r="Q21" i="8"/>
  <c r="Q25" i="8"/>
  <c r="Q29" i="8"/>
  <c r="Q37" i="8"/>
  <c r="Q41" i="8"/>
  <c r="Q45" i="8"/>
  <c r="Q49" i="8"/>
  <c r="Q57" i="8"/>
  <c r="Q61" i="8"/>
  <c r="Q65" i="8"/>
  <c r="Q33" i="8"/>
  <c r="Q53" i="8"/>
  <c r="Q17" i="8"/>
  <c r="P23" i="7"/>
  <c r="P31" i="7"/>
  <c r="P39" i="7"/>
  <c r="P47" i="7"/>
  <c r="P55" i="7"/>
  <c r="P63" i="7"/>
  <c r="Q21" i="7"/>
  <c r="Q25" i="7"/>
  <c r="Q29" i="7"/>
  <c r="Q33" i="7"/>
  <c r="Q37" i="7"/>
  <c r="Q41" i="7"/>
  <c r="Q45" i="7"/>
  <c r="Q49" i="7"/>
  <c r="Q53" i="7"/>
  <c r="Q57" i="7"/>
  <c r="Q61" i="7"/>
  <c r="Q65" i="7"/>
  <c r="P19" i="7"/>
  <c r="P27" i="7"/>
  <c r="P35" i="7"/>
  <c r="P43" i="7"/>
  <c r="P51" i="7"/>
  <c r="P59" i="7"/>
  <c r="Q17" i="7"/>
  <c r="P17" i="7"/>
  <c r="G19" i="9"/>
  <c r="I2" i="9"/>
  <c r="AC1" i="8"/>
  <c r="G14" i="9" l="1"/>
  <c r="G20" i="9"/>
  <c r="G18" i="9" s="1"/>
  <c r="G15" i="9"/>
  <c r="G16" i="9"/>
  <c r="W7" i="8"/>
  <c r="G13" i="9"/>
  <c r="W7" i="7"/>
  <c r="G8" i="9" l="1"/>
  <c r="G7" i="9"/>
  <c r="G12" i="9"/>
  <c r="G6" i="9" l="1"/>
  <c r="I1" i="2"/>
  <c r="AC2" i="5"/>
  <c r="AC1" i="5"/>
  <c r="I2" i="2" l="1"/>
  <c r="R65" i="5" l="1"/>
  <c r="Q65" i="5"/>
  <c r="P65" i="5"/>
  <c r="R64" i="5"/>
  <c r="Q64" i="5"/>
  <c r="P64" i="5"/>
  <c r="R63" i="5"/>
  <c r="Q63" i="5"/>
  <c r="P63" i="5"/>
  <c r="R62" i="5"/>
  <c r="Q62" i="5"/>
  <c r="P62" i="5"/>
  <c r="R61" i="5"/>
  <c r="Q61" i="5"/>
  <c r="P61" i="5"/>
  <c r="R60" i="5"/>
  <c r="Q60" i="5"/>
  <c r="P60" i="5"/>
  <c r="R59" i="5"/>
  <c r="Q59" i="5"/>
  <c r="P59" i="5"/>
  <c r="R58" i="5"/>
  <c r="Q58" i="5"/>
  <c r="P58" i="5"/>
  <c r="R57" i="5"/>
  <c r="Q57" i="5"/>
  <c r="P57" i="5"/>
  <c r="R56" i="5"/>
  <c r="Q56" i="5"/>
  <c r="P56" i="5"/>
  <c r="R55" i="5"/>
  <c r="Q55" i="5"/>
  <c r="P55" i="5"/>
  <c r="R54" i="5"/>
  <c r="Q54" i="5"/>
  <c r="P54" i="5"/>
  <c r="R53" i="5"/>
  <c r="Q53" i="5"/>
  <c r="P53" i="5"/>
  <c r="R52" i="5"/>
  <c r="Q52" i="5"/>
  <c r="P52" i="5"/>
  <c r="R51" i="5"/>
  <c r="Q51" i="5"/>
  <c r="P51" i="5"/>
  <c r="R50" i="5"/>
  <c r="Q50" i="5"/>
  <c r="P50" i="5"/>
  <c r="R49" i="5"/>
  <c r="Q49" i="5"/>
  <c r="P49" i="5"/>
  <c r="R48" i="5"/>
  <c r="Q48" i="5"/>
  <c r="P48" i="5"/>
  <c r="R47" i="5"/>
  <c r="Q47" i="5"/>
  <c r="P47" i="5"/>
  <c r="R46" i="5"/>
  <c r="Q46" i="5"/>
  <c r="P46" i="5"/>
  <c r="R45" i="5"/>
  <c r="Q45" i="5"/>
  <c r="P45" i="5"/>
  <c r="R44" i="5"/>
  <c r="Q44" i="5"/>
  <c r="P44" i="5"/>
  <c r="R43" i="5"/>
  <c r="Q43" i="5"/>
  <c r="P43" i="5"/>
  <c r="R42" i="5"/>
  <c r="Q42" i="5"/>
  <c r="P42" i="5"/>
  <c r="R41" i="5"/>
  <c r="Q41" i="5"/>
  <c r="P41" i="5"/>
  <c r="R40" i="5"/>
  <c r="Q40" i="5"/>
  <c r="P40" i="5"/>
  <c r="R39" i="5"/>
  <c r="Q39" i="5"/>
  <c r="P39" i="5"/>
  <c r="R38" i="5"/>
  <c r="Q38" i="5"/>
  <c r="P38" i="5"/>
  <c r="R37" i="5"/>
  <c r="Q37" i="5"/>
  <c r="P37" i="5"/>
  <c r="R36" i="5"/>
  <c r="Q36" i="5"/>
  <c r="P36" i="5"/>
  <c r="R35" i="5"/>
  <c r="Q35" i="5"/>
  <c r="P35" i="5"/>
  <c r="R34" i="5"/>
  <c r="Q34" i="5"/>
  <c r="P34" i="5"/>
  <c r="R33" i="5"/>
  <c r="Q33" i="5"/>
  <c r="P33" i="5"/>
  <c r="R32" i="5"/>
  <c r="Q32" i="5"/>
  <c r="P32" i="5"/>
  <c r="R31" i="5"/>
  <c r="Q31" i="5"/>
  <c r="P31" i="5"/>
  <c r="R30" i="5"/>
  <c r="Q30" i="5"/>
  <c r="P30" i="5"/>
  <c r="R29" i="5"/>
  <c r="Q29" i="5"/>
  <c r="P29" i="5"/>
  <c r="R28" i="5"/>
  <c r="Q28" i="5"/>
  <c r="P28" i="5"/>
  <c r="R27" i="5"/>
  <c r="Q27" i="5"/>
  <c r="P27" i="5"/>
  <c r="R26" i="5"/>
  <c r="Q26" i="5"/>
  <c r="P26" i="5"/>
  <c r="R25" i="5"/>
  <c r="Q25" i="5"/>
  <c r="P25" i="5"/>
  <c r="R24" i="5"/>
  <c r="Q24" i="5"/>
  <c r="P24" i="5"/>
  <c r="R23" i="5"/>
  <c r="Q23" i="5"/>
  <c r="P23" i="5"/>
  <c r="R22" i="5"/>
  <c r="Q22" i="5"/>
  <c r="P22" i="5"/>
  <c r="R21" i="5"/>
  <c r="Q21" i="5"/>
  <c r="P21" i="5"/>
  <c r="R20" i="5"/>
  <c r="Q20" i="5"/>
  <c r="P20" i="5"/>
  <c r="R19" i="5"/>
  <c r="Q19" i="5"/>
  <c r="P19" i="5"/>
  <c r="R18" i="5"/>
  <c r="Q18" i="5"/>
  <c r="P18" i="5"/>
  <c r="R17" i="5"/>
  <c r="Q17" i="5"/>
  <c r="P17" i="5"/>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16"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17"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G19" i="2" l="1"/>
  <c r="P16" i="1" l="1"/>
  <c r="Q16" i="1"/>
  <c r="G15" i="2" s="1"/>
  <c r="R16" i="5" l="1"/>
  <c r="G20" i="2" s="1"/>
  <c r="G18" i="2" s="1"/>
  <c r="P16" i="5"/>
  <c r="Q16" i="5"/>
  <c r="G16" i="2" s="1"/>
  <c r="G13" i="2"/>
  <c r="T7" i="1"/>
  <c r="G7" i="2" l="1"/>
  <c r="T7" i="5"/>
  <c r="G14" i="2"/>
  <c r="G8" i="2" s="1"/>
  <c r="G6" i="2" l="1"/>
  <c r="G12" i="2"/>
</calcChain>
</file>

<file path=xl/sharedStrings.xml><?xml version="1.0" encoding="utf-8"?>
<sst xmlns="http://schemas.openxmlformats.org/spreadsheetml/2006/main" count="1111" uniqueCount="265">
  <si>
    <t>Units</t>
    <phoneticPr fontId="4"/>
  </si>
  <si>
    <t>Parameter</t>
  </si>
  <si>
    <t>(a)</t>
    <phoneticPr fontId="4"/>
  </si>
  <si>
    <t>Monitoring point No.</t>
    <phoneticPr fontId="4"/>
  </si>
  <si>
    <t>(b)</t>
    <phoneticPr fontId="4"/>
  </si>
  <si>
    <t>Parameters</t>
    <phoneticPr fontId="4"/>
  </si>
  <si>
    <t>(c)</t>
    <phoneticPr fontId="4"/>
  </si>
  <si>
    <t>Description of data</t>
    <phoneticPr fontId="4"/>
  </si>
  <si>
    <t>[Monitoring option]</t>
    <phoneticPr fontId="4"/>
  </si>
  <si>
    <t>(e)</t>
    <phoneticPr fontId="4"/>
  </si>
  <si>
    <t>(d)</t>
    <phoneticPr fontId="4"/>
  </si>
  <si>
    <t>Option A</t>
    <phoneticPr fontId="4"/>
  </si>
  <si>
    <t>Based on public data which is measured by entities other than the project participants (Data used: publicly recognized data such as statistical data and specifications)</t>
    <phoneticPr fontId="4"/>
  </si>
  <si>
    <t>(f)</t>
    <phoneticPr fontId="4"/>
  </si>
  <si>
    <t>Monitoring option</t>
    <phoneticPr fontId="4"/>
  </si>
  <si>
    <t>Option C</t>
    <phoneticPr fontId="4"/>
  </si>
  <si>
    <t>Source of data</t>
    <phoneticPr fontId="4"/>
  </si>
  <si>
    <t>Option B</t>
    <phoneticPr fontId="4"/>
  </si>
  <si>
    <t>Based on the amount of transaction which is measured directly using measuring equipments (Data used: commercial evidence such as invoices)</t>
    <phoneticPr fontId="4"/>
  </si>
  <si>
    <t>(g)</t>
    <phoneticPr fontId="4"/>
  </si>
  <si>
    <t>Based on the actual measurement using measuring equipments (Data used: measured values)</t>
    <phoneticPr fontId="4"/>
  </si>
  <si>
    <t>(h)</t>
    <phoneticPr fontId="4"/>
  </si>
  <si>
    <t>Measurement methods and procedures</t>
    <phoneticPr fontId="4"/>
  </si>
  <si>
    <t>(i)</t>
    <phoneticPr fontId="4"/>
  </si>
  <si>
    <t>Monitoring frequency</t>
    <phoneticPr fontId="4"/>
  </si>
  <si>
    <t>Monthly</t>
    <phoneticPr fontId="4"/>
  </si>
  <si>
    <t>Other comments</t>
    <phoneticPr fontId="4"/>
  </si>
  <si>
    <t>(j)</t>
    <phoneticPr fontId="4"/>
  </si>
  <si>
    <t>(d)</t>
    <phoneticPr fontId="11"/>
  </si>
  <si>
    <t>(c)</t>
    <phoneticPr fontId="11"/>
  </si>
  <si>
    <t>i=1</t>
    <phoneticPr fontId="4"/>
  </si>
  <si>
    <t>i=2</t>
  </si>
  <si>
    <t>i=3</t>
  </si>
  <si>
    <t>i=4</t>
  </si>
  <si>
    <t>i=5</t>
  </si>
  <si>
    <t>i=6</t>
  </si>
  <si>
    <t>i=7</t>
  </si>
  <si>
    <t>i=8</t>
  </si>
  <si>
    <t>i=9</t>
  </si>
  <si>
    <t>i=10</t>
  </si>
  <si>
    <t>i=11</t>
  </si>
  <si>
    <t>i=12</t>
  </si>
  <si>
    <t>i=13</t>
  </si>
  <si>
    <t>i=14</t>
  </si>
  <si>
    <t>i=15</t>
  </si>
  <si>
    <t>i=16</t>
  </si>
  <si>
    <t>i=17</t>
  </si>
  <si>
    <t>i=18</t>
  </si>
  <si>
    <t>i=19</t>
  </si>
  <si>
    <t>i=20</t>
  </si>
  <si>
    <t>i=21</t>
  </si>
  <si>
    <t>i=22</t>
  </si>
  <si>
    <t>i=23</t>
  </si>
  <si>
    <t>i=24</t>
  </si>
  <si>
    <t>i=25</t>
  </si>
  <si>
    <t>i=26</t>
  </si>
  <si>
    <t>i=27</t>
  </si>
  <si>
    <t>i=28</t>
  </si>
  <si>
    <t>i=29</t>
  </si>
  <si>
    <t>i=30</t>
  </si>
  <si>
    <t>i=31</t>
  </si>
  <si>
    <t>i=32</t>
  </si>
  <si>
    <t>i=33</t>
  </si>
  <si>
    <t>i=34</t>
  </si>
  <si>
    <t>i=35</t>
  </si>
  <si>
    <t>i=36</t>
  </si>
  <si>
    <t>i=37</t>
  </si>
  <si>
    <t>i=38</t>
  </si>
  <si>
    <t>i=39</t>
  </si>
  <si>
    <t>i=40</t>
  </si>
  <si>
    <t>i=41</t>
  </si>
  <si>
    <t>i=42</t>
  </si>
  <si>
    <t>i=43</t>
  </si>
  <si>
    <t>i=44</t>
  </si>
  <si>
    <t>i=45</t>
  </si>
  <si>
    <t>i=46</t>
  </si>
  <si>
    <t>i=47</t>
  </si>
  <si>
    <t>i=48</t>
  </si>
  <si>
    <t>i=49</t>
  </si>
  <si>
    <t>j=3</t>
  </si>
  <si>
    <t>j=4</t>
  </si>
  <si>
    <t>j=5</t>
  </si>
  <si>
    <t>j=6</t>
  </si>
  <si>
    <t>j=7</t>
  </si>
  <si>
    <t>j=8</t>
  </si>
  <si>
    <t>j=9</t>
  </si>
  <si>
    <t>j=10</t>
  </si>
  <si>
    <t>j=11</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</si>
  <si>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</si>
  <si>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</si>
  <si>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</si>
  <si>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</si>
  <si>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</si>
  <si>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</si>
  <si>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</si>
  <si>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</si>
  <si>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</si>
  <si>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</si>
  <si>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</si>
  <si>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</si>
  <si>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</si>
  <si>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</si>
  <si>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</si>
  <si>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</si>
  <si>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</si>
  <si>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</si>
  <si>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</si>
  <si>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</si>
  <si>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</si>
  <si>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</si>
  <si>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</si>
  <si>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</si>
  <si>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</si>
  <si>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j=37</t>
  </si>
  <si>
    <t>j=38</t>
  </si>
  <si>
    <t>j=39</t>
  </si>
  <si>
    <t>j=40</t>
  </si>
  <si>
    <t>j=41</t>
  </si>
  <si>
    <t>j=42</t>
  </si>
  <si>
    <t>j=43</t>
  </si>
  <si>
    <t>j=44</t>
  </si>
  <si>
    <t>j=45</t>
  </si>
  <si>
    <t>j=46</t>
  </si>
  <si>
    <t>j=47</t>
  </si>
  <si>
    <t>j=48</t>
  </si>
  <si>
    <t>j=49</t>
  </si>
  <si>
    <t>j=50</t>
  </si>
  <si>
    <t>j=1</t>
    <phoneticPr fontId="4"/>
  </si>
  <si>
    <t>j=2</t>
    <phoneticPr fontId="3"/>
  </si>
  <si>
    <t>MWh/p</t>
    <phoneticPr fontId="4"/>
  </si>
  <si>
    <t>Monitored data</t>
    <phoneticPr fontId="4"/>
  </si>
  <si>
    <t>The specifications of the project fridge showcase for quotation or the factory acceptance test data by manufacturer.</t>
    <phoneticPr fontId="4"/>
  </si>
  <si>
    <t>COP of the reference air conditioning system</t>
    <phoneticPr fontId="3"/>
  </si>
  <si>
    <t>-</t>
    <phoneticPr fontId="3"/>
  </si>
  <si>
    <t>The specifications of the project freezer showcase for quotation or the factory acceptance test data by manufacturer</t>
    <phoneticPr fontId="3"/>
  </si>
  <si>
    <t>The default values set in this methodology corresponding to the type and rated volume of the project freezer showcase</t>
    <phoneticPr fontId="4"/>
  </si>
  <si>
    <t>The default values set in this methodology corresponding to the type and rated volume of the project fridge showcase</t>
    <phoneticPr fontId="4"/>
  </si>
  <si>
    <t>L/W</t>
    <phoneticPr fontId="4"/>
  </si>
  <si>
    <t>W/W</t>
    <phoneticPr fontId="4"/>
  </si>
  <si>
    <t>Sectoral scope: 03</t>
    <phoneticPr fontId="4"/>
  </si>
  <si>
    <t>Monitoring Spreadsheet: JCM_ID_AM008_ver01.0</t>
    <phoneticPr fontId="4"/>
  </si>
  <si>
    <r>
      <t xml:space="preserve">Table 1: Parameters to be monitored </t>
    </r>
    <r>
      <rPr>
        <b/>
        <i/>
        <sz val="11"/>
        <rFont val="Arial"/>
        <family val="2"/>
      </rPr>
      <t>ex post</t>
    </r>
    <phoneticPr fontId="4"/>
  </si>
  <si>
    <r>
      <t xml:space="preserve">Table 2: Project-specific parameters to be fixed </t>
    </r>
    <r>
      <rPr>
        <b/>
        <i/>
        <sz val="11"/>
        <rFont val="Arial"/>
        <family val="2"/>
      </rPr>
      <t>ex ante</t>
    </r>
    <phoneticPr fontId="4"/>
  </si>
  <si>
    <r>
      <t xml:space="preserve">Table4: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 for fridge showcases</t>
    </r>
    <phoneticPr fontId="4"/>
  </si>
  <si>
    <r>
      <t>CO</t>
    </r>
    <r>
      <rPr>
        <b/>
        <vertAlign val="subscript"/>
        <sz val="11"/>
        <color theme="0"/>
        <rFont val="Arial"/>
        <family val="2"/>
      </rPr>
      <t>2</t>
    </r>
    <r>
      <rPr>
        <b/>
        <sz val="11"/>
        <color theme="0"/>
        <rFont val="Arial"/>
        <family val="2"/>
      </rPr>
      <t xml:space="preserve"> emission reductions</t>
    </r>
    <phoneticPr fontId="4"/>
  </si>
  <si>
    <r>
      <t>EC</t>
    </r>
    <r>
      <rPr>
        <vertAlign val="subscript"/>
        <sz val="11"/>
        <rFont val="Arial"/>
        <family val="2"/>
      </rPr>
      <t>PJ,fridge,i,p</t>
    </r>
    <phoneticPr fontId="4"/>
  </si>
  <si>
    <r>
      <t>η</t>
    </r>
    <r>
      <rPr>
        <vertAlign val="subscript"/>
        <sz val="11"/>
        <rFont val="Arial"/>
        <family val="2"/>
      </rPr>
      <t>PJ,fridge,i</t>
    </r>
    <phoneticPr fontId="4"/>
  </si>
  <si>
    <r>
      <t>η</t>
    </r>
    <r>
      <rPr>
        <vertAlign val="subscript"/>
        <sz val="11"/>
        <rFont val="Arial"/>
        <family val="2"/>
      </rPr>
      <t>RE,fridge,i</t>
    </r>
    <phoneticPr fontId="4"/>
  </si>
  <si>
    <r>
      <t>η</t>
    </r>
    <r>
      <rPr>
        <vertAlign val="subscript"/>
        <sz val="11"/>
        <rFont val="Arial"/>
        <family val="2"/>
      </rPr>
      <t>PJ,fridge,cap,i</t>
    </r>
    <phoneticPr fontId="4"/>
  </si>
  <si>
    <r>
      <t>EF</t>
    </r>
    <r>
      <rPr>
        <vertAlign val="subscript"/>
        <sz val="11"/>
        <rFont val="Arial"/>
        <family val="2"/>
      </rPr>
      <t>elec</t>
    </r>
    <phoneticPr fontId="4"/>
  </si>
  <si>
    <r>
      <t>η</t>
    </r>
    <r>
      <rPr>
        <vertAlign val="subscript"/>
        <sz val="11"/>
        <rFont val="Arial"/>
        <family val="2"/>
      </rPr>
      <t>RE,AC</t>
    </r>
    <phoneticPr fontId="3"/>
  </si>
  <si>
    <r>
      <t>RE</t>
    </r>
    <r>
      <rPr>
        <vertAlign val="subscript"/>
        <sz val="11"/>
        <rFont val="Arial"/>
        <family val="2"/>
      </rPr>
      <t>fridge,i,p</t>
    </r>
    <phoneticPr fontId="4"/>
  </si>
  <si>
    <r>
      <t>RE</t>
    </r>
    <r>
      <rPr>
        <vertAlign val="subscript"/>
        <sz val="11"/>
        <rFont val="Arial"/>
        <family val="2"/>
      </rPr>
      <t>AC,add,fridge,i,p</t>
    </r>
    <phoneticPr fontId="4"/>
  </si>
  <si>
    <r>
      <t>PE</t>
    </r>
    <r>
      <rPr>
        <vertAlign val="subscript"/>
        <sz val="11"/>
        <rFont val="Arial"/>
        <family val="2"/>
      </rPr>
      <t>fridge,i,p</t>
    </r>
    <phoneticPr fontId="4"/>
  </si>
  <si>
    <r>
      <t>tCO</t>
    </r>
    <r>
      <rPr>
        <vertAlign val="subscript"/>
        <sz val="11"/>
        <rFont val="Arial"/>
        <family val="2"/>
      </rPr>
      <t>2</t>
    </r>
    <r>
      <rPr>
        <sz val="11"/>
        <rFont val="Arial"/>
        <family val="2"/>
      </rPr>
      <t>/p</t>
    </r>
    <phoneticPr fontId="4"/>
  </si>
  <si>
    <r>
      <t xml:space="preserve">Energy efficiency of the volume of the project fridge showcase </t>
    </r>
    <r>
      <rPr>
        <i/>
        <sz val="11"/>
        <rFont val="Arial"/>
        <family val="2"/>
      </rPr>
      <t>i</t>
    </r>
    <phoneticPr fontId="4"/>
  </si>
  <si>
    <r>
      <t xml:space="preserve">Energy efficiency of the volume of the reference fridge showcase </t>
    </r>
    <r>
      <rPr>
        <i/>
        <sz val="11"/>
        <rFont val="Arial"/>
        <family val="2"/>
      </rPr>
      <t>i</t>
    </r>
    <phoneticPr fontId="4"/>
  </si>
  <si>
    <r>
      <t xml:space="preserve">Energy efficiency of the cooling capacity of the project fridge showcase </t>
    </r>
    <r>
      <rPr>
        <i/>
        <sz val="11"/>
        <rFont val="Arial"/>
        <family val="2"/>
      </rPr>
      <t>i</t>
    </r>
    <phoneticPr fontId="4"/>
  </si>
  <si>
    <r>
      <t>CO</t>
    </r>
    <r>
      <rPr>
        <vertAlign val="subscript"/>
        <sz val="11"/>
        <rFont val="Arial"/>
        <family val="2"/>
      </rPr>
      <t>2</t>
    </r>
    <r>
      <rPr>
        <sz val="11"/>
        <rFont val="Arial"/>
        <family val="2"/>
      </rPr>
      <t xml:space="preserve"> emission factor for consumed electricity</t>
    </r>
    <phoneticPr fontId="3"/>
  </si>
  <si>
    <r>
      <t xml:space="preserve">Reference emissions of the fridge showcase </t>
    </r>
    <r>
      <rPr>
        <i/>
        <sz val="11"/>
        <rFont val="Arial"/>
        <family val="2"/>
      </rPr>
      <t>i</t>
    </r>
    <r>
      <rPr>
        <sz val="11"/>
        <rFont val="Arial"/>
        <family val="2"/>
      </rPr>
      <t xml:space="preserve"> during the period </t>
    </r>
    <r>
      <rPr>
        <i/>
        <sz val="11"/>
        <rFont val="Arial"/>
        <family val="2"/>
      </rPr>
      <t>p</t>
    </r>
    <phoneticPr fontId="4"/>
  </si>
  <si>
    <r>
      <t xml:space="preserve">Reference emissions of the air conditioning system caused by the additional electricity consumption due to additional load caused by exhaust heat from the reference fridge showcase </t>
    </r>
    <r>
      <rPr>
        <i/>
        <sz val="11"/>
        <rFont val="Arial"/>
        <family val="2"/>
      </rPr>
      <t>i</t>
    </r>
    <r>
      <rPr>
        <sz val="11"/>
        <rFont val="Arial"/>
        <family val="2"/>
      </rPr>
      <t xml:space="preserve"> during the period </t>
    </r>
    <r>
      <rPr>
        <i/>
        <sz val="11"/>
        <rFont val="Arial"/>
        <family val="2"/>
      </rPr>
      <t>p</t>
    </r>
    <phoneticPr fontId="4"/>
  </si>
  <si>
    <r>
      <t xml:space="preserve">Project emissions of the fridge showcase </t>
    </r>
    <r>
      <rPr>
        <i/>
        <sz val="11"/>
        <rFont val="Arial"/>
        <family val="2"/>
      </rPr>
      <t>i</t>
    </r>
    <r>
      <rPr>
        <sz val="11"/>
        <rFont val="Arial"/>
        <family val="2"/>
      </rPr>
      <t xml:space="preserve"> during the period </t>
    </r>
    <r>
      <rPr>
        <i/>
        <sz val="11"/>
        <rFont val="Arial"/>
        <family val="2"/>
      </rPr>
      <t>p</t>
    </r>
    <phoneticPr fontId="4"/>
  </si>
  <si>
    <r>
      <t>tCO</t>
    </r>
    <r>
      <rPr>
        <vertAlign val="subscript"/>
        <sz val="11"/>
        <rFont val="Arial"/>
        <family val="2"/>
      </rPr>
      <t>2</t>
    </r>
    <r>
      <rPr>
        <sz val="11"/>
        <rFont val="Arial"/>
        <family val="2"/>
      </rPr>
      <t>/MWh</t>
    </r>
    <phoneticPr fontId="3"/>
  </si>
  <si>
    <r>
      <t xml:space="preserve">Estimated Value of the fridge showcase </t>
    </r>
    <r>
      <rPr>
        <b/>
        <i/>
        <sz val="11"/>
        <color theme="0"/>
        <rFont val="Arial"/>
        <family val="2"/>
      </rPr>
      <t>i</t>
    </r>
    <phoneticPr fontId="4"/>
  </si>
  <si>
    <r>
      <t xml:space="preserve">Estimated Value of the fridge showcase </t>
    </r>
    <r>
      <rPr>
        <b/>
        <i/>
        <sz val="11"/>
        <color theme="0"/>
        <rFont val="Arial"/>
        <family val="2"/>
      </rPr>
      <t>i</t>
    </r>
    <phoneticPr fontId="3"/>
  </si>
  <si>
    <t>i=50</t>
    <phoneticPr fontId="3"/>
  </si>
  <si>
    <t>Monitoring Plan Sheet (Input Sheet) [Attachment to Project Design Document]</t>
    <phoneticPr fontId="4"/>
  </si>
  <si>
    <r>
      <t xml:space="preserve">Table4: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 for freezer showcases</t>
    </r>
    <phoneticPr fontId="4"/>
  </si>
  <si>
    <r>
      <t>EC</t>
    </r>
    <r>
      <rPr>
        <vertAlign val="subscript"/>
        <sz val="11"/>
        <rFont val="Arial"/>
        <family val="2"/>
      </rPr>
      <t>PJ,freezer,j,p</t>
    </r>
    <phoneticPr fontId="3"/>
  </si>
  <si>
    <r>
      <t>η</t>
    </r>
    <r>
      <rPr>
        <vertAlign val="subscript"/>
        <sz val="11"/>
        <rFont val="Arial"/>
        <family val="2"/>
      </rPr>
      <t>PJ,freezer,j</t>
    </r>
    <phoneticPr fontId="3"/>
  </si>
  <si>
    <r>
      <t>η</t>
    </r>
    <r>
      <rPr>
        <vertAlign val="subscript"/>
        <sz val="11"/>
        <rFont val="Arial"/>
        <family val="2"/>
      </rPr>
      <t>RE,freezer,j</t>
    </r>
    <phoneticPr fontId="3"/>
  </si>
  <si>
    <r>
      <t>η</t>
    </r>
    <r>
      <rPr>
        <vertAlign val="subscript"/>
        <sz val="11"/>
        <rFont val="Arial"/>
        <family val="2"/>
      </rPr>
      <t>PJ,freezer,cap,j</t>
    </r>
    <phoneticPr fontId="3"/>
  </si>
  <si>
    <r>
      <t>RE</t>
    </r>
    <r>
      <rPr>
        <vertAlign val="subscript"/>
        <sz val="11"/>
        <rFont val="Arial"/>
        <family val="2"/>
      </rPr>
      <t>freezer,j,p</t>
    </r>
    <phoneticPr fontId="4"/>
  </si>
  <si>
    <r>
      <t>RE</t>
    </r>
    <r>
      <rPr>
        <vertAlign val="subscript"/>
        <sz val="11"/>
        <rFont val="Arial"/>
        <family val="2"/>
      </rPr>
      <t>AC,add,freezer,j,p</t>
    </r>
    <phoneticPr fontId="4"/>
  </si>
  <si>
    <r>
      <t>PE</t>
    </r>
    <r>
      <rPr>
        <vertAlign val="subscript"/>
        <sz val="11"/>
        <rFont val="Arial"/>
        <family val="2"/>
      </rPr>
      <t>freezer,j,p</t>
    </r>
    <phoneticPr fontId="4"/>
  </si>
  <si>
    <r>
      <t xml:space="preserve">Electricity consumption of the project freezer showcase </t>
    </r>
    <r>
      <rPr>
        <i/>
        <sz val="11"/>
        <rFont val="Arial"/>
        <family val="2"/>
      </rPr>
      <t>j</t>
    </r>
    <r>
      <rPr>
        <sz val="11"/>
        <rFont val="Arial"/>
        <family val="2"/>
      </rPr>
      <t xml:space="preserve"> during the period </t>
    </r>
    <r>
      <rPr>
        <i/>
        <sz val="11"/>
        <rFont val="Arial"/>
        <family val="2"/>
      </rPr>
      <t>p</t>
    </r>
    <phoneticPr fontId="3"/>
  </si>
  <si>
    <r>
      <t xml:space="preserve">Energy efficiency of the volume of the project freezer showcase </t>
    </r>
    <r>
      <rPr>
        <i/>
        <sz val="11"/>
        <rFont val="Arial"/>
        <family val="2"/>
      </rPr>
      <t>j</t>
    </r>
    <phoneticPr fontId="3"/>
  </si>
  <si>
    <r>
      <t xml:space="preserve">Energy efficiency of the volume of the reference freezer showcase </t>
    </r>
    <r>
      <rPr>
        <i/>
        <sz val="11"/>
        <rFont val="Arial"/>
        <family val="2"/>
      </rPr>
      <t>j</t>
    </r>
    <phoneticPr fontId="3"/>
  </si>
  <si>
    <r>
      <t xml:space="preserve">Energy efficiency of the cooling capacity of the project freezer showcase </t>
    </r>
    <r>
      <rPr>
        <i/>
        <sz val="11"/>
        <rFont val="Arial"/>
        <family val="2"/>
      </rPr>
      <t>j</t>
    </r>
    <phoneticPr fontId="3"/>
  </si>
  <si>
    <r>
      <t xml:space="preserve">Reference emissions of the freezer showcase </t>
    </r>
    <r>
      <rPr>
        <i/>
        <sz val="11"/>
        <rFont val="Arial"/>
        <family val="2"/>
      </rPr>
      <t>j</t>
    </r>
    <r>
      <rPr>
        <sz val="11"/>
        <rFont val="Arial"/>
        <family val="2"/>
      </rPr>
      <t xml:space="preserve"> during the period </t>
    </r>
    <r>
      <rPr>
        <i/>
        <sz val="11"/>
        <rFont val="Arial"/>
        <family val="2"/>
      </rPr>
      <t>p</t>
    </r>
    <phoneticPr fontId="4"/>
  </si>
  <si>
    <r>
      <t xml:space="preserve">Reference emissions of the air conditioning system caused by the additional electricity consumption due to additional load caused by exhaust heat from the reference freezer showcase </t>
    </r>
    <r>
      <rPr>
        <i/>
        <sz val="11"/>
        <rFont val="Arial"/>
        <family val="2"/>
      </rPr>
      <t>j</t>
    </r>
    <r>
      <rPr>
        <sz val="11"/>
        <rFont val="Arial"/>
        <family val="2"/>
      </rPr>
      <t xml:space="preserve"> during the period </t>
    </r>
    <r>
      <rPr>
        <i/>
        <sz val="11"/>
        <rFont val="Arial"/>
        <family val="2"/>
      </rPr>
      <t>p</t>
    </r>
    <phoneticPr fontId="4"/>
  </si>
  <si>
    <r>
      <t xml:space="preserve">Project emissions of the freezer showcase </t>
    </r>
    <r>
      <rPr>
        <i/>
        <sz val="11"/>
        <color rgb="FFFF0000"/>
        <rFont val="Arial"/>
        <family val="2"/>
      </rPr>
      <t>j</t>
    </r>
    <r>
      <rPr>
        <sz val="11"/>
        <rFont val="Arial"/>
        <family val="2"/>
      </rPr>
      <t xml:space="preserve"> during the period </t>
    </r>
    <r>
      <rPr>
        <i/>
        <sz val="11"/>
        <rFont val="Arial"/>
        <family val="2"/>
      </rPr>
      <t>p</t>
    </r>
    <phoneticPr fontId="4"/>
  </si>
  <si>
    <r>
      <t xml:space="preserve">Estimated Value of the freezer showcase </t>
    </r>
    <r>
      <rPr>
        <b/>
        <i/>
        <sz val="11"/>
        <color theme="0"/>
        <rFont val="Arial"/>
        <family val="2"/>
      </rPr>
      <t>j</t>
    </r>
    <phoneticPr fontId="3"/>
  </si>
  <si>
    <t>Monitoring Plan Sheet (Calculation Process Sheet) [Attachment to Project Design Document]</t>
    <phoneticPr fontId="4"/>
  </si>
  <si>
    <t>1. Calculations for emission reductions</t>
    <phoneticPr fontId="4"/>
  </si>
  <si>
    <t>Fuel type</t>
    <phoneticPr fontId="4"/>
  </si>
  <si>
    <t>Value</t>
    <phoneticPr fontId="4"/>
  </si>
  <si>
    <t>Units</t>
    <phoneticPr fontId="4"/>
  </si>
  <si>
    <r>
      <t xml:space="preserve">Emission reductions during the period </t>
    </r>
    <r>
      <rPr>
        <i/>
        <sz val="11"/>
        <rFont val="Arial"/>
        <family val="2"/>
      </rPr>
      <t>p</t>
    </r>
    <phoneticPr fontId="4"/>
  </si>
  <si>
    <r>
      <t>tCO</t>
    </r>
    <r>
      <rPr>
        <vertAlign val="subscript"/>
        <sz val="11"/>
        <color indexed="8"/>
        <rFont val="Arial"/>
        <family val="2"/>
      </rPr>
      <t>2</t>
    </r>
    <r>
      <rPr>
        <sz val="11"/>
        <color indexed="8"/>
        <rFont val="Arial"/>
        <family val="2"/>
      </rPr>
      <t>/p</t>
    </r>
    <phoneticPr fontId="4"/>
  </si>
  <si>
    <r>
      <t>ER</t>
    </r>
    <r>
      <rPr>
        <vertAlign val="subscript"/>
        <sz val="11"/>
        <color indexed="8"/>
        <rFont val="Arial"/>
        <family val="2"/>
      </rPr>
      <t>p</t>
    </r>
    <phoneticPr fontId="4"/>
  </si>
  <si>
    <t>Emission reductions of the fridge showcase</t>
    <phoneticPr fontId="3"/>
  </si>
  <si>
    <t>-</t>
    <phoneticPr fontId="3"/>
  </si>
  <si>
    <t>Emission reductions of the freezer showcase</t>
    <phoneticPr fontId="3"/>
  </si>
  <si>
    <t>2. Selected default values, etc.</t>
    <phoneticPr fontId="4"/>
  </si>
  <si>
    <t>3. Calculations for reference emissions</t>
    <phoneticPr fontId="4"/>
  </si>
  <si>
    <r>
      <t xml:space="preserve">Reference emissions during the period </t>
    </r>
    <r>
      <rPr>
        <i/>
        <sz val="11"/>
        <rFont val="Arial"/>
        <family val="2"/>
      </rPr>
      <t>p</t>
    </r>
    <phoneticPr fontId="4"/>
  </si>
  <si>
    <r>
      <t>RE</t>
    </r>
    <r>
      <rPr>
        <vertAlign val="subscript"/>
        <sz val="11"/>
        <color indexed="8"/>
        <rFont val="Arial"/>
        <family val="2"/>
      </rPr>
      <t>p</t>
    </r>
    <phoneticPr fontId="4"/>
  </si>
  <si>
    <t>Reference emissions of the fridge showcase</t>
    <phoneticPr fontId="3"/>
  </si>
  <si>
    <r>
      <t>RE</t>
    </r>
    <r>
      <rPr>
        <vertAlign val="subscript"/>
        <sz val="11"/>
        <color indexed="8"/>
        <rFont val="Arial"/>
        <family val="2"/>
      </rPr>
      <t>fridge,p</t>
    </r>
    <phoneticPr fontId="3"/>
  </si>
  <si>
    <t>Reference emissions of the freezer showcase</t>
    <phoneticPr fontId="3"/>
  </si>
  <si>
    <r>
      <t>RE</t>
    </r>
    <r>
      <rPr>
        <vertAlign val="subscript"/>
        <sz val="11"/>
        <color indexed="8"/>
        <rFont val="Arial"/>
        <family val="2"/>
      </rPr>
      <t>freezer,p</t>
    </r>
    <phoneticPr fontId="3"/>
  </si>
  <si>
    <t>Reference emissions of the air conditioning system caused by the additional electricity consumption due to additional load caused by exhaust heat from the reference fridge showcase</t>
    <phoneticPr fontId="3"/>
  </si>
  <si>
    <r>
      <t>RE</t>
    </r>
    <r>
      <rPr>
        <vertAlign val="subscript"/>
        <sz val="11"/>
        <color indexed="8"/>
        <rFont val="Arial"/>
        <family val="2"/>
      </rPr>
      <t>AC,add,fridge,p</t>
    </r>
    <phoneticPr fontId="3"/>
  </si>
  <si>
    <t>Reference emissions of the air conditioning system caused by the additional electricity consumption due to additional load caused by exhaust heat from the reference freezer showcase</t>
    <phoneticPr fontId="3"/>
  </si>
  <si>
    <r>
      <t>RE</t>
    </r>
    <r>
      <rPr>
        <vertAlign val="subscript"/>
        <sz val="11"/>
        <color indexed="8"/>
        <rFont val="Arial"/>
        <family val="2"/>
      </rPr>
      <t>AC,add,freezer,p</t>
    </r>
    <phoneticPr fontId="3"/>
  </si>
  <si>
    <t>4. Calculations of the project emissions</t>
    <phoneticPr fontId="4"/>
  </si>
  <si>
    <r>
      <t xml:space="preserve">Project emissions during the period </t>
    </r>
    <r>
      <rPr>
        <i/>
        <sz val="11"/>
        <rFont val="Arial"/>
        <family val="2"/>
      </rPr>
      <t>p</t>
    </r>
    <phoneticPr fontId="4"/>
  </si>
  <si>
    <r>
      <t>PE</t>
    </r>
    <r>
      <rPr>
        <vertAlign val="subscript"/>
        <sz val="11"/>
        <color indexed="8"/>
        <rFont val="Arial"/>
        <family val="2"/>
      </rPr>
      <t>p</t>
    </r>
    <phoneticPr fontId="4"/>
  </si>
  <si>
    <t>Project emissions of the project fridge showcase</t>
    <phoneticPr fontId="3"/>
  </si>
  <si>
    <r>
      <t>PE</t>
    </r>
    <r>
      <rPr>
        <vertAlign val="subscript"/>
        <sz val="11"/>
        <color indexed="8"/>
        <rFont val="Arial"/>
        <family val="2"/>
      </rPr>
      <t>fridge,p</t>
    </r>
    <phoneticPr fontId="3"/>
  </si>
  <si>
    <t>Project emissions of the project freezer showcase</t>
    <phoneticPr fontId="3"/>
  </si>
  <si>
    <r>
      <t>PE</t>
    </r>
    <r>
      <rPr>
        <vertAlign val="subscript"/>
        <sz val="11"/>
        <color indexed="8"/>
        <rFont val="Arial"/>
        <family val="2"/>
      </rPr>
      <t>freezer,p</t>
    </r>
    <phoneticPr fontId="3"/>
  </si>
  <si>
    <t>[List of Default Values]</t>
    <phoneticPr fontId="4"/>
  </si>
  <si>
    <t>Energy efficiency of the reference fridge showcase</t>
    <phoneticPr fontId="3"/>
  </si>
  <si>
    <t>Range of volume (L)</t>
    <phoneticPr fontId="3"/>
  </si>
  <si>
    <t>Energy efficiency</t>
    <phoneticPr fontId="3"/>
  </si>
  <si>
    <t>Type: Reach-in showcase</t>
    <phoneticPr fontId="3"/>
  </si>
  <si>
    <t>z &lt; 900</t>
    <phoneticPr fontId="3"/>
  </si>
  <si>
    <r>
      <t xml:space="preserve">900 </t>
    </r>
    <r>
      <rPr>
        <sz val="11"/>
        <color indexed="8"/>
        <rFont val="ＭＳ 明朝"/>
        <family val="1"/>
        <charset val="128"/>
      </rPr>
      <t>≦</t>
    </r>
    <r>
      <rPr>
        <sz val="11"/>
        <color indexed="8"/>
        <rFont val="Arial"/>
        <family val="2"/>
      </rPr>
      <t xml:space="preserve"> z &lt; 1200</t>
    </r>
    <phoneticPr fontId="3"/>
  </si>
  <si>
    <r>
      <t xml:space="preserve">1200 </t>
    </r>
    <r>
      <rPr>
        <sz val="11"/>
        <color indexed="8"/>
        <rFont val="ＭＳ 明朝"/>
        <family val="1"/>
        <charset val="128"/>
      </rPr>
      <t>≦</t>
    </r>
    <r>
      <rPr>
        <sz val="11"/>
        <color indexed="8"/>
        <rFont val="Arial"/>
        <family val="2"/>
      </rPr>
      <t xml:space="preserve"> z</t>
    </r>
    <phoneticPr fontId="3"/>
  </si>
  <si>
    <t>Type: Open showcase</t>
    <phoneticPr fontId="3"/>
  </si>
  <si>
    <r>
      <t xml:space="preserve">900 </t>
    </r>
    <r>
      <rPr>
        <sz val="11"/>
        <color indexed="8"/>
        <rFont val="ＭＳ 明朝"/>
        <family val="1"/>
        <charset val="128"/>
      </rPr>
      <t>≦</t>
    </r>
    <r>
      <rPr>
        <sz val="11"/>
        <color indexed="8"/>
        <rFont val="Arial"/>
        <family val="2"/>
      </rPr>
      <t xml:space="preserve"> z</t>
    </r>
    <phoneticPr fontId="3"/>
  </si>
  <si>
    <t>Energy efficiency of the reference freezer showcase</t>
    <phoneticPr fontId="3"/>
  </si>
  <si>
    <r>
      <t xml:space="preserve">Table3: </t>
    </r>
    <r>
      <rPr>
        <b/>
        <i/>
        <sz val="11"/>
        <rFont val="Arial"/>
        <family val="2"/>
      </rPr>
      <t>Ex-ante</t>
    </r>
    <r>
      <rPr>
        <b/>
        <sz val="11"/>
        <rFont val="Arial"/>
        <family val="2"/>
      </rPr>
      <t xml:space="preserve"> estimation of each CO</t>
    </r>
    <r>
      <rPr>
        <b/>
        <vertAlign val="subscript"/>
        <sz val="11"/>
        <rFont val="Arial"/>
        <family val="2"/>
      </rPr>
      <t>2</t>
    </r>
    <r>
      <rPr>
        <b/>
        <sz val="11"/>
        <rFont val="Arial"/>
        <family val="2"/>
      </rPr>
      <t xml:space="preserve"> emission reductions</t>
    </r>
    <phoneticPr fontId="4"/>
  </si>
  <si>
    <r>
      <t xml:space="preserve">Table3: </t>
    </r>
    <r>
      <rPr>
        <b/>
        <i/>
        <sz val="11"/>
        <rFont val="Arial"/>
        <family val="2"/>
      </rPr>
      <t>Ex-ante</t>
    </r>
    <r>
      <rPr>
        <b/>
        <sz val="11"/>
        <rFont val="Arial"/>
        <family val="2"/>
      </rPr>
      <t xml:space="preserve"> estimation of each CO</t>
    </r>
    <r>
      <rPr>
        <b/>
        <vertAlign val="subscript"/>
        <sz val="11"/>
        <rFont val="Arial"/>
        <family val="2"/>
      </rPr>
      <t>2</t>
    </r>
    <r>
      <rPr>
        <b/>
        <sz val="11"/>
        <rFont val="Arial"/>
        <family val="2"/>
      </rPr>
      <t xml:space="preserve"> emission reductions</t>
    </r>
    <phoneticPr fontId="4"/>
  </si>
  <si>
    <t>Monitoring Structure Sheet [Attachment to Project Design Document]</t>
    <phoneticPr fontId="4"/>
  </si>
  <si>
    <t>Responsible personnel</t>
  </si>
  <si>
    <t>Role</t>
    <phoneticPr fontId="4"/>
  </si>
  <si>
    <t>Monitoring Report Sheet (Input Sheet) [For Verification]</t>
  </si>
  <si>
    <t>Monitoring Report Sheet (Calculation Process Sheet) [For Verification]</t>
    <phoneticPr fontId="4"/>
  </si>
  <si>
    <r>
      <t xml:space="preserve">Table 1: Parameters monitored </t>
    </r>
    <r>
      <rPr>
        <b/>
        <i/>
        <sz val="11"/>
        <rFont val="Arial"/>
        <family val="2"/>
      </rPr>
      <t>ex post</t>
    </r>
    <phoneticPr fontId="4"/>
  </si>
  <si>
    <r>
      <t xml:space="preserve">Table 2: Project-specific parameters fixed </t>
    </r>
    <r>
      <rPr>
        <b/>
        <i/>
        <sz val="11"/>
        <rFont val="Arial"/>
        <family val="2"/>
      </rPr>
      <t>ex ante</t>
    </r>
    <phoneticPr fontId="4"/>
  </si>
  <si>
    <r>
      <t xml:space="preserve">Table3: </t>
    </r>
    <r>
      <rPr>
        <b/>
        <i/>
        <sz val="11"/>
        <rFont val="Arial"/>
        <family val="2"/>
      </rPr>
      <t>Ex-post</t>
    </r>
    <r>
      <rPr>
        <b/>
        <sz val="11"/>
        <rFont val="Arial"/>
        <family val="2"/>
      </rPr>
      <t xml:space="preserve"> calculation of each CO</t>
    </r>
    <r>
      <rPr>
        <b/>
        <vertAlign val="subscript"/>
        <sz val="11"/>
        <rFont val="Arial"/>
        <family val="2"/>
      </rPr>
      <t>2</t>
    </r>
    <r>
      <rPr>
        <b/>
        <sz val="11"/>
        <rFont val="Arial"/>
        <family val="2"/>
      </rPr>
      <t xml:space="preserve"> emission reductions</t>
    </r>
    <phoneticPr fontId="4"/>
  </si>
  <si>
    <r>
      <t xml:space="preserve">Table4: </t>
    </r>
    <r>
      <rPr>
        <b/>
        <i/>
        <sz val="11"/>
        <rFont val="Arial"/>
        <family val="2"/>
      </rPr>
      <t>Ex-post</t>
    </r>
    <r>
      <rPr>
        <b/>
        <sz val="11"/>
        <rFont val="Arial"/>
        <family val="2"/>
      </rPr>
      <t xml:space="preserve"> calculation of CO</t>
    </r>
    <r>
      <rPr>
        <b/>
        <vertAlign val="subscript"/>
        <sz val="11"/>
        <rFont val="Arial"/>
        <family val="2"/>
      </rPr>
      <t>2</t>
    </r>
    <r>
      <rPr>
        <b/>
        <sz val="11"/>
        <rFont val="Arial"/>
        <family val="2"/>
      </rPr>
      <t xml:space="preserve"> emission reductions for fridge showcases</t>
    </r>
    <phoneticPr fontId="4"/>
  </si>
  <si>
    <r>
      <t xml:space="preserve">Table4: </t>
    </r>
    <r>
      <rPr>
        <b/>
        <i/>
        <sz val="11"/>
        <rFont val="Arial"/>
        <family val="2"/>
      </rPr>
      <t>Ex-post</t>
    </r>
    <r>
      <rPr>
        <b/>
        <sz val="11"/>
        <rFont val="Arial"/>
        <family val="2"/>
      </rPr>
      <t xml:space="preserve"> calculation of CO</t>
    </r>
    <r>
      <rPr>
        <b/>
        <vertAlign val="subscript"/>
        <sz val="11"/>
        <rFont val="Arial"/>
        <family val="2"/>
      </rPr>
      <t>2</t>
    </r>
    <r>
      <rPr>
        <b/>
        <sz val="11"/>
        <rFont val="Arial"/>
        <family val="2"/>
      </rPr>
      <t xml:space="preserve"> emission reductions for freezer showcases</t>
    </r>
    <phoneticPr fontId="4"/>
  </si>
  <si>
    <t>Monitoring period</t>
    <phoneticPr fontId="4"/>
  </si>
  <si>
    <t>(b)</t>
    <phoneticPr fontId="4"/>
  </si>
  <si>
    <t>(c)</t>
    <phoneticPr fontId="4"/>
  </si>
  <si>
    <t>(d)</t>
    <phoneticPr fontId="4"/>
  </si>
  <si>
    <t>(k)</t>
    <phoneticPr fontId="4"/>
  </si>
  <si>
    <t>(e)</t>
    <phoneticPr fontId="11"/>
  </si>
  <si>
    <t>Monitoring Period</t>
    <phoneticPr fontId="3"/>
  </si>
  <si>
    <r>
      <t xml:space="preserve">Monitored Value of the freezer showcase </t>
    </r>
    <r>
      <rPr>
        <b/>
        <i/>
        <sz val="11"/>
        <color theme="0"/>
        <rFont val="Arial"/>
        <family val="2"/>
      </rPr>
      <t>j</t>
    </r>
    <phoneticPr fontId="3"/>
  </si>
  <si>
    <r>
      <t xml:space="preserve">Monitored Value of the fridge showcase </t>
    </r>
    <r>
      <rPr>
        <b/>
        <i/>
        <sz val="11"/>
        <color theme="0"/>
        <rFont val="Arial"/>
        <family val="2"/>
      </rPr>
      <t>i</t>
    </r>
    <phoneticPr fontId="4"/>
  </si>
  <si>
    <t>[For freezer showcase]</t>
    <phoneticPr fontId="3"/>
  </si>
  <si>
    <t>[For fridge showcase]</t>
    <phoneticPr fontId="3"/>
  </si>
  <si>
    <t>COP of the reference air conditioning system</t>
    <phoneticPr fontId="3"/>
  </si>
  <si>
    <t>Cooling Capacity (kW)</t>
    <phoneticPr fontId="3"/>
  </si>
  <si>
    <t>Reference COP</t>
    <phoneticPr fontId="3"/>
  </si>
  <si>
    <r>
      <t xml:space="preserve">2.5 &lt; x </t>
    </r>
    <r>
      <rPr>
        <sz val="11"/>
        <color indexed="8"/>
        <rFont val="ＭＳ Ｐゴシック"/>
        <family val="3"/>
        <charset val="128"/>
      </rPr>
      <t>≦</t>
    </r>
    <r>
      <rPr>
        <sz val="11"/>
        <color indexed="8"/>
        <rFont val="Arial"/>
        <family val="2"/>
      </rPr>
      <t xml:space="preserve"> 4.1</t>
    </r>
    <phoneticPr fontId="3"/>
  </si>
  <si>
    <r>
      <t xml:space="preserve">4.1 &lt; x </t>
    </r>
    <r>
      <rPr>
        <sz val="11"/>
        <color indexed="8"/>
        <rFont val="ＭＳ 明朝"/>
        <family val="1"/>
        <charset val="128"/>
      </rPr>
      <t>≦</t>
    </r>
    <r>
      <rPr>
        <sz val="11"/>
        <color indexed="8"/>
        <rFont val="Arial"/>
        <family val="2"/>
      </rPr>
      <t xml:space="preserve"> 5.3</t>
    </r>
    <phoneticPr fontId="3"/>
  </si>
  <si>
    <r>
      <t xml:space="preserve">5.3 &lt; x </t>
    </r>
    <r>
      <rPr>
        <sz val="11"/>
        <color indexed="8"/>
        <rFont val="ＭＳ 明朝"/>
        <family val="1"/>
        <charset val="128"/>
      </rPr>
      <t>≦</t>
    </r>
    <r>
      <rPr>
        <sz val="11"/>
        <color indexed="8"/>
        <rFont val="Arial"/>
        <family val="2"/>
      </rPr>
      <t xml:space="preserve"> 7.1</t>
    </r>
    <phoneticPr fontId="3"/>
  </si>
  <si>
    <r>
      <t xml:space="preserve">7.1 &lt; x </t>
    </r>
    <r>
      <rPr>
        <sz val="11"/>
        <color indexed="8"/>
        <rFont val="ＭＳ 明朝"/>
        <family val="1"/>
        <charset val="128"/>
      </rPr>
      <t>≦</t>
    </r>
    <r>
      <rPr>
        <sz val="11"/>
        <color indexed="8"/>
        <rFont val="Arial"/>
        <family val="2"/>
      </rPr>
      <t xml:space="preserve"> 14.2</t>
    </r>
    <phoneticPr fontId="3"/>
  </si>
  <si>
    <r>
      <t xml:space="preserve">Electricity consumption of the project fridge showcase </t>
    </r>
    <r>
      <rPr>
        <i/>
        <sz val="11"/>
        <rFont val="Arial"/>
        <family val="2"/>
      </rPr>
      <t>i</t>
    </r>
    <r>
      <rPr>
        <sz val="11"/>
        <rFont val="Arial"/>
        <family val="2"/>
      </rPr>
      <t xml:space="preserve"> during the period </t>
    </r>
    <r>
      <rPr>
        <i/>
        <sz val="11"/>
        <rFont val="Arial"/>
        <family val="2"/>
      </rPr>
      <t>p</t>
    </r>
    <phoneticPr fontId="4"/>
  </si>
  <si>
    <t>Measurement methods and procedures</t>
    <phoneticPr fontId="4"/>
  </si>
  <si>
    <t>The specifications of the project freezer showcase for quotation and condensing unit or the factory acceptance test data by manufacturer</t>
    <phoneticPr fontId="3"/>
  </si>
  <si>
    <t>[For grid electricity]
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[For captive electricity]
CDM approved small scale methodology AMS-I.A</t>
    <phoneticPr fontId="3"/>
  </si>
  <si>
    <r>
      <t>The latest version of approved JCM methodology ID_AM004</t>
    </r>
    <r>
      <rPr>
        <sz val="11"/>
        <rFont val="Arial"/>
        <family val="2"/>
      </rPr>
      <t xml:space="preserve">:
* The default COP values may be revised as to the revision of the approved JCM methodology ID_AM004.
</t>
    </r>
    <phoneticPr fontId="3"/>
  </si>
  <si>
    <t xml:space="preserve">The latest version of approved JCM methodology ID_AM004:   
* The default COP values may be revised as to the revision of the approved JCM methodology ID_AM004.
</t>
    <phoneticPr fontId="3"/>
  </si>
  <si>
    <t>The specifications of the project fridge showcase and condensing unit for quotation or the factory acceptance test data by manufacturer.</t>
    <phoneticPr fontId="4"/>
  </si>
  <si>
    <r>
      <t xml:space="preserve">Electricity consumption of the project freezer showcase </t>
    </r>
    <r>
      <rPr>
        <i/>
        <sz val="11"/>
        <rFont val="Arial"/>
        <family val="2"/>
      </rPr>
      <t>j</t>
    </r>
    <r>
      <rPr>
        <sz val="11"/>
        <rFont val="Arial"/>
        <family val="2"/>
      </rPr>
      <t xml:space="preserve"> during the period </t>
    </r>
    <r>
      <rPr>
        <i/>
        <sz val="11"/>
        <rFont val="Arial"/>
        <family val="2"/>
      </rPr>
      <t>p</t>
    </r>
    <phoneticPr fontId="3"/>
  </si>
  <si>
    <r>
      <rPr>
        <sz val="11"/>
        <rFont val="Arial"/>
        <family val="2"/>
      </rPr>
      <t>Measuring equipment is installed to measure power consumption of freezer showcase.
Measurement is conducted with any of the following methods:
[Method 1: Automated monitoring system]
- Measured data is automatically transmitted through internet to the remote server for recording.
- Data recorded in the remote server is reported and double-checked by a responsible staff on a monthly basis to prevent missing data.
[Method 2: Manual monitoring]
- Measured data on monitoring equipment are read and recorded manually by a grocery store staff member and double-checked by another member on a monthly basis, to prevent missing data.</t>
    </r>
    <r>
      <rPr>
        <sz val="11"/>
        <color rgb="FFFF0000"/>
        <rFont val="Arial"/>
        <family val="2"/>
      </rPr>
      <t xml:space="preserve">
In case a calibration certificate issued by an entity accredited under national/international standards is not provided, such measuring equipment is required to be calibrated.</t>
    </r>
    <phoneticPr fontId="4"/>
  </si>
  <si>
    <r>
      <rPr>
        <sz val="11"/>
        <rFont val="Arial"/>
        <family val="2"/>
      </rPr>
      <t>Measuring equipment is installed to measure power consumption of fridge showcase.
Measurement is conducted with any of the following methods:
[Method 1: Automated monitoring system]
- Measured data is automatically transmitted through internet to the remote server for recording.
- Data recorded in the remote server is reported and double-checked by a responsible staff on a monthly basis to prevent missing data.
[Method 2: Manual monitoring]
- Measured data on monitoring equipment are read and recorded manually by a grocery store staff member and double-checked by another member on a monthly basis, to prevent missing data.</t>
    </r>
    <r>
      <rPr>
        <sz val="11"/>
        <color rgb="FFFF0000"/>
        <rFont val="Arial"/>
        <family val="2"/>
      </rPr>
      <t xml:space="preserve">
In case a calibration certificate issued by an entity accredited under national/international standards is not provided, such measuring equipment is required to be calibrated.</t>
    </r>
    <phoneticPr fontId="4"/>
  </si>
  <si>
    <r>
      <rPr>
        <sz val="11"/>
        <rFont val="Arial"/>
        <family val="2"/>
      </rPr>
      <t>Measuring equipment is installed to measure power consumption of fridge showcase.
Measurement is conducted with any of the following methods:
[Method 1: Automated monitoring system]
- Measured data is automatically transmitted through internet to the remote server for recording.
- Data recorded in the remote server is reported and double-checked by a responsible staff on a monthly basis to prevent missing data.
[Method 2: Manual monitoring]
- Measured data on monitoring equipment are read and recorded manually by a grocery store staff member and double-checked by another member on a monthly basis, to prevent missing data.</t>
    </r>
    <r>
      <rPr>
        <sz val="11"/>
        <color rgb="FFFF0000"/>
        <rFont val="Arial"/>
        <family val="2"/>
      </rPr>
      <t xml:space="preserve">
In case a calibration certificate issued by an entity accredited under national/international standards is not provided, such measuring equipment is required to be calibrated.</t>
    </r>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</si>
</sst>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0_);[Red]\(0.00\)"/>
    <numFmt numFmtId="177" formatCode="#,##0_ ;[Red]\-#,##0\ "/>
    <numFmt numFmtId="178" formatCode="#,##0.0_);[Red]\(#,##0.0\)"/>
    <numFmt numFmtId="179" formatCode="#,##0.0_ ;[Red]\-#,##0.0\ "/>
    <numFmt numFmtId="180" formatCode="#,##0.00_);[Red]\(#,##0.00\)"/>
    <numFmt numFmtId="181" formatCode="#,##0.000_ "/>
  </numFmts>
  <fonts count="24" x14ac:knownFonts="1">
    <font>
      <sz val="11"/>
      <color theme="1"/>
      <name val="ＭＳ Ｐゴシック"/>
      <family val="2"/>
      <charset val="128"/>
      <scheme val="minor"/>
    </font>
    <font>
      <sz val="11"/>
      <color theme="1"/>
      <name val="ＭＳ Ｐゴシック"/>
      <family val="2"/>
      <charset val="128"/>
      <scheme val="minor"/>
    </font>
    <font>
      <sz val="11"/>
      <color indexed="8"/>
      <name val="Arial"/>
      <family val="2"/>
    </font>
    <font>
      <sz val="6"/>
      <name val="ＭＳ Ｐゴシック"/>
      <family val="2"/>
      <charset val="128"/>
      <scheme val="minor"/>
    </font>
    <font>
      <sz val="6"/>
      <name val="ＭＳ Ｐゴシック"/>
      <family val="3"/>
      <charset val="128"/>
    </font>
    <font>
      <b/>
      <sz val="12"/>
      <color indexed="9"/>
      <name val="Arial"/>
      <family val="2"/>
    </font>
    <font>
      <b/>
      <sz val="11"/>
      <color indexed="9"/>
      <name val="Arial"/>
      <family val="2"/>
    </font>
    <font>
      <sz val="11"/>
      <name val="Arial"/>
      <family val="2"/>
    </font>
    <font>
      <i/>
      <sz val="11"/>
      <name val="Arial"/>
      <family val="2"/>
    </font>
    <font>
      <vertAlign val="subscript"/>
      <sz val="11"/>
      <color indexed="8"/>
      <name val="Arial"/>
      <family val="2"/>
    </font>
    <font>
      <b/>
      <sz val="11"/>
      <name val="Arial"/>
      <family val="2"/>
    </font>
    <font>
      <sz val="6"/>
      <name val="ＭＳ Ｐゴシック"/>
      <family val="3"/>
      <charset val="128"/>
      <scheme val="minor"/>
    </font>
    <font>
      <sz val="11"/>
      <color indexed="8"/>
      <name val="ＭＳ 明朝"/>
      <family val="1"/>
      <charset val="128"/>
    </font>
    <font>
      <b/>
      <sz val="11"/>
      <color theme="0"/>
      <name val="Arial"/>
      <family val="2"/>
    </font>
    <font>
      <sz val="11"/>
      <color theme="0"/>
      <name val="Arial"/>
      <family val="2"/>
    </font>
    <font>
      <b/>
      <i/>
      <sz val="11"/>
      <name val="Arial"/>
      <family val="2"/>
    </font>
    <font>
      <b/>
      <vertAlign val="subscript"/>
      <sz val="11"/>
      <name val="Arial"/>
      <family val="2"/>
    </font>
    <font>
      <b/>
      <vertAlign val="subscript"/>
      <sz val="11"/>
      <color theme="0"/>
      <name val="Arial"/>
      <family val="2"/>
    </font>
    <font>
      <vertAlign val="subscript"/>
      <sz val="11"/>
      <name val="Arial"/>
      <family val="2"/>
    </font>
    <font>
      <b/>
      <i/>
      <sz val="11"/>
      <color theme="0"/>
      <name val="Arial"/>
      <family val="2"/>
    </font>
    <font>
      <i/>
      <sz val="11"/>
      <color rgb="FFFF0000"/>
      <name val="Arial"/>
      <family val="2"/>
    </font>
    <font>
      <sz val="11"/>
      <color theme="1"/>
      <name val="ＭＳ Ｐゴシック"/>
      <family val="3"/>
      <charset val="128"/>
      <scheme val="minor"/>
    </font>
    <font>
      <sz val="11"/>
      <color indexed="8"/>
      <name val="ＭＳ Ｐゴシック"/>
      <family val="3"/>
      <charset val="128"/>
    </font>
    <font>
      <sz val="11"/>
      <color rgb="FFFF0000"/>
      <name val="Arial"/>
      <family val="2"/>
    </font>
  </fonts>
  <fills count="9">
    <fill>
      <patternFill patternType="none"/>
    </fill>
    <fill>
      <patternFill patternType="gray125"/>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indexed="9"/>
        <bgColor indexed="64"/>
      </patternFill>
    </fill>
    <fill>
      <patternFill patternType="solid">
        <fgColor theme="3" tint="0.59996337778862885"/>
        <bgColor indexed="64"/>
      </patternFill>
    </fill>
    <fill>
      <patternFill patternType="solid">
        <fgColor theme="5" tint="0.79998168889431442"/>
        <bgColor indexed="64"/>
      </patternFill>
    </fill>
  </fills>
  <borders count="13">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bottom/>
      <diagonal/>
    </border>
    <border>
      <left/>
      <right/>
      <top style="thin">
        <color theme="1" tint="0.34998626667073579"/>
      </top>
      <bottom style="thin">
        <color theme="1" tint="0.34998626667073579"/>
      </bottom>
      <diagonal/>
    </border>
    <border>
      <left/>
      <right style="thin">
        <color theme="1" tint="0.34998626667073579"/>
      </right>
      <top/>
      <bottom/>
      <diagonal/>
    </border>
    <border>
      <left style="medium">
        <color rgb="FFFF0000"/>
      </left>
      <right style="medium">
        <color rgb="FFFF0000"/>
      </right>
      <top style="medium">
        <color rgb="FFFF0000"/>
      </top>
      <bottom style="medium">
        <color rgb="FFFF0000"/>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2" borderId="0" applyNumberFormat="0" applyBorder="0" applyAlignment="0" applyProtection="0">
      <alignment vertical="center"/>
    </xf>
    <xf numFmtId="0" fontId="21" fillId="0" borderId="0">
      <alignment vertical="center"/>
    </xf>
  </cellStyleXfs>
  <cellXfs count="163">
    <xf numFmtId="0" fontId="0" fillId="0" borderId="0" xfId="0">
      <alignment vertical="center"/>
    </xf>
    <xf numFmtId="0" fontId="2" fillId="0" borderId="0" xfId="0" applyFont="1">
      <alignment vertical="center"/>
    </xf>
    <xf numFmtId="0" fontId="2" fillId="0" borderId="0" xfId="0" applyFont="1" applyAlignment="1">
      <alignment horizontal="right" vertical="center"/>
    </xf>
    <xf numFmtId="0" fontId="2" fillId="0" borderId="0" xfId="0" applyFont="1" applyAlignment="1">
      <alignment vertical="center" wrapText="1"/>
    </xf>
    <xf numFmtId="0" fontId="6" fillId="4" borderId="1" xfId="0" applyFont="1" applyFill="1" applyBorder="1" applyAlignment="1">
      <alignment horizontal="center" vertical="center"/>
    </xf>
    <xf numFmtId="0" fontId="2" fillId="0" borderId="0" xfId="0" applyFont="1" applyBorder="1">
      <alignment vertical="center"/>
    </xf>
    <xf numFmtId="0" fontId="2" fillId="0" borderId="0" xfId="0" applyFont="1" applyAlignment="1">
      <alignment horizontal="center" vertical="center"/>
    </xf>
    <xf numFmtId="0" fontId="6" fillId="4" borderId="2" xfId="0" applyFont="1" applyFill="1" applyBorder="1">
      <alignment vertical="center"/>
    </xf>
    <xf numFmtId="0" fontId="2" fillId="4" borderId="1" xfId="0" applyFont="1" applyFill="1" applyBorder="1">
      <alignment vertical="center"/>
    </xf>
    <xf numFmtId="0" fontId="6" fillId="4" borderId="1" xfId="0" applyFont="1" applyFill="1" applyBorder="1">
      <alignment vertical="center"/>
    </xf>
    <xf numFmtId="0" fontId="6" fillId="4" borderId="1" xfId="0" applyFont="1" applyFill="1" applyBorder="1" applyAlignment="1">
      <alignment horizontal="center" vertical="center" shrinkToFit="1"/>
    </xf>
    <xf numFmtId="0" fontId="2" fillId="4" borderId="4" xfId="0" applyFont="1" applyFill="1" applyBorder="1">
      <alignment vertical="center"/>
    </xf>
    <xf numFmtId="0" fontId="2" fillId="4" borderId="6" xfId="0" applyFont="1" applyFill="1" applyBorder="1">
      <alignment vertical="center"/>
    </xf>
    <xf numFmtId="0" fontId="2" fillId="7" borderId="6" xfId="0" applyFont="1" applyFill="1" applyBorder="1">
      <alignment vertical="center"/>
    </xf>
    <xf numFmtId="0" fontId="2" fillId="0" borderId="1" xfId="0" applyFont="1" applyFill="1" applyBorder="1" applyAlignment="1">
      <alignment horizontal="center" vertical="center"/>
    </xf>
    <xf numFmtId="0" fontId="2" fillId="0" borderId="0" xfId="0" applyFont="1" applyFill="1" applyBorder="1">
      <alignment vertical="center"/>
    </xf>
    <xf numFmtId="0" fontId="7" fillId="0" borderId="0" xfId="0" applyFont="1" applyFill="1" applyBorder="1" applyAlignment="1">
      <alignment horizontal="left" vertical="center"/>
    </xf>
    <xf numFmtId="0" fontId="7" fillId="0" borderId="0" xfId="0" applyFont="1" applyFill="1" applyBorder="1">
      <alignment vertical="center"/>
    </xf>
    <xf numFmtId="0" fontId="2" fillId="0" borderId="0" xfId="0" applyFont="1" applyFill="1" applyBorder="1" applyAlignment="1">
      <alignment horizontal="center" vertical="center"/>
    </xf>
    <xf numFmtId="0" fontId="2" fillId="5" borderId="3" xfId="0" applyFont="1" applyFill="1" applyBorder="1" applyAlignment="1">
      <alignment vertical="center" wrapText="1"/>
    </xf>
    <xf numFmtId="0" fontId="6" fillId="4" borderId="1" xfId="0" applyFont="1" applyFill="1" applyBorder="1" applyAlignment="1">
      <alignment vertical="center" wrapText="1"/>
    </xf>
    <xf numFmtId="0" fontId="7" fillId="7" borderId="1" xfId="0" applyFont="1" applyFill="1" applyBorder="1">
      <alignment vertical="center"/>
    </xf>
    <xf numFmtId="0" fontId="7" fillId="7" borderId="1" xfId="0" applyFont="1" applyFill="1" applyBorder="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shrinkToFit="1"/>
    </xf>
    <xf numFmtId="0" fontId="7" fillId="4" borderId="1" xfId="0" applyFont="1" applyFill="1" applyBorder="1">
      <alignment vertical="center"/>
    </xf>
    <xf numFmtId="0" fontId="10" fillId="4" borderId="1" xfId="0" applyFont="1" applyFill="1" applyBorder="1" applyAlignment="1">
      <alignment vertical="center" wrapText="1"/>
    </xf>
    <xf numFmtId="0" fontId="7" fillId="7" borderId="5" xfId="0" applyFont="1" applyFill="1" applyBorder="1">
      <alignment vertical="center"/>
    </xf>
    <xf numFmtId="0" fontId="7" fillId="7" borderId="7" xfId="0" applyFont="1" applyFill="1" applyBorder="1">
      <alignment vertical="center"/>
    </xf>
    <xf numFmtId="0" fontId="7" fillId="7" borderId="3" xfId="0" applyFont="1" applyFill="1" applyBorder="1" applyAlignment="1">
      <alignment vertical="center" wrapText="1"/>
    </xf>
    <xf numFmtId="0" fontId="7" fillId="0" borderId="1" xfId="0" applyFont="1" applyFill="1" applyBorder="1" applyAlignment="1">
      <alignment horizontal="left" vertical="center"/>
    </xf>
    <xf numFmtId="0" fontId="7" fillId="0" borderId="1" xfId="0" applyFont="1" applyFill="1" applyBorder="1">
      <alignment vertical="center"/>
    </xf>
    <xf numFmtId="0" fontId="7" fillId="0" borderId="1" xfId="0" applyFont="1" applyFill="1" applyBorder="1" applyAlignment="1">
      <alignment horizontal="center" vertical="center" shrinkToFit="1"/>
    </xf>
    <xf numFmtId="0" fontId="10" fillId="4" borderId="1" xfId="0" applyFont="1" applyFill="1" applyBorder="1">
      <alignment vertical="center"/>
    </xf>
    <xf numFmtId="0" fontId="10"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7" fillId="7" borderId="2" xfId="0" applyFont="1" applyFill="1" applyBorder="1">
      <alignment vertical="center"/>
    </xf>
    <xf numFmtId="0" fontId="7" fillId="7" borderId="4" xfId="0" applyFont="1" applyFill="1" applyBorder="1">
      <alignment vertical="center"/>
    </xf>
    <xf numFmtId="0" fontId="7" fillId="5" borderId="5" xfId="0" applyFont="1" applyFill="1" applyBorder="1">
      <alignment vertical="center"/>
    </xf>
    <xf numFmtId="0" fontId="7" fillId="5" borderId="7" xfId="0" applyFont="1" applyFill="1" applyBorder="1">
      <alignment vertical="center"/>
    </xf>
    <xf numFmtId="0" fontId="7" fillId="5" borderId="3" xfId="0" applyFont="1" applyFill="1" applyBorder="1" applyAlignment="1">
      <alignment vertical="center" wrapText="1"/>
    </xf>
    <xf numFmtId="0" fontId="2" fillId="0" borderId="1" xfId="0" applyFont="1" applyBorder="1" applyAlignment="1">
      <alignment horizontal="left" vertical="center"/>
    </xf>
    <xf numFmtId="0" fontId="7" fillId="7" borderId="2" xfId="0" applyFont="1" applyFill="1" applyBorder="1" applyAlignment="1">
      <alignment vertical="center"/>
    </xf>
    <xf numFmtId="0" fontId="7" fillId="7" borderId="1" xfId="0" applyFont="1" applyFill="1" applyBorder="1" applyAlignment="1">
      <alignment vertical="center"/>
    </xf>
    <xf numFmtId="0" fontId="2" fillId="5" borderId="5" xfId="0" applyFont="1" applyFill="1" applyBorder="1">
      <alignment vertical="center"/>
    </xf>
    <xf numFmtId="0" fontId="2" fillId="5" borderId="7" xfId="0" applyFont="1" applyFill="1" applyBorder="1">
      <alignment vertical="center"/>
    </xf>
    <xf numFmtId="0" fontId="7" fillId="0" borderId="0" xfId="0" applyFont="1" applyFill="1" applyBorder="1" applyAlignment="1">
      <alignment horizontal="center" vertical="center"/>
    </xf>
    <xf numFmtId="0" fontId="2" fillId="0" borderId="0" xfId="0" applyFont="1" applyFill="1" applyBorder="1" applyAlignment="1">
      <alignment vertical="center" wrapText="1"/>
    </xf>
    <xf numFmtId="0" fontId="2" fillId="6" borderId="0" xfId="0" applyFont="1" applyFill="1" applyBorder="1" applyAlignment="1">
      <alignment vertical="center" wrapText="1"/>
    </xf>
    <xf numFmtId="0" fontId="2" fillId="6" borderId="0" xfId="0" applyFont="1" applyFill="1" applyBorder="1">
      <alignment vertical="center"/>
    </xf>
    <xf numFmtId="0" fontId="7" fillId="7" borderId="6" xfId="0" applyFont="1" applyFill="1" applyBorder="1">
      <alignment vertical="center"/>
    </xf>
    <xf numFmtId="0" fontId="2" fillId="0" borderId="8" xfId="0" applyFont="1" applyFill="1" applyBorder="1" applyAlignment="1">
      <alignment vertical="center" wrapText="1"/>
    </xf>
    <xf numFmtId="0" fontId="7" fillId="0" borderId="8" xfId="0" applyFont="1" applyFill="1" applyBorder="1" applyAlignment="1">
      <alignment vertical="center" wrapText="1"/>
    </xf>
    <xf numFmtId="0" fontId="5" fillId="3" borderId="0" xfId="0" applyFont="1" applyFill="1" applyAlignment="1">
      <alignment vertical="center"/>
    </xf>
    <xf numFmtId="0" fontId="5" fillId="3" borderId="0" xfId="0" applyFont="1" applyFill="1" applyAlignment="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horizontal="right" vertical="center"/>
    </xf>
    <xf numFmtId="0" fontId="13" fillId="3" borderId="0" xfId="0" applyFont="1" applyFill="1" applyAlignment="1">
      <alignment horizontal="center" vertical="center"/>
    </xf>
    <xf numFmtId="0" fontId="13" fillId="3" borderId="0" xfId="0" applyFont="1" applyFill="1" applyAlignment="1">
      <alignment vertical="center" wrapText="1"/>
    </xf>
    <xf numFmtId="0" fontId="13" fillId="3" borderId="0" xfId="0" applyFont="1" applyFill="1" applyAlignment="1">
      <alignment vertical="center"/>
    </xf>
    <xf numFmtId="0" fontId="13" fillId="3" borderId="0" xfId="0" applyFont="1" applyFill="1" applyAlignment="1">
      <alignment horizontal="right" vertical="center"/>
    </xf>
    <xf numFmtId="0" fontId="14" fillId="0" borderId="0" xfId="0" applyFont="1">
      <alignment vertical="center"/>
    </xf>
    <xf numFmtId="0" fontId="10" fillId="0" borderId="0" xfId="0" applyFont="1" applyFill="1" applyBorder="1">
      <alignment vertical="center"/>
    </xf>
    <xf numFmtId="0" fontId="10" fillId="0" borderId="0" xfId="0" applyFont="1" applyFill="1" applyBorder="1" applyAlignment="1">
      <alignment horizontal="center" vertical="center"/>
    </xf>
    <xf numFmtId="0" fontId="10" fillId="0" borderId="0" xfId="0" applyFont="1" applyFill="1" applyBorder="1" applyAlignment="1">
      <alignment horizontal="left" vertical="center"/>
    </xf>
    <xf numFmtId="0" fontId="10" fillId="0" borderId="0" xfId="0" applyFont="1">
      <alignment vertical="center"/>
    </xf>
    <xf numFmtId="0" fontId="13" fillId="0" borderId="0" xfId="0" applyFont="1" applyFill="1" applyBorder="1">
      <alignment vertical="center"/>
    </xf>
    <xf numFmtId="0" fontId="14" fillId="0" borderId="0" xfId="0" applyFont="1" applyAlignment="1">
      <alignment horizontal="center" vertical="center"/>
    </xf>
    <xf numFmtId="0" fontId="0" fillId="0" borderId="0" xfId="0" applyFont="1" applyAlignment="1">
      <alignment horizontal="center" vertical="center"/>
    </xf>
    <xf numFmtId="0" fontId="7" fillId="5" borderId="1" xfId="0" applyFont="1" applyFill="1" applyBorder="1" applyAlignment="1">
      <alignment horizontal="center" vertical="center"/>
    </xf>
    <xf numFmtId="0" fontId="0" fillId="0" borderId="0" xfId="0" applyFont="1">
      <alignment vertical="center"/>
    </xf>
    <xf numFmtId="0" fontId="10" fillId="0" borderId="0" xfId="0" applyFont="1" applyFill="1" applyBorder="1" applyAlignment="1"/>
    <xf numFmtId="0" fontId="6" fillId="0" borderId="0" xfId="0" applyFont="1">
      <alignment vertical="center"/>
    </xf>
    <xf numFmtId="0" fontId="2" fillId="0"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7" fillId="5" borderId="3" xfId="0" applyFont="1" applyFill="1" applyBorder="1" applyAlignment="1">
      <alignment horizontal="center" vertical="center"/>
    </xf>
    <xf numFmtId="0" fontId="13" fillId="4" borderId="2" xfId="0" applyFont="1" applyFill="1" applyBorder="1" applyAlignment="1">
      <alignment horizontal="center" vertical="center" wrapText="1"/>
    </xf>
    <xf numFmtId="0" fontId="7" fillId="0" borderId="5" xfId="0" applyFont="1" applyFill="1" applyBorder="1" applyAlignment="1">
      <alignment vertical="center"/>
    </xf>
    <xf numFmtId="0" fontId="0" fillId="0" borderId="7" xfId="0" applyFont="1" applyBorder="1">
      <alignment vertical="center"/>
    </xf>
    <xf numFmtId="0" fontId="7" fillId="0" borderId="7" xfId="0" applyFont="1" applyFill="1" applyBorder="1" applyAlignment="1">
      <alignment vertical="center"/>
    </xf>
    <xf numFmtId="0" fontId="7" fillId="0" borderId="3" xfId="0" applyFont="1" applyFill="1" applyBorder="1" applyAlignment="1">
      <alignment vertical="center"/>
    </xf>
    <xf numFmtId="0" fontId="0" fillId="0" borderId="3" xfId="0" applyFont="1" applyBorder="1" applyAlignment="1">
      <alignment vertical="center"/>
    </xf>
    <xf numFmtId="0" fontId="0" fillId="0" borderId="3" xfId="0" applyFont="1" applyBorder="1">
      <alignment vertical="center"/>
    </xf>
    <xf numFmtId="0" fontId="2" fillId="0" borderId="5" xfId="0" applyFont="1" applyBorder="1">
      <alignment vertical="center"/>
    </xf>
    <xf numFmtId="0" fontId="2" fillId="0" borderId="3" xfId="0" applyFont="1" applyBorder="1" applyAlignment="1">
      <alignment horizontal="center" vertical="center" shrinkToFit="1"/>
    </xf>
    <xf numFmtId="0" fontId="6" fillId="4" borderId="2" xfId="0" applyFont="1" applyFill="1" applyBorder="1" applyAlignment="1">
      <alignment horizontal="center" vertical="center"/>
    </xf>
    <xf numFmtId="0" fontId="2" fillId="0" borderId="5" xfId="0" applyFont="1" applyBorder="1" applyAlignment="1">
      <alignment horizontal="center" vertical="center"/>
    </xf>
    <xf numFmtId="177" fontId="2" fillId="0" borderId="9" xfId="0" applyNumberFormat="1" applyFont="1" applyBorder="1">
      <alignment vertical="center"/>
    </xf>
    <xf numFmtId="177" fontId="2" fillId="0" borderId="4" xfId="0" applyNumberFormat="1" applyFont="1" applyBorder="1">
      <alignment vertical="center"/>
    </xf>
    <xf numFmtId="177" fontId="2" fillId="0" borderId="1" xfId="0" applyNumberFormat="1" applyFont="1" applyBorder="1">
      <alignment vertical="center"/>
    </xf>
    <xf numFmtId="178" fontId="2" fillId="0" borderId="9" xfId="0" applyNumberFormat="1" applyFont="1" applyBorder="1">
      <alignment vertical="center"/>
    </xf>
    <xf numFmtId="178" fontId="2" fillId="0" borderId="4" xfId="2" applyNumberFormat="1" applyFont="1" applyFill="1" applyBorder="1">
      <alignment vertical="center"/>
    </xf>
    <xf numFmtId="178" fontId="2" fillId="0" borderId="1" xfId="2" applyNumberFormat="1" applyFont="1" applyFill="1" applyBorder="1">
      <alignment vertical="center"/>
    </xf>
    <xf numFmtId="178" fontId="2" fillId="0" borderId="4" xfId="1" applyNumberFormat="1" applyFont="1" applyBorder="1">
      <alignment vertical="center"/>
    </xf>
    <xf numFmtId="178" fontId="2" fillId="0" borderId="1" xfId="1" applyNumberFormat="1" applyFont="1" applyBorder="1">
      <alignment vertical="center"/>
    </xf>
    <xf numFmtId="178" fontId="2" fillId="0" borderId="1" xfId="1" applyNumberFormat="1" applyFont="1" applyFill="1" applyBorder="1">
      <alignment vertical="center"/>
    </xf>
    <xf numFmtId="176" fontId="2" fillId="8" borderId="5" xfId="0" applyNumberFormat="1" applyFont="1" applyFill="1" applyBorder="1" applyAlignment="1">
      <alignment vertical="center"/>
    </xf>
    <xf numFmtId="176" fontId="2" fillId="8" borderId="3" xfId="0" applyNumberFormat="1" applyFont="1" applyFill="1" applyBorder="1" applyAlignment="1">
      <alignment vertical="center"/>
    </xf>
    <xf numFmtId="176" fontId="7" fillId="8" borderId="5" xfId="0" applyNumberFormat="1" applyFont="1" applyFill="1" applyBorder="1" applyAlignment="1">
      <alignment vertical="center"/>
    </xf>
    <xf numFmtId="176" fontId="7" fillId="8" borderId="3" xfId="0" applyNumberFormat="1" applyFont="1" applyFill="1" applyBorder="1" applyAlignment="1">
      <alignment vertical="center"/>
    </xf>
    <xf numFmtId="0" fontId="13" fillId="4" borderId="1" xfId="0" applyFont="1" applyFill="1" applyBorder="1" applyAlignment="1">
      <alignment horizontal="center" vertical="center" wrapText="1"/>
    </xf>
    <xf numFmtId="0" fontId="7" fillId="5" borderId="1" xfId="0" quotePrefix="1"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vertical="center" wrapText="1"/>
    </xf>
    <xf numFmtId="0" fontId="7" fillId="0" borderId="1" xfId="0" applyFont="1" applyFill="1" applyBorder="1" applyAlignment="1" applyProtection="1">
      <alignment vertical="center" wrapText="1"/>
      <protection locked="0"/>
    </xf>
    <xf numFmtId="38" fontId="7" fillId="6" borderId="1" xfId="1" applyFont="1" applyFill="1" applyBorder="1" applyAlignment="1" applyProtection="1">
      <alignment vertical="center" wrapText="1"/>
      <protection locked="0"/>
    </xf>
    <xf numFmtId="178" fontId="7" fillId="0" borderId="1" xfId="1" applyNumberFormat="1" applyFont="1" applyFill="1" applyBorder="1" applyAlignment="1" applyProtection="1">
      <alignment horizontal="center" vertical="center" wrapText="1"/>
      <protection locked="0"/>
    </xf>
    <xf numFmtId="178" fontId="7" fillId="6" borderId="1" xfId="1" applyNumberFormat="1" applyFont="1" applyFill="1" applyBorder="1" applyAlignment="1" applyProtection="1">
      <alignment horizontal="center" vertical="center" wrapText="1"/>
      <protection locked="0"/>
    </xf>
    <xf numFmtId="0" fontId="13" fillId="4" borderId="6" xfId="0" applyFont="1" applyFill="1" applyBorder="1" applyAlignment="1">
      <alignment horizontal="center" vertical="center" wrapText="1"/>
    </xf>
    <xf numFmtId="0" fontId="13" fillId="4" borderId="4" xfId="0" applyFont="1" applyFill="1" applyBorder="1" applyAlignment="1">
      <alignment horizontal="center" vertical="center" wrapText="1"/>
    </xf>
    <xf numFmtId="180" fontId="7" fillId="0" borderId="1" xfId="1" applyNumberFormat="1" applyFont="1" applyBorder="1" applyAlignment="1" applyProtection="1">
      <alignment horizontal="center" vertical="center"/>
      <protection locked="0"/>
    </xf>
    <xf numFmtId="180" fontId="7" fillId="0" borderId="1" xfId="0" applyNumberFormat="1" applyFont="1" applyFill="1" applyBorder="1" applyAlignment="1" applyProtection="1">
      <alignment horizontal="center" vertical="center" wrapText="1"/>
      <protection locked="0"/>
    </xf>
    <xf numFmtId="180" fontId="7" fillId="0" borderId="1" xfId="1" applyNumberFormat="1" applyFont="1" applyBorder="1" applyAlignment="1" applyProtection="1">
      <alignment horizontal="center" vertical="center" wrapText="1"/>
      <protection locked="0"/>
    </xf>
    <xf numFmtId="181" fontId="7" fillId="0" borderId="1" xfId="0" applyNumberFormat="1" applyFont="1" applyBorder="1" applyAlignment="1" applyProtection="1">
      <alignment horizontal="center" vertical="center"/>
      <protection locked="0"/>
    </xf>
    <xf numFmtId="176" fontId="7" fillId="0" borderId="1" xfId="0" applyNumberFormat="1" applyFont="1" applyBorder="1" applyAlignment="1" applyProtection="1">
      <alignment horizontal="center" vertical="center"/>
      <protection locked="0"/>
    </xf>
    <xf numFmtId="180" fontId="7" fillId="0" borderId="1" xfId="1" applyNumberFormat="1" applyFont="1" applyFill="1" applyBorder="1" applyAlignment="1" applyProtection="1">
      <alignment horizontal="center" vertical="center"/>
      <protection locked="0"/>
    </xf>
    <xf numFmtId="180" fontId="7" fillId="0" borderId="1" xfId="0" applyNumberFormat="1" applyFont="1" applyBorder="1" applyAlignment="1" applyProtection="1">
      <alignment horizontal="center" vertical="center"/>
      <protection locked="0"/>
    </xf>
    <xf numFmtId="180" fontId="7" fillId="0" borderId="1" xfId="0" applyNumberFormat="1" applyFont="1" applyBorder="1" applyAlignment="1" applyProtection="1">
      <alignment horizontal="center" vertical="center" wrapText="1"/>
      <protection locked="0"/>
    </xf>
    <xf numFmtId="179" fontId="7" fillId="5" borderId="1" xfId="0" applyNumberFormat="1" applyFont="1" applyFill="1" applyBorder="1" applyAlignment="1">
      <alignment horizontal="center" vertical="center"/>
    </xf>
    <xf numFmtId="179" fontId="7" fillId="5" borderId="1" xfId="1" applyNumberFormat="1" applyFont="1" applyFill="1" applyBorder="1" applyAlignment="1">
      <alignment horizontal="center" vertical="center"/>
    </xf>
    <xf numFmtId="179" fontId="7" fillId="6" borderId="1" xfId="1" applyNumberFormat="1" applyFont="1" applyFill="1" applyBorder="1" applyAlignment="1" applyProtection="1">
      <alignment horizontal="center" vertical="center" wrapText="1"/>
      <protection locked="0"/>
    </xf>
    <xf numFmtId="180" fontId="7" fillId="0" borderId="1" xfId="0" applyNumberFormat="1" applyFont="1" applyFill="1" applyBorder="1" applyAlignment="1" applyProtection="1">
      <alignment horizontal="center" vertical="center"/>
      <protection locked="0"/>
    </xf>
    <xf numFmtId="0" fontId="21" fillId="0" borderId="0" xfId="3" applyFont="1">
      <alignment vertical="center"/>
    </xf>
    <xf numFmtId="0" fontId="2" fillId="0" borderId="0" xfId="3" applyFont="1" applyAlignment="1">
      <alignment horizontal="right" vertical="center"/>
    </xf>
    <xf numFmtId="0" fontId="6" fillId="4" borderId="1" xfId="3" applyFont="1" applyFill="1" applyBorder="1" applyAlignment="1">
      <alignment horizontal="center" vertical="center" wrapText="1"/>
    </xf>
    <xf numFmtId="0" fontId="7" fillId="0" borderId="1" xfId="3" applyFont="1" applyFill="1" applyBorder="1" applyAlignment="1" applyProtection="1">
      <alignment vertical="center" wrapText="1"/>
      <protection locked="0"/>
    </xf>
    <xf numFmtId="180" fontId="7" fillId="5" borderId="1" xfId="1" applyNumberFormat="1" applyFont="1" applyFill="1" applyBorder="1" applyAlignment="1" applyProtection="1">
      <alignment horizontal="center" vertical="center"/>
    </xf>
    <xf numFmtId="180" fontId="7" fillId="5" borderId="1" xfId="0" applyNumberFormat="1" applyFont="1" applyFill="1" applyBorder="1" applyAlignment="1" applyProtection="1">
      <alignment horizontal="center" vertical="center"/>
    </xf>
    <xf numFmtId="180" fontId="7" fillId="5" borderId="1" xfId="0" applyNumberFormat="1" applyFont="1" applyFill="1" applyBorder="1" applyAlignment="1" applyProtection="1">
      <alignment horizontal="center" vertical="center" wrapText="1"/>
    </xf>
    <xf numFmtId="180" fontId="7" fillId="5" borderId="1" xfId="1" applyNumberFormat="1" applyFont="1" applyFill="1" applyBorder="1" applyAlignment="1" applyProtection="1">
      <alignment horizontal="center" vertical="center" wrapText="1"/>
    </xf>
    <xf numFmtId="181" fontId="7" fillId="5" borderId="1" xfId="0" applyNumberFormat="1" applyFont="1" applyFill="1" applyBorder="1" applyAlignment="1" applyProtection="1">
      <alignment horizontal="center" vertical="center"/>
    </xf>
    <xf numFmtId="176" fontId="7" fillId="5" borderId="1" xfId="0" applyNumberFormat="1" applyFont="1" applyFill="1" applyBorder="1" applyAlignment="1" applyProtection="1">
      <alignment horizontal="center" vertical="center"/>
    </xf>
    <xf numFmtId="0" fontId="7" fillId="0" borderId="1" xfId="0" applyFont="1" applyBorder="1" applyAlignment="1" applyProtection="1">
      <alignment vertical="center" wrapText="1"/>
      <protection locked="0"/>
    </xf>
    <xf numFmtId="0" fontId="13" fillId="4" borderId="1" xfId="0" applyFont="1" applyFill="1" applyBorder="1" applyAlignment="1">
      <alignment horizontal="center" vertical="center" wrapText="1"/>
    </xf>
    <xf numFmtId="0" fontId="23" fillId="0" borderId="1" xfId="0" applyFont="1" applyFill="1" applyBorder="1" applyAlignment="1" applyProtection="1">
      <alignment horizontal="left" vertical="center" wrapText="1"/>
      <protection locked="0"/>
    </xf>
    <xf numFmtId="0" fontId="13" fillId="4" borderId="2" xfId="0" applyFont="1" applyFill="1" applyBorder="1" applyAlignment="1">
      <alignment horizontal="center" vertical="center" wrapText="1"/>
    </xf>
    <xf numFmtId="177" fontId="7" fillId="6" borderId="10" xfId="1" applyNumberFormat="1" applyFont="1" applyFill="1" applyBorder="1" applyAlignment="1">
      <alignment horizontal="center" vertical="center"/>
    </xf>
    <xf numFmtId="177" fontId="7" fillId="6" borderId="11" xfId="1" applyNumberFormat="1" applyFont="1" applyFill="1" applyBorder="1" applyAlignment="1">
      <alignment horizontal="center" vertical="center"/>
    </xf>
    <xf numFmtId="177" fontId="7" fillId="6" borderId="12" xfId="1" applyNumberFormat="1" applyFont="1" applyFill="1" applyBorder="1" applyAlignment="1">
      <alignment horizontal="center" vertical="center"/>
    </xf>
    <xf numFmtId="0" fontId="13" fillId="4" borderId="1" xfId="0" applyFont="1" applyFill="1" applyBorder="1" applyAlignment="1">
      <alignment horizontal="center" vertical="center" wrapText="1"/>
    </xf>
    <xf numFmtId="0" fontId="7" fillId="0" borderId="1" xfId="0" applyFont="1" applyBorder="1" applyAlignment="1" applyProtection="1">
      <alignment horizontal="left" vertical="center" wrapText="1"/>
      <protection locked="0"/>
    </xf>
    <xf numFmtId="0" fontId="7" fillId="0" borderId="1" xfId="0" applyFont="1" applyBorder="1" applyAlignment="1" applyProtection="1">
      <alignment horizontal="center" vertical="center" wrapText="1"/>
      <protection locked="0"/>
    </xf>
    <xf numFmtId="0" fontId="7" fillId="5" borderId="1" xfId="0" applyFont="1" applyFill="1" applyBorder="1" applyAlignment="1">
      <alignment horizontal="left" vertical="center" wrapText="1"/>
    </xf>
    <xf numFmtId="0" fontId="13" fillId="4" borderId="1" xfId="0" applyFont="1" applyFill="1" applyBorder="1" applyAlignment="1">
      <alignment horizontal="left" vertical="center"/>
    </xf>
    <xf numFmtId="0" fontId="7" fillId="0" borderId="1" xfId="0" applyFont="1" applyFill="1" applyBorder="1" applyAlignment="1" applyProtection="1">
      <alignment horizontal="left" vertical="center" wrapText="1"/>
      <protection locked="0"/>
    </xf>
    <xf numFmtId="0" fontId="2" fillId="8" borderId="5" xfId="0" applyFont="1" applyFill="1" applyBorder="1" applyAlignment="1">
      <alignment horizontal="center" vertical="center"/>
    </xf>
    <xf numFmtId="0" fontId="2" fillId="8" borderId="3" xfId="0" applyFont="1" applyFill="1" applyBorder="1" applyAlignment="1">
      <alignment horizontal="center" vertical="center"/>
    </xf>
    <xf numFmtId="0" fontId="5" fillId="3" borderId="0" xfId="0" applyFont="1" applyFill="1" applyAlignment="1">
      <alignment vertical="center"/>
    </xf>
    <xf numFmtId="0" fontId="7" fillId="5" borderId="5" xfId="0" applyFont="1" applyFill="1" applyBorder="1" applyAlignment="1">
      <alignment horizontal="left" vertical="center" wrapText="1"/>
    </xf>
    <xf numFmtId="0" fontId="7" fillId="5" borderId="7" xfId="0" applyFont="1" applyFill="1" applyBorder="1" applyAlignment="1">
      <alignment horizontal="left" vertical="center" wrapText="1"/>
    </xf>
    <xf numFmtId="0" fontId="7" fillId="5" borderId="3" xfId="0" applyFont="1" applyFill="1" applyBorder="1" applyAlignment="1">
      <alignment horizontal="left" vertical="center" wrapText="1"/>
    </xf>
    <xf numFmtId="0" fontId="5" fillId="3" borderId="0" xfId="3" applyFont="1" applyFill="1" applyAlignment="1">
      <alignment horizontal="left" vertical="center"/>
    </xf>
    <xf numFmtId="0" fontId="7" fillId="5" borderId="1" xfId="0" applyFont="1" applyFill="1" applyBorder="1" applyAlignment="1" applyProtection="1">
      <alignment horizontal="left" vertical="center" wrapText="1"/>
    </xf>
    <xf numFmtId="49" fontId="7" fillId="0" borderId="1" xfId="0" applyNumberFormat="1" applyFont="1" applyBorder="1" applyAlignment="1" applyProtection="1">
      <alignment horizontal="center" vertical="center" shrinkToFit="1"/>
      <protection locked="0"/>
    </xf>
    <xf numFmtId="49" fontId="7" fillId="0" borderId="5" xfId="0" applyNumberFormat="1" applyFont="1" applyBorder="1" applyAlignment="1" applyProtection="1">
      <alignment horizontal="center" vertical="center" shrinkToFit="1"/>
      <protection locked="0"/>
    </xf>
    <xf numFmtId="0" fontId="7" fillId="5" borderId="2" xfId="0" applyFont="1" applyFill="1" applyBorder="1" applyAlignment="1" applyProtection="1">
      <alignment horizontal="center" vertical="center" wrapText="1"/>
    </xf>
    <xf numFmtId="0" fontId="7" fillId="5" borderId="4" xfId="0" applyFont="1" applyFill="1" applyBorder="1" applyAlignment="1" applyProtection="1">
      <alignment horizontal="center" vertical="center" wrapText="1"/>
    </xf>
    <xf numFmtId="0" fontId="7" fillId="5" borderId="2" xfId="0" applyFont="1" applyFill="1" applyBorder="1" applyAlignment="1" applyProtection="1">
      <alignment horizontal="left" vertical="center" wrapText="1"/>
    </xf>
    <xf numFmtId="0" fontId="7" fillId="5" borderId="4" xfId="0" applyFont="1" applyFill="1" applyBorder="1" applyAlignment="1" applyProtection="1">
      <alignment horizontal="left" vertical="center" wrapText="1"/>
    </xf>
    <xf numFmtId="0" fontId="13" fillId="4" borderId="1" xfId="0" applyFont="1" applyFill="1" applyBorder="1" applyAlignment="1">
      <alignment horizontal="center" vertical="center"/>
    </xf>
    <xf numFmtId="0" fontId="7" fillId="5" borderId="1" xfId="0" applyFont="1" applyFill="1" applyBorder="1" applyAlignment="1" applyProtection="1">
      <alignment horizontal="center" vertical="center" wrapText="1"/>
    </xf>
  </cellXfs>
  <cellStyles count="4">
    <cellStyle name="40% - アクセント 6" xfId="2" builtinId="51"/>
    <cellStyle name="桁区切り" xfId="1" builtinId="6"/>
    <cellStyle name="標準" xfId="0" builtinId="0"/>
    <cellStyle name="標準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11</xdr:col>
      <xdr:colOff>76200</xdr:colOff>
      <xdr:row>11</xdr:row>
      <xdr:rowOff>41273</xdr:rowOff>
    </xdr:from>
    <xdr:to>
      <xdr:col>11</xdr:col>
      <xdr:colOff>3048000</xdr:colOff>
      <xdr:row>11</xdr:row>
      <xdr:rowOff>1003296</xdr:rowOff>
    </xdr:to>
    <xdr:pic>
      <xdr:nvPicPr>
        <xdr:cNvPr id="4" name="図 3"/>
        <xdr:cNvPicPr/>
      </xdr:nvPicPr>
      <xdr:blipFill>
        <a:blip xmlns:r="http://schemas.openxmlformats.org/officeDocument/2006/relationships" r:embed="rId1" cstate="print"/>
        <a:srcRect/>
        <a:stretch>
          <a:fillRect/>
        </a:stretch>
      </xdr:blipFill>
      <xdr:spPr bwMode="auto">
        <a:xfrm>
          <a:off x="17911763" y="2946398"/>
          <a:ext cx="2971800" cy="96202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76200</xdr:colOff>
      <xdr:row>11</xdr:row>
      <xdr:rowOff>22223</xdr:rowOff>
    </xdr:from>
    <xdr:to>
      <xdr:col>11</xdr:col>
      <xdr:colOff>3048000</xdr:colOff>
      <xdr:row>11</xdr:row>
      <xdr:rowOff>994565</xdr:rowOff>
    </xdr:to>
    <xdr:pic>
      <xdr:nvPicPr>
        <xdr:cNvPr id="2" name="図 1"/>
        <xdr:cNvPicPr/>
      </xdr:nvPicPr>
      <xdr:blipFill>
        <a:blip xmlns:r="http://schemas.openxmlformats.org/officeDocument/2006/relationships" r:embed="rId1" cstate="print"/>
        <a:srcRect/>
        <a:stretch>
          <a:fillRect/>
        </a:stretch>
      </xdr:blipFill>
      <xdr:spPr bwMode="auto">
        <a:xfrm>
          <a:off x="17911763" y="2939254"/>
          <a:ext cx="2971800" cy="972342"/>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76200</xdr:colOff>
      <xdr:row>12</xdr:row>
      <xdr:rowOff>29367</xdr:rowOff>
    </xdr:from>
    <xdr:to>
      <xdr:col>11</xdr:col>
      <xdr:colOff>3048000</xdr:colOff>
      <xdr:row>12</xdr:row>
      <xdr:rowOff>991390</xdr:rowOff>
    </xdr:to>
    <xdr:pic>
      <xdr:nvPicPr>
        <xdr:cNvPr id="2" name="図 1"/>
        <xdr:cNvPicPr/>
      </xdr:nvPicPr>
      <xdr:blipFill>
        <a:blip xmlns:r="http://schemas.openxmlformats.org/officeDocument/2006/relationships" r:embed="rId1" cstate="print"/>
        <a:srcRect/>
        <a:stretch>
          <a:fillRect/>
        </a:stretch>
      </xdr:blipFill>
      <xdr:spPr bwMode="auto">
        <a:xfrm>
          <a:off x="17911763" y="3172617"/>
          <a:ext cx="2971800" cy="962023"/>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76200</xdr:colOff>
      <xdr:row>12</xdr:row>
      <xdr:rowOff>81755</xdr:rowOff>
    </xdr:from>
    <xdr:to>
      <xdr:col>11</xdr:col>
      <xdr:colOff>3048000</xdr:colOff>
      <xdr:row>12</xdr:row>
      <xdr:rowOff>1054097</xdr:rowOff>
    </xdr:to>
    <xdr:pic>
      <xdr:nvPicPr>
        <xdr:cNvPr id="2" name="図 1"/>
        <xdr:cNvPicPr/>
      </xdr:nvPicPr>
      <xdr:blipFill>
        <a:blip xmlns:r="http://schemas.openxmlformats.org/officeDocument/2006/relationships" r:embed="rId1" cstate="print"/>
        <a:srcRect/>
        <a:stretch>
          <a:fillRect/>
        </a:stretch>
      </xdr:blipFill>
      <xdr:spPr bwMode="auto">
        <a:xfrm>
          <a:off x="17911763" y="3236911"/>
          <a:ext cx="2971800" cy="97234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C65"/>
  <sheetViews>
    <sheetView tabSelected="1" view="pageBreakPreview" topLeftCell="C5" zoomScale="90" zoomScaleNormal="90" zoomScaleSheetLayoutView="90" workbookViewId="0">
      <selection activeCell="D12" sqref="D12"/>
    </sheetView>
  </sheetViews>
  <sheetFormatPr defaultColWidth="9" defaultRowHeight="14.25" x14ac:dyDescent="0.15"/>
  <cols>
    <col min="1" max="1" width="1.625" style="55" customWidth="1"/>
    <col min="2" max="2" width="4.375" style="56" customWidth="1"/>
    <col min="3" max="3" width="21.625" style="57" customWidth="1"/>
    <col min="4" max="4" width="60.625" style="57" customWidth="1"/>
    <col min="5" max="5" width="2.125" style="55" customWidth="1"/>
    <col min="6" max="6" width="4.375" style="56" customWidth="1"/>
    <col min="7" max="7" width="16.375" style="57" customWidth="1"/>
    <col min="8" max="8" width="30.625" style="55" customWidth="1"/>
    <col min="9" max="10" width="30.625" style="57" customWidth="1"/>
    <col min="11" max="11" width="55.125" style="55" customWidth="1"/>
    <col min="12" max="12" width="52" style="55" customWidth="1"/>
    <col min="13" max="13" width="2.125" style="55" customWidth="1"/>
    <col min="14" max="14" width="5.125" style="55" customWidth="1"/>
    <col min="15" max="15" width="21.75" style="55" customWidth="1"/>
    <col min="16" max="18" width="29.5" style="55" customWidth="1"/>
    <col min="19" max="19" width="3.625" style="55" customWidth="1"/>
    <col min="20" max="20" width="9" style="55"/>
    <col min="21" max="21" width="13.25" style="55" customWidth="1"/>
    <col min="22" max="27" width="9" style="55"/>
    <col min="28" max="29" width="42.625" style="55" customWidth="1"/>
    <col min="30" max="16384" width="9" style="55"/>
  </cols>
  <sheetData>
    <row r="1" spans="1:29" ht="18" customHeight="1" x14ac:dyDescent="0.15">
      <c r="AC1" s="2" t="s">
        <v>140</v>
      </c>
    </row>
    <row r="2" spans="1:29" ht="18" customHeight="1" x14ac:dyDescent="0.15">
      <c r="K2" s="58"/>
      <c r="L2" s="58"/>
      <c r="M2" s="58"/>
      <c r="N2" s="58"/>
      <c r="O2" s="58"/>
      <c r="P2" s="58"/>
      <c r="Q2" s="58"/>
      <c r="R2" s="58"/>
      <c r="S2" s="58"/>
      <c r="T2" s="58"/>
      <c r="U2" s="58"/>
      <c r="V2" s="58"/>
      <c r="W2" s="58"/>
      <c r="X2" s="58"/>
      <c r="Y2" s="58"/>
      <c r="Z2" s="58"/>
      <c r="AA2" s="58"/>
      <c r="AB2" s="58"/>
      <c r="AC2" s="2" t="s">
        <v>139</v>
      </c>
    </row>
    <row r="3" spans="1:29" s="63" customFormat="1" ht="27.75" customHeight="1" x14ac:dyDescent="0.15">
      <c r="A3" s="53" t="s">
        <v>166</v>
      </c>
      <c r="B3" s="59"/>
      <c r="C3" s="60"/>
      <c r="D3" s="60"/>
      <c r="E3" s="61"/>
      <c r="F3" s="59"/>
      <c r="G3" s="60"/>
      <c r="H3" s="61"/>
      <c r="I3" s="60"/>
      <c r="J3" s="60"/>
      <c r="K3" s="62"/>
      <c r="L3" s="62"/>
      <c r="M3" s="62"/>
      <c r="N3" s="62"/>
      <c r="O3" s="62"/>
      <c r="P3" s="62"/>
      <c r="Q3" s="62"/>
      <c r="R3" s="62"/>
      <c r="S3" s="62"/>
      <c r="T3" s="62"/>
      <c r="U3" s="62"/>
      <c r="V3" s="62"/>
      <c r="W3" s="62"/>
      <c r="X3" s="62"/>
      <c r="Y3" s="62"/>
      <c r="Z3" s="62"/>
      <c r="AA3" s="62"/>
      <c r="AB3" s="62"/>
      <c r="AC3" s="62"/>
    </row>
    <row r="4" spans="1:29" ht="14.25" customHeight="1" x14ac:dyDescent="0.15">
      <c r="A4" s="67" t="s">
        <v>246</v>
      </c>
    </row>
    <row r="5" spans="1:29" ht="18.75" customHeight="1" x14ac:dyDescent="0.15">
      <c r="A5" s="64" t="s">
        <v>141</v>
      </c>
      <c r="B5" s="65"/>
      <c r="F5" s="66" t="s">
        <v>142</v>
      </c>
      <c r="N5" s="67" t="s">
        <v>225</v>
      </c>
      <c r="T5" s="67" t="s">
        <v>143</v>
      </c>
      <c r="U5" s="67"/>
    </row>
    <row r="6" spans="1:29" s="63" customFormat="1" ht="18" customHeight="1" thickBot="1" x14ac:dyDescent="0.2">
      <c r="A6" s="68"/>
      <c r="B6" s="102" t="s">
        <v>2</v>
      </c>
      <c r="C6" s="102" t="s">
        <v>3</v>
      </c>
      <c r="D6" s="103">
        <v>1</v>
      </c>
      <c r="F6" s="69"/>
      <c r="T6" s="137" t="s">
        <v>144</v>
      </c>
      <c r="U6" s="137"/>
      <c r="V6" s="137"/>
      <c r="W6" s="76" t="s">
        <v>0</v>
      </c>
    </row>
    <row r="7" spans="1:29" s="70" customFormat="1" ht="18" customHeight="1" thickBot="1" x14ac:dyDescent="0.2">
      <c r="B7" s="102" t="s">
        <v>4</v>
      </c>
      <c r="C7" s="102" t="s">
        <v>5</v>
      </c>
      <c r="D7" s="104" t="s">
        <v>145</v>
      </c>
      <c r="F7" s="102" t="s">
        <v>2</v>
      </c>
      <c r="G7" s="102" t="s">
        <v>5</v>
      </c>
      <c r="H7" s="104" t="s">
        <v>146</v>
      </c>
      <c r="I7" s="104" t="s">
        <v>147</v>
      </c>
      <c r="J7" s="104" t="s">
        <v>148</v>
      </c>
      <c r="K7" s="71" t="s">
        <v>149</v>
      </c>
      <c r="L7" s="71" t="s">
        <v>150</v>
      </c>
      <c r="N7" s="102" t="s">
        <v>2</v>
      </c>
      <c r="O7" s="102" t="s">
        <v>5</v>
      </c>
      <c r="P7" s="71" t="s">
        <v>151</v>
      </c>
      <c r="Q7" s="71" t="s">
        <v>152</v>
      </c>
      <c r="R7" s="71" t="s">
        <v>153</v>
      </c>
      <c r="T7" s="138">
        <f>ROUNDDOWN(SUM(P16:P65)+SUM(Q16:Q65)-SUM(R16:R65),0)</f>
        <v>0</v>
      </c>
      <c r="U7" s="139"/>
      <c r="V7" s="140"/>
      <c r="W7" s="77" t="s">
        <v>154</v>
      </c>
    </row>
    <row r="8" spans="1:29" s="72" customFormat="1" ht="42.75" x14ac:dyDescent="0.25">
      <c r="B8" s="102" t="s">
        <v>6</v>
      </c>
      <c r="C8" s="102" t="s">
        <v>7</v>
      </c>
      <c r="D8" s="105" t="s">
        <v>254</v>
      </c>
      <c r="F8" s="102" t="s">
        <v>4</v>
      </c>
      <c r="G8" s="102" t="s">
        <v>7</v>
      </c>
      <c r="H8" s="105" t="s">
        <v>155</v>
      </c>
      <c r="I8" s="105" t="s">
        <v>156</v>
      </c>
      <c r="J8" s="105" t="s">
        <v>157</v>
      </c>
      <c r="K8" s="105" t="s">
        <v>158</v>
      </c>
      <c r="L8" s="105" t="s">
        <v>132</v>
      </c>
      <c r="N8" s="141" t="s">
        <v>4</v>
      </c>
      <c r="O8" s="141" t="s">
        <v>7</v>
      </c>
      <c r="P8" s="144" t="s">
        <v>159</v>
      </c>
      <c r="Q8" s="144" t="s">
        <v>160</v>
      </c>
      <c r="R8" s="144" t="s">
        <v>161</v>
      </c>
      <c r="T8" s="73" t="s">
        <v>8</v>
      </c>
      <c r="U8" s="55"/>
      <c r="V8" s="55"/>
      <c r="W8" s="55"/>
      <c r="X8" s="55"/>
      <c r="Y8" s="55"/>
      <c r="Z8" s="55"/>
      <c r="AA8" s="55"/>
      <c r="AB8" s="55"/>
    </row>
    <row r="9" spans="1:29" s="72" customFormat="1" ht="18" customHeight="1" x14ac:dyDescent="0.15">
      <c r="B9" s="102" t="s">
        <v>9</v>
      </c>
      <c r="C9" s="102" t="s">
        <v>0</v>
      </c>
      <c r="D9" s="105" t="s">
        <v>129</v>
      </c>
      <c r="F9" s="102" t="s">
        <v>10</v>
      </c>
      <c r="G9" s="102" t="s">
        <v>0</v>
      </c>
      <c r="H9" s="105" t="s">
        <v>137</v>
      </c>
      <c r="I9" s="105" t="s">
        <v>137</v>
      </c>
      <c r="J9" s="105" t="s">
        <v>138</v>
      </c>
      <c r="K9" s="105" t="s">
        <v>162</v>
      </c>
      <c r="L9" s="105" t="s">
        <v>133</v>
      </c>
      <c r="N9" s="141"/>
      <c r="O9" s="141"/>
      <c r="P9" s="144"/>
      <c r="Q9" s="144"/>
      <c r="R9" s="144"/>
      <c r="T9" s="31" t="s">
        <v>11</v>
      </c>
      <c r="U9" s="79" t="s">
        <v>12</v>
      </c>
      <c r="V9" s="80"/>
      <c r="W9" s="81"/>
      <c r="X9" s="81"/>
      <c r="Y9" s="81"/>
      <c r="Z9" s="81"/>
      <c r="AA9" s="81"/>
      <c r="AB9" s="81"/>
      <c r="AC9" s="82"/>
    </row>
    <row r="10" spans="1:29" s="72" customFormat="1" ht="18" customHeight="1" x14ac:dyDescent="0.15">
      <c r="B10" s="102" t="s">
        <v>13</v>
      </c>
      <c r="C10" s="102" t="s">
        <v>14</v>
      </c>
      <c r="D10" s="106" t="s">
        <v>15</v>
      </c>
      <c r="F10" s="141" t="s">
        <v>9</v>
      </c>
      <c r="G10" s="141" t="s">
        <v>16</v>
      </c>
      <c r="H10" s="146" t="s">
        <v>260</v>
      </c>
      <c r="I10" s="146" t="s">
        <v>136</v>
      </c>
      <c r="J10" s="142" t="s">
        <v>131</v>
      </c>
      <c r="K10" s="146" t="s">
        <v>257</v>
      </c>
      <c r="L10" s="146" t="s">
        <v>259</v>
      </c>
      <c r="N10" s="141"/>
      <c r="O10" s="141"/>
      <c r="P10" s="144"/>
      <c r="Q10" s="144"/>
      <c r="R10" s="144"/>
      <c r="T10" s="31" t="s">
        <v>17</v>
      </c>
      <c r="U10" s="79" t="s">
        <v>18</v>
      </c>
      <c r="V10" s="80"/>
      <c r="W10" s="81"/>
      <c r="X10" s="81"/>
      <c r="Y10" s="81"/>
      <c r="Z10" s="81"/>
      <c r="AA10" s="81"/>
      <c r="AB10" s="81"/>
      <c r="AC10" s="82"/>
    </row>
    <row r="11" spans="1:29" s="72" customFormat="1" ht="18" customHeight="1" x14ac:dyDescent="0.15">
      <c r="B11" s="102" t="s">
        <v>19</v>
      </c>
      <c r="C11" s="102" t="s">
        <v>16</v>
      </c>
      <c r="D11" s="106" t="s">
        <v>130</v>
      </c>
      <c r="F11" s="141"/>
      <c r="G11" s="141"/>
      <c r="H11" s="146"/>
      <c r="I11" s="146"/>
      <c r="J11" s="142"/>
      <c r="K11" s="146"/>
      <c r="L11" s="146"/>
      <c r="N11" s="141"/>
      <c r="O11" s="141"/>
      <c r="P11" s="144"/>
      <c r="Q11" s="144"/>
      <c r="R11" s="144"/>
      <c r="T11" s="31" t="s">
        <v>15</v>
      </c>
      <c r="U11" s="79" t="s">
        <v>20</v>
      </c>
      <c r="V11" s="80"/>
      <c r="W11" s="81"/>
      <c r="X11" s="81"/>
      <c r="Y11" s="81"/>
      <c r="Z11" s="81"/>
      <c r="AA11" s="81"/>
      <c r="AB11" s="81"/>
      <c r="AC11" s="83"/>
    </row>
    <row r="12" spans="1:29" s="72" customFormat="1" ht="300" customHeight="1" x14ac:dyDescent="0.15">
      <c r="B12" s="102" t="s">
        <v>21</v>
      </c>
      <c r="C12" s="102" t="s">
        <v>22</v>
      </c>
      <c r="D12" s="136" t="s">
        <v>264</v>
      </c>
      <c r="F12" s="141"/>
      <c r="G12" s="141"/>
      <c r="H12" s="146"/>
      <c r="I12" s="146"/>
      <c r="J12" s="142"/>
      <c r="K12" s="146"/>
      <c r="L12" s="146"/>
      <c r="N12" s="141"/>
      <c r="O12" s="141"/>
      <c r="P12" s="144"/>
      <c r="Q12" s="144"/>
      <c r="R12" s="144"/>
      <c r="T12" s="55"/>
      <c r="U12" s="55"/>
      <c r="V12" s="55"/>
      <c r="W12" s="55"/>
      <c r="X12" s="55"/>
      <c r="Y12" s="55"/>
      <c r="Z12" s="55"/>
      <c r="AA12" s="55"/>
      <c r="AB12" s="55"/>
    </row>
    <row r="13" spans="1:29" s="72" customFormat="1" ht="18" customHeight="1" x14ac:dyDescent="0.15">
      <c r="B13" s="102" t="s">
        <v>23</v>
      </c>
      <c r="C13" s="102" t="s">
        <v>24</v>
      </c>
      <c r="D13" s="106" t="s">
        <v>25</v>
      </c>
      <c r="F13" s="141" t="s">
        <v>13</v>
      </c>
      <c r="G13" s="141" t="s">
        <v>26</v>
      </c>
      <c r="H13" s="143"/>
      <c r="I13" s="143"/>
      <c r="J13" s="143"/>
      <c r="K13" s="142"/>
      <c r="L13" s="142"/>
      <c r="N13" s="141" t="s">
        <v>10</v>
      </c>
      <c r="O13" s="141" t="s">
        <v>0</v>
      </c>
      <c r="P13" s="144" t="s">
        <v>154</v>
      </c>
      <c r="Q13" s="144" t="s">
        <v>154</v>
      </c>
      <c r="R13" s="144" t="s">
        <v>154</v>
      </c>
    </row>
    <row r="14" spans="1:29" s="72" customFormat="1" ht="18" customHeight="1" x14ac:dyDescent="0.15">
      <c r="B14" s="102" t="s">
        <v>27</v>
      </c>
      <c r="C14" s="102" t="s">
        <v>26</v>
      </c>
      <c r="D14" s="107"/>
      <c r="F14" s="141"/>
      <c r="G14" s="141"/>
      <c r="H14" s="143"/>
      <c r="I14" s="143"/>
      <c r="J14" s="143"/>
      <c r="K14" s="142"/>
      <c r="L14" s="142"/>
      <c r="N14" s="141"/>
      <c r="O14" s="141"/>
      <c r="P14" s="144"/>
      <c r="Q14" s="144"/>
      <c r="R14" s="144"/>
    </row>
    <row r="15" spans="1:29" s="72" customFormat="1" ht="15" x14ac:dyDescent="0.15">
      <c r="B15" s="78" t="s">
        <v>28</v>
      </c>
      <c r="C15" s="145" t="s">
        <v>163</v>
      </c>
      <c r="D15" s="145"/>
      <c r="F15" s="78" t="s">
        <v>29</v>
      </c>
      <c r="G15" s="145" t="s">
        <v>164</v>
      </c>
      <c r="H15" s="145"/>
      <c r="I15" s="145"/>
      <c r="J15" s="145"/>
      <c r="K15" s="145"/>
      <c r="L15" s="145"/>
      <c r="N15" s="78" t="s">
        <v>29</v>
      </c>
      <c r="O15" s="145" t="s">
        <v>164</v>
      </c>
      <c r="P15" s="145"/>
      <c r="Q15" s="145"/>
      <c r="R15" s="145"/>
    </row>
    <row r="16" spans="1:29" s="72" customFormat="1" ht="15" customHeight="1" x14ac:dyDescent="0.15">
      <c r="B16" s="110"/>
      <c r="C16" s="102" t="s">
        <v>30</v>
      </c>
      <c r="D16" s="108"/>
      <c r="F16" s="110"/>
      <c r="G16" s="102" t="s">
        <v>30</v>
      </c>
      <c r="H16" s="112"/>
      <c r="I16" s="113"/>
      <c r="J16" s="114"/>
      <c r="K16" s="115"/>
      <c r="L16" s="116"/>
      <c r="N16" s="110"/>
      <c r="O16" s="102" t="s">
        <v>30</v>
      </c>
      <c r="P16" s="120">
        <f>IF(ISERROR(D16*H16/I16*K16),0,(D16*H16/I16*K16))</f>
        <v>0</v>
      </c>
      <c r="Q16" s="120">
        <f>IF(ISERROR(((D16*H16/I16)+(D16*J16))/L16*K16),0,(((D16*H16/I16)+(D16*J16))/L16*K16))</f>
        <v>0</v>
      </c>
      <c r="R16" s="121">
        <f>IF(ISERROR(D16*K16),0,(D16*K16))</f>
        <v>0</v>
      </c>
      <c r="T16" s="55"/>
      <c r="U16" s="55"/>
      <c r="V16" s="55"/>
      <c r="W16" s="55"/>
      <c r="X16" s="55"/>
      <c r="Y16" s="55"/>
      <c r="Z16" s="55"/>
      <c r="AA16" s="55"/>
      <c r="AB16" s="55"/>
    </row>
    <row r="17" spans="2:28" s="72" customFormat="1" ht="15" customHeight="1" x14ac:dyDescent="0.15">
      <c r="B17" s="110"/>
      <c r="C17" s="102" t="s">
        <v>31</v>
      </c>
      <c r="D17" s="108"/>
      <c r="F17" s="110"/>
      <c r="G17" s="102" t="s">
        <v>31</v>
      </c>
      <c r="H17" s="117"/>
      <c r="I17" s="113"/>
      <c r="J17" s="114"/>
      <c r="K17" s="115"/>
      <c r="L17" s="116"/>
      <c r="N17" s="110"/>
      <c r="O17" s="102" t="s">
        <v>31</v>
      </c>
      <c r="P17" s="120">
        <f>IF(ISERROR(D17*H17/I17*K17),0,(D17*H17/I17*K17))</f>
        <v>0</v>
      </c>
      <c r="Q17" s="120">
        <f>IF(ISERROR(((D17*H17/I17)+(D17*J17))/L17*K17),0,(((D17*H17/I17)+(D17*J17))/L17*K17))</f>
        <v>0</v>
      </c>
      <c r="R17" s="121">
        <f t="shared" ref="R17:R65" si="0">IF(ISERROR(D17*K17),0,(D17*K17))</f>
        <v>0</v>
      </c>
      <c r="T17" s="55"/>
      <c r="U17" s="55"/>
      <c r="V17" s="55"/>
      <c r="W17" s="55"/>
      <c r="X17" s="55"/>
      <c r="Y17" s="55"/>
      <c r="Z17" s="55"/>
      <c r="AA17" s="55"/>
      <c r="AB17" s="55"/>
    </row>
    <row r="18" spans="2:28" s="72" customFormat="1" ht="15" customHeight="1" x14ac:dyDescent="0.15">
      <c r="B18" s="110"/>
      <c r="C18" s="102" t="s">
        <v>32</v>
      </c>
      <c r="D18" s="108"/>
      <c r="F18" s="110"/>
      <c r="G18" s="102" t="s">
        <v>32</v>
      </c>
      <c r="H18" s="117"/>
      <c r="I18" s="113"/>
      <c r="J18" s="114"/>
      <c r="K18" s="115"/>
      <c r="L18" s="116"/>
      <c r="N18" s="110"/>
      <c r="O18" s="102" t="s">
        <v>32</v>
      </c>
      <c r="P18" s="120">
        <f t="shared" ref="P18:P65" si="1">IF(ISERROR(D18*H18/I18*K18),0,(D18*H18/I18*K18))</f>
        <v>0</v>
      </c>
      <c r="Q18" s="120">
        <f t="shared" ref="Q18:Q65" si="2">IF(ISERROR(((D18*H18/I18)+(D18*J18))/L18*K18),0,(((D18*H18/I18)+(D18*J18))/L18*K18))</f>
        <v>0</v>
      </c>
      <c r="R18" s="121">
        <f t="shared" si="0"/>
        <v>0</v>
      </c>
      <c r="T18" s="55"/>
      <c r="U18" s="55"/>
      <c r="V18" s="55"/>
      <c r="W18" s="55"/>
      <c r="X18" s="55"/>
      <c r="Y18" s="55"/>
      <c r="Z18" s="55"/>
      <c r="AA18" s="55"/>
      <c r="AB18" s="55"/>
    </row>
    <row r="19" spans="2:28" s="72" customFormat="1" ht="15" customHeight="1" x14ac:dyDescent="0.15">
      <c r="B19" s="110"/>
      <c r="C19" s="102" t="s">
        <v>33</v>
      </c>
      <c r="D19" s="109"/>
      <c r="F19" s="110"/>
      <c r="G19" s="102" t="s">
        <v>33</v>
      </c>
      <c r="H19" s="118"/>
      <c r="I19" s="113"/>
      <c r="J19" s="114"/>
      <c r="K19" s="115"/>
      <c r="L19" s="116"/>
      <c r="N19" s="110"/>
      <c r="O19" s="102" t="s">
        <v>33</v>
      </c>
      <c r="P19" s="120">
        <f t="shared" si="1"/>
        <v>0</v>
      </c>
      <c r="Q19" s="120">
        <f t="shared" si="2"/>
        <v>0</v>
      </c>
      <c r="R19" s="121">
        <f t="shared" si="0"/>
        <v>0</v>
      </c>
      <c r="T19" s="55"/>
      <c r="U19" s="55"/>
      <c r="V19" s="55"/>
      <c r="W19" s="55"/>
      <c r="X19" s="55"/>
      <c r="Y19" s="55"/>
      <c r="Z19" s="55"/>
      <c r="AA19" s="55"/>
      <c r="AB19" s="55"/>
    </row>
    <row r="20" spans="2:28" s="72" customFormat="1" ht="15" customHeight="1" x14ac:dyDescent="0.15">
      <c r="B20" s="110"/>
      <c r="C20" s="102" t="s">
        <v>34</v>
      </c>
      <c r="D20" s="109"/>
      <c r="F20" s="110"/>
      <c r="G20" s="102" t="s">
        <v>34</v>
      </c>
      <c r="H20" s="118"/>
      <c r="I20" s="113"/>
      <c r="J20" s="119"/>
      <c r="K20" s="115"/>
      <c r="L20" s="116"/>
      <c r="N20" s="110"/>
      <c r="O20" s="102" t="s">
        <v>34</v>
      </c>
      <c r="P20" s="120">
        <f t="shared" si="1"/>
        <v>0</v>
      </c>
      <c r="Q20" s="120">
        <f t="shared" si="2"/>
        <v>0</v>
      </c>
      <c r="R20" s="121">
        <f t="shared" si="0"/>
        <v>0</v>
      </c>
      <c r="T20" s="55"/>
      <c r="U20" s="55"/>
      <c r="V20" s="55"/>
      <c r="W20" s="55"/>
      <c r="X20" s="55"/>
      <c r="Y20" s="55"/>
      <c r="Z20" s="55"/>
      <c r="AA20" s="55"/>
      <c r="AB20" s="55"/>
    </row>
    <row r="21" spans="2:28" s="72" customFormat="1" ht="15" customHeight="1" x14ac:dyDescent="0.15">
      <c r="B21" s="110"/>
      <c r="C21" s="102" t="s">
        <v>35</v>
      </c>
      <c r="D21" s="109"/>
      <c r="F21" s="110"/>
      <c r="G21" s="102" t="s">
        <v>35</v>
      </c>
      <c r="H21" s="118"/>
      <c r="I21" s="113"/>
      <c r="J21" s="119"/>
      <c r="K21" s="115"/>
      <c r="L21" s="116"/>
      <c r="N21" s="110"/>
      <c r="O21" s="102" t="s">
        <v>35</v>
      </c>
      <c r="P21" s="120">
        <f t="shared" si="1"/>
        <v>0</v>
      </c>
      <c r="Q21" s="120">
        <f t="shared" si="2"/>
        <v>0</v>
      </c>
      <c r="R21" s="121">
        <f t="shared" si="0"/>
        <v>0</v>
      </c>
      <c r="T21" s="55"/>
      <c r="U21" s="55"/>
      <c r="V21" s="55"/>
      <c r="W21" s="55"/>
      <c r="X21" s="55"/>
      <c r="Y21" s="55"/>
      <c r="Z21" s="55"/>
      <c r="AA21" s="55"/>
      <c r="AB21" s="55"/>
    </row>
    <row r="22" spans="2:28" s="72" customFormat="1" ht="15" customHeight="1" x14ac:dyDescent="0.15">
      <c r="B22" s="110"/>
      <c r="C22" s="102" t="s">
        <v>36</v>
      </c>
      <c r="D22" s="109"/>
      <c r="F22" s="110"/>
      <c r="G22" s="102" t="s">
        <v>36</v>
      </c>
      <c r="H22" s="118"/>
      <c r="I22" s="113"/>
      <c r="J22" s="119"/>
      <c r="K22" s="115"/>
      <c r="L22" s="116"/>
      <c r="N22" s="110"/>
      <c r="O22" s="102" t="s">
        <v>36</v>
      </c>
      <c r="P22" s="120">
        <f t="shared" si="1"/>
        <v>0</v>
      </c>
      <c r="Q22" s="120">
        <f t="shared" si="2"/>
        <v>0</v>
      </c>
      <c r="R22" s="121">
        <f t="shared" si="0"/>
        <v>0</v>
      </c>
      <c r="T22" s="55"/>
      <c r="U22" s="55"/>
      <c r="V22" s="55"/>
      <c r="W22" s="55"/>
      <c r="X22" s="55"/>
      <c r="Y22" s="55"/>
      <c r="Z22" s="55"/>
      <c r="AA22" s="55"/>
      <c r="AB22" s="55"/>
    </row>
    <row r="23" spans="2:28" s="72" customFormat="1" ht="15" customHeight="1" x14ac:dyDescent="0.15">
      <c r="B23" s="110"/>
      <c r="C23" s="102" t="s">
        <v>37</v>
      </c>
      <c r="D23" s="109"/>
      <c r="F23" s="110"/>
      <c r="G23" s="102" t="s">
        <v>37</v>
      </c>
      <c r="H23" s="118"/>
      <c r="I23" s="113"/>
      <c r="J23" s="119"/>
      <c r="K23" s="115"/>
      <c r="L23" s="116"/>
      <c r="N23" s="110"/>
      <c r="O23" s="102" t="s">
        <v>37</v>
      </c>
      <c r="P23" s="120">
        <f t="shared" si="1"/>
        <v>0</v>
      </c>
      <c r="Q23" s="120">
        <f t="shared" si="2"/>
        <v>0</v>
      </c>
      <c r="R23" s="121">
        <f t="shared" si="0"/>
        <v>0</v>
      </c>
      <c r="T23" s="55"/>
      <c r="U23" s="55"/>
      <c r="V23" s="55"/>
      <c r="W23" s="55"/>
      <c r="X23" s="55"/>
      <c r="Y23" s="55"/>
      <c r="Z23" s="55"/>
      <c r="AA23" s="55"/>
      <c r="AB23" s="55"/>
    </row>
    <row r="24" spans="2:28" s="72" customFormat="1" ht="15" customHeight="1" x14ac:dyDescent="0.15">
      <c r="B24" s="110"/>
      <c r="C24" s="102" t="s">
        <v>38</v>
      </c>
      <c r="D24" s="109"/>
      <c r="F24" s="110"/>
      <c r="G24" s="102" t="s">
        <v>38</v>
      </c>
      <c r="H24" s="118"/>
      <c r="I24" s="113"/>
      <c r="J24" s="119"/>
      <c r="K24" s="115"/>
      <c r="L24" s="116"/>
      <c r="N24" s="110"/>
      <c r="O24" s="102" t="s">
        <v>38</v>
      </c>
      <c r="P24" s="120">
        <f t="shared" si="1"/>
        <v>0</v>
      </c>
      <c r="Q24" s="120">
        <f t="shared" si="2"/>
        <v>0</v>
      </c>
      <c r="R24" s="121">
        <f t="shared" si="0"/>
        <v>0</v>
      </c>
      <c r="T24" s="55"/>
      <c r="U24" s="55"/>
      <c r="V24" s="55"/>
      <c r="W24" s="55"/>
      <c r="X24" s="55"/>
      <c r="Y24" s="55"/>
      <c r="Z24" s="55"/>
      <c r="AA24" s="55"/>
      <c r="AB24" s="55"/>
    </row>
    <row r="25" spans="2:28" s="72" customFormat="1" ht="15" customHeight="1" x14ac:dyDescent="0.15">
      <c r="B25" s="110"/>
      <c r="C25" s="102" t="s">
        <v>39</v>
      </c>
      <c r="D25" s="109"/>
      <c r="F25" s="110"/>
      <c r="G25" s="102" t="s">
        <v>39</v>
      </c>
      <c r="H25" s="118"/>
      <c r="I25" s="113"/>
      <c r="J25" s="119"/>
      <c r="K25" s="115"/>
      <c r="L25" s="116"/>
      <c r="N25" s="110"/>
      <c r="O25" s="102" t="s">
        <v>39</v>
      </c>
      <c r="P25" s="120">
        <f t="shared" si="1"/>
        <v>0</v>
      </c>
      <c r="Q25" s="120">
        <f t="shared" si="2"/>
        <v>0</v>
      </c>
      <c r="R25" s="121">
        <f t="shared" si="0"/>
        <v>0</v>
      </c>
      <c r="T25" s="55"/>
      <c r="U25" s="55"/>
      <c r="V25" s="55"/>
      <c r="W25" s="55"/>
      <c r="X25" s="55"/>
      <c r="Y25" s="55"/>
      <c r="Z25" s="55"/>
      <c r="AA25" s="55"/>
      <c r="AB25" s="55"/>
    </row>
    <row r="26" spans="2:28" s="72" customFormat="1" ht="15" customHeight="1" x14ac:dyDescent="0.15">
      <c r="B26" s="110"/>
      <c r="C26" s="102" t="s">
        <v>40</v>
      </c>
      <c r="D26" s="109"/>
      <c r="F26" s="110"/>
      <c r="G26" s="102" t="s">
        <v>40</v>
      </c>
      <c r="H26" s="118"/>
      <c r="I26" s="113"/>
      <c r="J26" s="119"/>
      <c r="K26" s="115"/>
      <c r="L26" s="116"/>
      <c r="N26" s="110"/>
      <c r="O26" s="102" t="s">
        <v>40</v>
      </c>
      <c r="P26" s="120">
        <f t="shared" si="1"/>
        <v>0</v>
      </c>
      <c r="Q26" s="120">
        <f t="shared" si="2"/>
        <v>0</v>
      </c>
      <c r="R26" s="121">
        <f t="shared" si="0"/>
        <v>0</v>
      </c>
      <c r="T26" s="55"/>
      <c r="U26" s="55"/>
      <c r="V26" s="55"/>
      <c r="W26" s="55"/>
      <c r="X26" s="55"/>
      <c r="Y26" s="55"/>
      <c r="Z26" s="55"/>
      <c r="AA26" s="55"/>
      <c r="AB26" s="55"/>
    </row>
    <row r="27" spans="2:28" s="72" customFormat="1" ht="15" customHeight="1" x14ac:dyDescent="0.15">
      <c r="B27" s="110"/>
      <c r="C27" s="102" t="s">
        <v>41</v>
      </c>
      <c r="D27" s="109"/>
      <c r="F27" s="110"/>
      <c r="G27" s="102" t="s">
        <v>41</v>
      </c>
      <c r="H27" s="118"/>
      <c r="I27" s="113"/>
      <c r="J27" s="119"/>
      <c r="K27" s="115"/>
      <c r="L27" s="116"/>
      <c r="N27" s="110"/>
      <c r="O27" s="102" t="s">
        <v>41</v>
      </c>
      <c r="P27" s="120">
        <f t="shared" si="1"/>
        <v>0</v>
      </c>
      <c r="Q27" s="120">
        <f t="shared" si="2"/>
        <v>0</v>
      </c>
      <c r="R27" s="121">
        <f t="shared" si="0"/>
        <v>0</v>
      </c>
      <c r="T27" s="55"/>
      <c r="U27" s="55"/>
      <c r="V27" s="55"/>
      <c r="W27" s="55"/>
      <c r="X27" s="55"/>
      <c r="Y27" s="55"/>
      <c r="Z27" s="55"/>
      <c r="AA27" s="55"/>
      <c r="AB27" s="55"/>
    </row>
    <row r="28" spans="2:28" s="72" customFormat="1" ht="15" customHeight="1" x14ac:dyDescent="0.15">
      <c r="B28" s="110"/>
      <c r="C28" s="102" t="s">
        <v>42</v>
      </c>
      <c r="D28" s="109"/>
      <c r="F28" s="110"/>
      <c r="G28" s="102" t="s">
        <v>42</v>
      </c>
      <c r="H28" s="118"/>
      <c r="I28" s="113"/>
      <c r="J28" s="119"/>
      <c r="K28" s="115"/>
      <c r="L28" s="116"/>
      <c r="N28" s="110"/>
      <c r="O28" s="102" t="s">
        <v>42</v>
      </c>
      <c r="P28" s="120">
        <f t="shared" si="1"/>
        <v>0</v>
      </c>
      <c r="Q28" s="120">
        <f t="shared" si="2"/>
        <v>0</v>
      </c>
      <c r="R28" s="121">
        <f t="shared" si="0"/>
        <v>0</v>
      </c>
      <c r="T28" s="55"/>
      <c r="U28" s="55"/>
      <c r="V28" s="55"/>
      <c r="W28" s="55"/>
      <c r="X28" s="55"/>
      <c r="Y28" s="55"/>
      <c r="Z28" s="55"/>
      <c r="AA28" s="55"/>
      <c r="AB28" s="55"/>
    </row>
    <row r="29" spans="2:28" s="72" customFormat="1" ht="15" customHeight="1" x14ac:dyDescent="0.15">
      <c r="B29" s="110"/>
      <c r="C29" s="102" t="s">
        <v>43</v>
      </c>
      <c r="D29" s="109"/>
      <c r="F29" s="110"/>
      <c r="G29" s="102" t="s">
        <v>43</v>
      </c>
      <c r="H29" s="118"/>
      <c r="I29" s="113"/>
      <c r="J29" s="119"/>
      <c r="K29" s="115"/>
      <c r="L29" s="116"/>
      <c r="N29" s="110"/>
      <c r="O29" s="102" t="s">
        <v>43</v>
      </c>
      <c r="P29" s="120">
        <f t="shared" si="1"/>
        <v>0</v>
      </c>
      <c r="Q29" s="120">
        <f t="shared" si="2"/>
        <v>0</v>
      </c>
      <c r="R29" s="121">
        <f t="shared" si="0"/>
        <v>0</v>
      </c>
      <c r="T29" s="55"/>
      <c r="U29" s="55"/>
      <c r="V29" s="55"/>
      <c r="W29" s="55"/>
      <c r="X29" s="55"/>
      <c r="Y29" s="55"/>
      <c r="Z29" s="55"/>
      <c r="AA29" s="55"/>
      <c r="AB29" s="55"/>
    </row>
    <row r="30" spans="2:28" s="72" customFormat="1" ht="15" customHeight="1" x14ac:dyDescent="0.15">
      <c r="B30" s="110"/>
      <c r="C30" s="102" t="s">
        <v>44</v>
      </c>
      <c r="D30" s="109"/>
      <c r="F30" s="110"/>
      <c r="G30" s="102" t="s">
        <v>44</v>
      </c>
      <c r="H30" s="118"/>
      <c r="I30" s="113"/>
      <c r="J30" s="119"/>
      <c r="K30" s="115"/>
      <c r="L30" s="116"/>
      <c r="N30" s="110"/>
      <c r="O30" s="102" t="s">
        <v>44</v>
      </c>
      <c r="P30" s="120">
        <f t="shared" si="1"/>
        <v>0</v>
      </c>
      <c r="Q30" s="120">
        <f t="shared" si="2"/>
        <v>0</v>
      </c>
      <c r="R30" s="121">
        <f t="shared" si="0"/>
        <v>0</v>
      </c>
      <c r="T30" s="55"/>
      <c r="U30" s="55"/>
      <c r="V30" s="55"/>
      <c r="W30" s="55"/>
      <c r="X30" s="55"/>
      <c r="Y30" s="55"/>
      <c r="Z30" s="55"/>
      <c r="AA30" s="55"/>
      <c r="AB30" s="55"/>
    </row>
    <row r="31" spans="2:28" s="72" customFormat="1" ht="15" customHeight="1" x14ac:dyDescent="0.15">
      <c r="B31" s="110"/>
      <c r="C31" s="102" t="s">
        <v>45</v>
      </c>
      <c r="D31" s="109"/>
      <c r="F31" s="110"/>
      <c r="G31" s="102" t="s">
        <v>45</v>
      </c>
      <c r="H31" s="118"/>
      <c r="I31" s="113"/>
      <c r="J31" s="119"/>
      <c r="K31" s="115"/>
      <c r="L31" s="116"/>
      <c r="N31" s="110"/>
      <c r="O31" s="102" t="s">
        <v>45</v>
      </c>
      <c r="P31" s="120">
        <f t="shared" si="1"/>
        <v>0</v>
      </c>
      <c r="Q31" s="120">
        <f t="shared" si="2"/>
        <v>0</v>
      </c>
      <c r="R31" s="121">
        <f t="shared" si="0"/>
        <v>0</v>
      </c>
      <c r="T31" s="55"/>
      <c r="U31" s="55"/>
      <c r="V31" s="55"/>
      <c r="W31" s="55"/>
      <c r="X31" s="55"/>
      <c r="Y31" s="55"/>
      <c r="Z31" s="55"/>
      <c r="AA31" s="55"/>
      <c r="AB31" s="55"/>
    </row>
    <row r="32" spans="2:28" s="72" customFormat="1" ht="15" customHeight="1" x14ac:dyDescent="0.15">
      <c r="B32" s="110"/>
      <c r="C32" s="102" t="s">
        <v>46</v>
      </c>
      <c r="D32" s="109"/>
      <c r="F32" s="110"/>
      <c r="G32" s="102" t="s">
        <v>46</v>
      </c>
      <c r="H32" s="118"/>
      <c r="I32" s="113"/>
      <c r="J32" s="119"/>
      <c r="K32" s="115"/>
      <c r="L32" s="116"/>
      <c r="N32" s="110"/>
      <c r="O32" s="102" t="s">
        <v>46</v>
      </c>
      <c r="P32" s="120">
        <f t="shared" si="1"/>
        <v>0</v>
      </c>
      <c r="Q32" s="120">
        <f t="shared" si="2"/>
        <v>0</v>
      </c>
      <c r="R32" s="121">
        <f t="shared" si="0"/>
        <v>0</v>
      </c>
      <c r="T32" s="55"/>
      <c r="U32" s="55"/>
      <c r="V32" s="55"/>
      <c r="W32" s="55"/>
      <c r="X32" s="55"/>
      <c r="Y32" s="55"/>
      <c r="Z32" s="55"/>
      <c r="AA32" s="55"/>
      <c r="AB32" s="55"/>
    </row>
    <row r="33" spans="2:28" s="72" customFormat="1" ht="15" customHeight="1" x14ac:dyDescent="0.15">
      <c r="B33" s="110"/>
      <c r="C33" s="102" t="s">
        <v>47</v>
      </c>
      <c r="D33" s="109"/>
      <c r="F33" s="110"/>
      <c r="G33" s="102" t="s">
        <v>47</v>
      </c>
      <c r="H33" s="118"/>
      <c r="I33" s="113"/>
      <c r="J33" s="119"/>
      <c r="K33" s="115"/>
      <c r="L33" s="116"/>
      <c r="N33" s="110"/>
      <c r="O33" s="102" t="s">
        <v>47</v>
      </c>
      <c r="P33" s="120">
        <f t="shared" si="1"/>
        <v>0</v>
      </c>
      <c r="Q33" s="120">
        <f t="shared" si="2"/>
        <v>0</v>
      </c>
      <c r="R33" s="121">
        <f t="shared" si="0"/>
        <v>0</v>
      </c>
      <c r="T33" s="55"/>
      <c r="U33" s="55"/>
      <c r="V33" s="55"/>
      <c r="W33" s="55"/>
      <c r="X33" s="55"/>
      <c r="Y33" s="55"/>
      <c r="Z33" s="55"/>
      <c r="AA33" s="55"/>
      <c r="AB33" s="55"/>
    </row>
    <row r="34" spans="2:28" s="72" customFormat="1" ht="15" customHeight="1" x14ac:dyDescent="0.15">
      <c r="B34" s="110"/>
      <c r="C34" s="102" t="s">
        <v>48</v>
      </c>
      <c r="D34" s="109"/>
      <c r="F34" s="110"/>
      <c r="G34" s="102" t="s">
        <v>48</v>
      </c>
      <c r="H34" s="118"/>
      <c r="I34" s="113"/>
      <c r="J34" s="119"/>
      <c r="K34" s="115"/>
      <c r="L34" s="116"/>
      <c r="N34" s="110"/>
      <c r="O34" s="102" t="s">
        <v>48</v>
      </c>
      <c r="P34" s="120">
        <f t="shared" si="1"/>
        <v>0</v>
      </c>
      <c r="Q34" s="120">
        <f t="shared" si="2"/>
        <v>0</v>
      </c>
      <c r="R34" s="121">
        <f t="shared" si="0"/>
        <v>0</v>
      </c>
      <c r="T34" s="55"/>
      <c r="U34" s="55"/>
      <c r="V34" s="55"/>
      <c r="W34" s="55"/>
      <c r="X34" s="55"/>
      <c r="Y34" s="55"/>
      <c r="Z34" s="55"/>
      <c r="AA34" s="55"/>
      <c r="AB34" s="55"/>
    </row>
    <row r="35" spans="2:28" s="72" customFormat="1" ht="15" customHeight="1" x14ac:dyDescent="0.15">
      <c r="B35" s="110"/>
      <c r="C35" s="102" t="s">
        <v>49</v>
      </c>
      <c r="D35" s="109"/>
      <c r="F35" s="110"/>
      <c r="G35" s="102" t="s">
        <v>49</v>
      </c>
      <c r="H35" s="118"/>
      <c r="I35" s="113"/>
      <c r="J35" s="119"/>
      <c r="K35" s="115"/>
      <c r="L35" s="116"/>
      <c r="N35" s="110"/>
      <c r="O35" s="102" t="s">
        <v>49</v>
      </c>
      <c r="P35" s="120">
        <f t="shared" si="1"/>
        <v>0</v>
      </c>
      <c r="Q35" s="120">
        <f t="shared" si="2"/>
        <v>0</v>
      </c>
      <c r="R35" s="121">
        <f t="shared" si="0"/>
        <v>0</v>
      </c>
      <c r="T35" s="55"/>
      <c r="U35" s="55"/>
      <c r="V35" s="55"/>
      <c r="W35" s="55"/>
      <c r="X35" s="55"/>
      <c r="Y35" s="55"/>
      <c r="Z35" s="55"/>
      <c r="AA35" s="55"/>
      <c r="AB35" s="55"/>
    </row>
    <row r="36" spans="2:28" s="72" customFormat="1" ht="15" customHeight="1" x14ac:dyDescent="0.15">
      <c r="B36" s="110"/>
      <c r="C36" s="102" t="s">
        <v>50</v>
      </c>
      <c r="D36" s="109"/>
      <c r="F36" s="110"/>
      <c r="G36" s="102" t="s">
        <v>50</v>
      </c>
      <c r="H36" s="118"/>
      <c r="I36" s="113"/>
      <c r="J36" s="119"/>
      <c r="K36" s="115"/>
      <c r="L36" s="116"/>
      <c r="N36" s="110"/>
      <c r="O36" s="102" t="s">
        <v>50</v>
      </c>
      <c r="P36" s="120">
        <f t="shared" si="1"/>
        <v>0</v>
      </c>
      <c r="Q36" s="120">
        <f t="shared" si="2"/>
        <v>0</v>
      </c>
      <c r="R36" s="121">
        <f t="shared" si="0"/>
        <v>0</v>
      </c>
      <c r="T36" s="55"/>
      <c r="U36" s="55"/>
      <c r="V36" s="55"/>
      <c r="W36" s="55"/>
      <c r="X36" s="55"/>
      <c r="Y36" s="55"/>
      <c r="Z36" s="55"/>
      <c r="AA36" s="55"/>
      <c r="AB36" s="55"/>
    </row>
    <row r="37" spans="2:28" s="72" customFormat="1" ht="15" customHeight="1" x14ac:dyDescent="0.15">
      <c r="B37" s="110"/>
      <c r="C37" s="102" t="s">
        <v>51</v>
      </c>
      <c r="D37" s="109"/>
      <c r="F37" s="110"/>
      <c r="G37" s="102" t="s">
        <v>51</v>
      </c>
      <c r="H37" s="118"/>
      <c r="I37" s="113"/>
      <c r="J37" s="119"/>
      <c r="K37" s="115"/>
      <c r="L37" s="116"/>
      <c r="N37" s="110"/>
      <c r="O37" s="102" t="s">
        <v>51</v>
      </c>
      <c r="P37" s="120">
        <f t="shared" si="1"/>
        <v>0</v>
      </c>
      <c r="Q37" s="120">
        <f t="shared" si="2"/>
        <v>0</v>
      </c>
      <c r="R37" s="121">
        <f t="shared" si="0"/>
        <v>0</v>
      </c>
      <c r="T37" s="55"/>
      <c r="U37" s="55"/>
      <c r="V37" s="55"/>
      <c r="W37" s="55"/>
      <c r="X37" s="55"/>
      <c r="Y37" s="55"/>
      <c r="Z37" s="55"/>
      <c r="AA37" s="55"/>
      <c r="AB37" s="55"/>
    </row>
    <row r="38" spans="2:28" s="72" customFormat="1" ht="15" customHeight="1" x14ac:dyDescent="0.15">
      <c r="B38" s="110"/>
      <c r="C38" s="102" t="s">
        <v>52</v>
      </c>
      <c r="D38" s="109"/>
      <c r="F38" s="110"/>
      <c r="G38" s="102" t="s">
        <v>52</v>
      </c>
      <c r="H38" s="118"/>
      <c r="I38" s="113"/>
      <c r="J38" s="119"/>
      <c r="K38" s="115"/>
      <c r="L38" s="116"/>
      <c r="N38" s="110"/>
      <c r="O38" s="102" t="s">
        <v>52</v>
      </c>
      <c r="P38" s="120">
        <f t="shared" si="1"/>
        <v>0</v>
      </c>
      <c r="Q38" s="120">
        <f t="shared" si="2"/>
        <v>0</v>
      </c>
      <c r="R38" s="121">
        <f t="shared" si="0"/>
        <v>0</v>
      </c>
      <c r="T38" s="55"/>
      <c r="U38" s="55"/>
      <c r="V38" s="55"/>
      <c r="W38" s="55"/>
      <c r="X38" s="55"/>
      <c r="Y38" s="55"/>
      <c r="Z38" s="55"/>
      <c r="AA38" s="55"/>
      <c r="AB38" s="55"/>
    </row>
    <row r="39" spans="2:28" s="72" customFormat="1" ht="15" customHeight="1" x14ac:dyDescent="0.15">
      <c r="B39" s="110"/>
      <c r="C39" s="102" t="s">
        <v>53</v>
      </c>
      <c r="D39" s="109"/>
      <c r="F39" s="110"/>
      <c r="G39" s="102" t="s">
        <v>53</v>
      </c>
      <c r="H39" s="118"/>
      <c r="I39" s="113"/>
      <c r="J39" s="119"/>
      <c r="K39" s="115"/>
      <c r="L39" s="116"/>
      <c r="N39" s="110"/>
      <c r="O39" s="102" t="s">
        <v>53</v>
      </c>
      <c r="P39" s="120">
        <f t="shared" si="1"/>
        <v>0</v>
      </c>
      <c r="Q39" s="120">
        <f t="shared" si="2"/>
        <v>0</v>
      </c>
      <c r="R39" s="121">
        <f t="shared" si="0"/>
        <v>0</v>
      </c>
      <c r="T39" s="55"/>
      <c r="U39" s="55"/>
      <c r="V39" s="55"/>
      <c r="W39" s="55"/>
      <c r="X39" s="55"/>
      <c r="Y39" s="55"/>
      <c r="Z39" s="55"/>
      <c r="AA39" s="55"/>
      <c r="AB39" s="55"/>
    </row>
    <row r="40" spans="2:28" s="72" customFormat="1" ht="15" customHeight="1" x14ac:dyDescent="0.15">
      <c r="B40" s="110"/>
      <c r="C40" s="102" t="s">
        <v>54</v>
      </c>
      <c r="D40" s="109"/>
      <c r="F40" s="110"/>
      <c r="G40" s="102" t="s">
        <v>54</v>
      </c>
      <c r="H40" s="118"/>
      <c r="I40" s="113"/>
      <c r="J40" s="119"/>
      <c r="K40" s="115"/>
      <c r="L40" s="116"/>
      <c r="N40" s="110"/>
      <c r="O40" s="102" t="s">
        <v>54</v>
      </c>
      <c r="P40" s="120">
        <f t="shared" si="1"/>
        <v>0</v>
      </c>
      <c r="Q40" s="120">
        <f t="shared" si="2"/>
        <v>0</v>
      </c>
      <c r="R40" s="121">
        <f t="shared" si="0"/>
        <v>0</v>
      </c>
      <c r="T40" s="55"/>
      <c r="U40" s="55"/>
      <c r="V40" s="55"/>
      <c r="W40" s="55"/>
      <c r="X40" s="55"/>
      <c r="Y40" s="55"/>
      <c r="Z40" s="55"/>
      <c r="AA40" s="55"/>
      <c r="AB40" s="55"/>
    </row>
    <row r="41" spans="2:28" s="72" customFormat="1" ht="15" customHeight="1" x14ac:dyDescent="0.15">
      <c r="B41" s="110"/>
      <c r="C41" s="102" t="s">
        <v>55</v>
      </c>
      <c r="D41" s="109"/>
      <c r="F41" s="110"/>
      <c r="G41" s="102" t="s">
        <v>55</v>
      </c>
      <c r="H41" s="118"/>
      <c r="I41" s="113"/>
      <c r="J41" s="119"/>
      <c r="K41" s="115"/>
      <c r="L41" s="116"/>
      <c r="N41" s="110"/>
      <c r="O41" s="102" t="s">
        <v>55</v>
      </c>
      <c r="P41" s="120">
        <f t="shared" si="1"/>
        <v>0</v>
      </c>
      <c r="Q41" s="120">
        <f t="shared" si="2"/>
        <v>0</v>
      </c>
      <c r="R41" s="121">
        <f t="shared" si="0"/>
        <v>0</v>
      </c>
      <c r="T41" s="55"/>
      <c r="U41" s="55"/>
      <c r="V41" s="55"/>
      <c r="W41" s="55"/>
      <c r="X41" s="55"/>
      <c r="Y41" s="55"/>
      <c r="Z41" s="55"/>
      <c r="AA41" s="55"/>
      <c r="AB41" s="55"/>
    </row>
    <row r="42" spans="2:28" s="72" customFormat="1" ht="15" customHeight="1" x14ac:dyDescent="0.15">
      <c r="B42" s="110"/>
      <c r="C42" s="102" t="s">
        <v>56</v>
      </c>
      <c r="D42" s="109"/>
      <c r="F42" s="110"/>
      <c r="G42" s="102" t="s">
        <v>56</v>
      </c>
      <c r="H42" s="118"/>
      <c r="I42" s="113"/>
      <c r="J42" s="119"/>
      <c r="K42" s="115"/>
      <c r="L42" s="116"/>
      <c r="N42" s="110"/>
      <c r="O42" s="102" t="s">
        <v>56</v>
      </c>
      <c r="P42" s="120">
        <f t="shared" si="1"/>
        <v>0</v>
      </c>
      <c r="Q42" s="120">
        <f t="shared" si="2"/>
        <v>0</v>
      </c>
      <c r="R42" s="121">
        <f t="shared" si="0"/>
        <v>0</v>
      </c>
      <c r="T42" s="55"/>
      <c r="U42" s="55"/>
      <c r="V42" s="55"/>
      <c r="W42" s="55"/>
      <c r="X42" s="55"/>
      <c r="Y42" s="55"/>
      <c r="Z42" s="55"/>
      <c r="AA42" s="55"/>
      <c r="AB42" s="55"/>
    </row>
    <row r="43" spans="2:28" s="72" customFormat="1" ht="15" customHeight="1" x14ac:dyDescent="0.15">
      <c r="B43" s="110"/>
      <c r="C43" s="102" t="s">
        <v>57</v>
      </c>
      <c r="D43" s="109"/>
      <c r="F43" s="110"/>
      <c r="G43" s="102" t="s">
        <v>57</v>
      </c>
      <c r="H43" s="118"/>
      <c r="I43" s="113"/>
      <c r="J43" s="119"/>
      <c r="K43" s="115"/>
      <c r="L43" s="116"/>
      <c r="N43" s="110"/>
      <c r="O43" s="102" t="s">
        <v>57</v>
      </c>
      <c r="P43" s="120">
        <f t="shared" si="1"/>
        <v>0</v>
      </c>
      <c r="Q43" s="120">
        <f t="shared" si="2"/>
        <v>0</v>
      </c>
      <c r="R43" s="121">
        <f t="shared" si="0"/>
        <v>0</v>
      </c>
      <c r="T43" s="55"/>
      <c r="U43" s="55"/>
      <c r="V43" s="55"/>
      <c r="W43" s="55"/>
      <c r="X43" s="55"/>
      <c r="Y43" s="55"/>
      <c r="Z43" s="55"/>
      <c r="AA43" s="55"/>
      <c r="AB43" s="55"/>
    </row>
    <row r="44" spans="2:28" s="72" customFormat="1" ht="15" customHeight="1" x14ac:dyDescent="0.15">
      <c r="B44" s="110"/>
      <c r="C44" s="102" t="s">
        <v>58</v>
      </c>
      <c r="D44" s="109"/>
      <c r="F44" s="110"/>
      <c r="G44" s="102" t="s">
        <v>58</v>
      </c>
      <c r="H44" s="118"/>
      <c r="I44" s="113"/>
      <c r="J44" s="119"/>
      <c r="K44" s="115"/>
      <c r="L44" s="116"/>
      <c r="N44" s="110"/>
      <c r="O44" s="102" t="s">
        <v>58</v>
      </c>
      <c r="P44" s="120">
        <f t="shared" si="1"/>
        <v>0</v>
      </c>
      <c r="Q44" s="120">
        <f t="shared" si="2"/>
        <v>0</v>
      </c>
      <c r="R44" s="121">
        <f t="shared" si="0"/>
        <v>0</v>
      </c>
      <c r="T44" s="55"/>
      <c r="U44" s="55"/>
      <c r="V44" s="55"/>
      <c r="W44" s="55"/>
      <c r="X44" s="55"/>
      <c r="Y44" s="55"/>
      <c r="Z44" s="55"/>
      <c r="AA44" s="55"/>
      <c r="AB44" s="55"/>
    </row>
    <row r="45" spans="2:28" s="72" customFormat="1" ht="15" customHeight="1" x14ac:dyDescent="0.15">
      <c r="B45" s="110"/>
      <c r="C45" s="102" t="s">
        <v>59</v>
      </c>
      <c r="D45" s="109"/>
      <c r="F45" s="110"/>
      <c r="G45" s="102" t="s">
        <v>59</v>
      </c>
      <c r="H45" s="118"/>
      <c r="I45" s="113"/>
      <c r="J45" s="119"/>
      <c r="K45" s="115"/>
      <c r="L45" s="116"/>
      <c r="N45" s="110"/>
      <c r="O45" s="102" t="s">
        <v>59</v>
      </c>
      <c r="P45" s="120">
        <f t="shared" si="1"/>
        <v>0</v>
      </c>
      <c r="Q45" s="120">
        <f t="shared" si="2"/>
        <v>0</v>
      </c>
      <c r="R45" s="121">
        <f t="shared" si="0"/>
        <v>0</v>
      </c>
      <c r="T45" s="55"/>
      <c r="U45" s="55"/>
      <c r="V45" s="55"/>
      <c r="W45" s="55"/>
      <c r="X45" s="55"/>
      <c r="Y45" s="55"/>
      <c r="Z45" s="55"/>
      <c r="AA45" s="55"/>
      <c r="AB45" s="55"/>
    </row>
    <row r="46" spans="2:28" s="72" customFormat="1" ht="15" customHeight="1" x14ac:dyDescent="0.15">
      <c r="B46" s="110"/>
      <c r="C46" s="102" t="s">
        <v>60</v>
      </c>
      <c r="D46" s="109"/>
      <c r="F46" s="110"/>
      <c r="G46" s="102" t="s">
        <v>60</v>
      </c>
      <c r="H46" s="118"/>
      <c r="I46" s="113"/>
      <c r="J46" s="119"/>
      <c r="K46" s="115"/>
      <c r="L46" s="116"/>
      <c r="N46" s="110"/>
      <c r="O46" s="102" t="s">
        <v>60</v>
      </c>
      <c r="P46" s="120">
        <f t="shared" si="1"/>
        <v>0</v>
      </c>
      <c r="Q46" s="120">
        <f t="shared" si="2"/>
        <v>0</v>
      </c>
      <c r="R46" s="121">
        <f t="shared" si="0"/>
        <v>0</v>
      </c>
      <c r="T46" s="55"/>
      <c r="U46" s="55"/>
      <c r="V46" s="55"/>
      <c r="W46" s="55"/>
      <c r="X46" s="55"/>
      <c r="Y46" s="55"/>
      <c r="Z46" s="55"/>
      <c r="AA46" s="55"/>
      <c r="AB46" s="55"/>
    </row>
    <row r="47" spans="2:28" s="72" customFormat="1" ht="15" customHeight="1" x14ac:dyDescent="0.15">
      <c r="B47" s="110"/>
      <c r="C47" s="102" t="s">
        <v>61</v>
      </c>
      <c r="D47" s="109"/>
      <c r="F47" s="110"/>
      <c r="G47" s="102" t="s">
        <v>61</v>
      </c>
      <c r="H47" s="118"/>
      <c r="I47" s="113"/>
      <c r="J47" s="119"/>
      <c r="K47" s="115"/>
      <c r="L47" s="116"/>
      <c r="N47" s="110"/>
      <c r="O47" s="102" t="s">
        <v>61</v>
      </c>
      <c r="P47" s="120">
        <f t="shared" si="1"/>
        <v>0</v>
      </c>
      <c r="Q47" s="120">
        <f t="shared" si="2"/>
        <v>0</v>
      </c>
      <c r="R47" s="121">
        <f t="shared" si="0"/>
        <v>0</v>
      </c>
      <c r="T47" s="55"/>
      <c r="U47" s="55"/>
      <c r="V47" s="55"/>
      <c r="W47" s="55"/>
      <c r="X47" s="55"/>
      <c r="Y47" s="55"/>
      <c r="Z47" s="55"/>
      <c r="AA47" s="55"/>
      <c r="AB47" s="55"/>
    </row>
    <row r="48" spans="2:28" s="72" customFormat="1" ht="15" customHeight="1" x14ac:dyDescent="0.15">
      <c r="B48" s="110"/>
      <c r="C48" s="102" t="s">
        <v>62</v>
      </c>
      <c r="D48" s="109"/>
      <c r="F48" s="110"/>
      <c r="G48" s="102" t="s">
        <v>62</v>
      </c>
      <c r="H48" s="118"/>
      <c r="I48" s="113"/>
      <c r="J48" s="119"/>
      <c r="K48" s="115"/>
      <c r="L48" s="116"/>
      <c r="N48" s="110"/>
      <c r="O48" s="102" t="s">
        <v>62</v>
      </c>
      <c r="P48" s="120">
        <f t="shared" si="1"/>
        <v>0</v>
      </c>
      <c r="Q48" s="120">
        <f t="shared" si="2"/>
        <v>0</v>
      </c>
      <c r="R48" s="121">
        <f t="shared" si="0"/>
        <v>0</v>
      </c>
      <c r="T48" s="55"/>
      <c r="U48" s="55"/>
      <c r="V48" s="55"/>
      <c r="W48" s="55"/>
      <c r="X48" s="55"/>
      <c r="Y48" s="55"/>
      <c r="Z48" s="55"/>
      <c r="AA48" s="55"/>
      <c r="AB48" s="55"/>
    </row>
    <row r="49" spans="2:28" s="72" customFormat="1" ht="15" customHeight="1" x14ac:dyDescent="0.15">
      <c r="B49" s="110"/>
      <c r="C49" s="102" t="s">
        <v>63</v>
      </c>
      <c r="D49" s="109"/>
      <c r="F49" s="110"/>
      <c r="G49" s="102" t="s">
        <v>63</v>
      </c>
      <c r="H49" s="118"/>
      <c r="I49" s="113"/>
      <c r="J49" s="119"/>
      <c r="K49" s="115"/>
      <c r="L49" s="116"/>
      <c r="N49" s="110"/>
      <c r="O49" s="102" t="s">
        <v>63</v>
      </c>
      <c r="P49" s="120">
        <f t="shared" si="1"/>
        <v>0</v>
      </c>
      <c r="Q49" s="120">
        <f t="shared" si="2"/>
        <v>0</v>
      </c>
      <c r="R49" s="121">
        <f t="shared" si="0"/>
        <v>0</v>
      </c>
      <c r="T49" s="55"/>
      <c r="U49" s="55"/>
      <c r="V49" s="55"/>
      <c r="W49" s="55"/>
      <c r="X49" s="55"/>
      <c r="Y49" s="55"/>
      <c r="Z49" s="55"/>
      <c r="AA49" s="55"/>
      <c r="AB49" s="55"/>
    </row>
    <row r="50" spans="2:28" s="72" customFormat="1" ht="15" customHeight="1" x14ac:dyDescent="0.15">
      <c r="B50" s="110"/>
      <c r="C50" s="102" t="s">
        <v>64</v>
      </c>
      <c r="D50" s="109"/>
      <c r="F50" s="110"/>
      <c r="G50" s="102" t="s">
        <v>64</v>
      </c>
      <c r="H50" s="118"/>
      <c r="I50" s="113"/>
      <c r="J50" s="119"/>
      <c r="K50" s="115"/>
      <c r="L50" s="116"/>
      <c r="N50" s="110"/>
      <c r="O50" s="102" t="s">
        <v>64</v>
      </c>
      <c r="P50" s="120">
        <f t="shared" si="1"/>
        <v>0</v>
      </c>
      <c r="Q50" s="120">
        <f t="shared" si="2"/>
        <v>0</v>
      </c>
      <c r="R50" s="121">
        <f t="shared" si="0"/>
        <v>0</v>
      </c>
      <c r="T50" s="55"/>
      <c r="U50" s="55"/>
      <c r="V50" s="55"/>
      <c r="W50" s="55"/>
      <c r="X50" s="55"/>
      <c r="Y50" s="55"/>
      <c r="Z50" s="55"/>
      <c r="AA50" s="55"/>
      <c r="AB50" s="55"/>
    </row>
    <row r="51" spans="2:28" s="72" customFormat="1" ht="15" customHeight="1" x14ac:dyDescent="0.15">
      <c r="B51" s="110"/>
      <c r="C51" s="102" t="s">
        <v>65</v>
      </c>
      <c r="D51" s="109"/>
      <c r="F51" s="110"/>
      <c r="G51" s="102" t="s">
        <v>65</v>
      </c>
      <c r="H51" s="118"/>
      <c r="I51" s="113"/>
      <c r="J51" s="119"/>
      <c r="K51" s="115"/>
      <c r="L51" s="116"/>
      <c r="N51" s="110"/>
      <c r="O51" s="102" t="s">
        <v>65</v>
      </c>
      <c r="P51" s="120">
        <f t="shared" si="1"/>
        <v>0</v>
      </c>
      <c r="Q51" s="120">
        <f t="shared" si="2"/>
        <v>0</v>
      </c>
      <c r="R51" s="121">
        <f t="shared" si="0"/>
        <v>0</v>
      </c>
      <c r="T51" s="55"/>
      <c r="U51" s="55"/>
      <c r="V51" s="55"/>
      <c r="W51" s="55"/>
      <c r="X51" s="55"/>
      <c r="Y51" s="55"/>
      <c r="Z51" s="55"/>
      <c r="AA51" s="55"/>
      <c r="AB51" s="55"/>
    </row>
    <row r="52" spans="2:28" s="72" customFormat="1" ht="15" customHeight="1" x14ac:dyDescent="0.15">
      <c r="B52" s="110"/>
      <c r="C52" s="102" t="s">
        <v>66</v>
      </c>
      <c r="D52" s="109"/>
      <c r="F52" s="110"/>
      <c r="G52" s="102" t="s">
        <v>66</v>
      </c>
      <c r="H52" s="118"/>
      <c r="I52" s="113"/>
      <c r="J52" s="119"/>
      <c r="K52" s="115"/>
      <c r="L52" s="116"/>
      <c r="N52" s="110"/>
      <c r="O52" s="102" t="s">
        <v>66</v>
      </c>
      <c r="P52" s="120">
        <f t="shared" si="1"/>
        <v>0</v>
      </c>
      <c r="Q52" s="120">
        <f t="shared" si="2"/>
        <v>0</v>
      </c>
      <c r="R52" s="121">
        <f t="shared" si="0"/>
        <v>0</v>
      </c>
      <c r="T52" s="55"/>
      <c r="U52" s="55"/>
      <c r="V52" s="55"/>
      <c r="W52" s="55"/>
      <c r="X52" s="55"/>
      <c r="Y52" s="55"/>
      <c r="Z52" s="55"/>
      <c r="AA52" s="55"/>
      <c r="AB52" s="55"/>
    </row>
    <row r="53" spans="2:28" s="72" customFormat="1" ht="15" customHeight="1" x14ac:dyDescent="0.15">
      <c r="B53" s="110"/>
      <c r="C53" s="102" t="s">
        <v>67</v>
      </c>
      <c r="D53" s="109"/>
      <c r="F53" s="110"/>
      <c r="G53" s="102" t="s">
        <v>67</v>
      </c>
      <c r="H53" s="118"/>
      <c r="I53" s="113"/>
      <c r="J53" s="119"/>
      <c r="K53" s="115"/>
      <c r="L53" s="116"/>
      <c r="N53" s="110"/>
      <c r="O53" s="102" t="s">
        <v>67</v>
      </c>
      <c r="P53" s="120">
        <f t="shared" si="1"/>
        <v>0</v>
      </c>
      <c r="Q53" s="120">
        <f t="shared" si="2"/>
        <v>0</v>
      </c>
      <c r="R53" s="121">
        <f t="shared" si="0"/>
        <v>0</v>
      </c>
      <c r="T53" s="55"/>
      <c r="U53" s="55"/>
      <c r="V53" s="55"/>
      <c r="W53" s="55"/>
      <c r="X53" s="55"/>
      <c r="Y53" s="55"/>
      <c r="Z53" s="55"/>
      <c r="AA53" s="55"/>
      <c r="AB53" s="55"/>
    </row>
    <row r="54" spans="2:28" s="72" customFormat="1" ht="15" customHeight="1" x14ac:dyDescent="0.15">
      <c r="B54" s="110"/>
      <c r="C54" s="102" t="s">
        <v>68</v>
      </c>
      <c r="D54" s="109"/>
      <c r="F54" s="110"/>
      <c r="G54" s="102" t="s">
        <v>68</v>
      </c>
      <c r="H54" s="118"/>
      <c r="I54" s="113"/>
      <c r="J54" s="119"/>
      <c r="K54" s="115"/>
      <c r="L54" s="116"/>
      <c r="N54" s="110"/>
      <c r="O54" s="102" t="s">
        <v>68</v>
      </c>
      <c r="P54" s="120">
        <f t="shared" si="1"/>
        <v>0</v>
      </c>
      <c r="Q54" s="120">
        <f t="shared" si="2"/>
        <v>0</v>
      </c>
      <c r="R54" s="121">
        <f t="shared" si="0"/>
        <v>0</v>
      </c>
      <c r="T54" s="55"/>
      <c r="U54" s="55"/>
      <c r="V54" s="55"/>
      <c r="W54" s="55"/>
      <c r="X54" s="55"/>
      <c r="Y54" s="55"/>
      <c r="Z54" s="55"/>
      <c r="AA54" s="55"/>
      <c r="AB54" s="55"/>
    </row>
    <row r="55" spans="2:28" s="72" customFormat="1" ht="15" customHeight="1" x14ac:dyDescent="0.15">
      <c r="B55" s="110"/>
      <c r="C55" s="102" t="s">
        <v>69</v>
      </c>
      <c r="D55" s="109"/>
      <c r="F55" s="110"/>
      <c r="G55" s="102" t="s">
        <v>69</v>
      </c>
      <c r="H55" s="118"/>
      <c r="I55" s="113"/>
      <c r="J55" s="119"/>
      <c r="K55" s="115"/>
      <c r="L55" s="116"/>
      <c r="N55" s="110"/>
      <c r="O55" s="102" t="s">
        <v>69</v>
      </c>
      <c r="P55" s="120">
        <f t="shared" si="1"/>
        <v>0</v>
      </c>
      <c r="Q55" s="120">
        <f t="shared" si="2"/>
        <v>0</v>
      </c>
      <c r="R55" s="121">
        <f t="shared" si="0"/>
        <v>0</v>
      </c>
      <c r="T55" s="55"/>
      <c r="U55" s="55"/>
      <c r="V55" s="55"/>
      <c r="W55" s="55"/>
      <c r="X55" s="55"/>
      <c r="Y55" s="55"/>
      <c r="Z55" s="55"/>
      <c r="AA55" s="55"/>
      <c r="AB55" s="55"/>
    </row>
    <row r="56" spans="2:28" s="72" customFormat="1" ht="15" customHeight="1" x14ac:dyDescent="0.15">
      <c r="B56" s="110"/>
      <c r="C56" s="102" t="s">
        <v>70</v>
      </c>
      <c r="D56" s="109"/>
      <c r="F56" s="110"/>
      <c r="G56" s="102" t="s">
        <v>70</v>
      </c>
      <c r="H56" s="118"/>
      <c r="I56" s="113"/>
      <c r="J56" s="119"/>
      <c r="K56" s="115"/>
      <c r="L56" s="116"/>
      <c r="N56" s="110"/>
      <c r="O56" s="102" t="s">
        <v>70</v>
      </c>
      <c r="P56" s="120">
        <f t="shared" si="1"/>
        <v>0</v>
      </c>
      <c r="Q56" s="120">
        <f t="shared" si="2"/>
        <v>0</v>
      </c>
      <c r="R56" s="121">
        <f t="shared" si="0"/>
        <v>0</v>
      </c>
      <c r="T56" s="55"/>
      <c r="U56" s="55"/>
      <c r="V56" s="55"/>
      <c r="W56" s="55"/>
      <c r="X56" s="55"/>
      <c r="Y56" s="55"/>
      <c r="Z56" s="55"/>
      <c r="AA56" s="55"/>
      <c r="AB56" s="55"/>
    </row>
    <row r="57" spans="2:28" s="72" customFormat="1" ht="15" customHeight="1" x14ac:dyDescent="0.15">
      <c r="B57" s="110"/>
      <c r="C57" s="102" t="s">
        <v>71</v>
      </c>
      <c r="D57" s="109"/>
      <c r="F57" s="110"/>
      <c r="G57" s="102" t="s">
        <v>71</v>
      </c>
      <c r="H57" s="118"/>
      <c r="I57" s="113"/>
      <c r="J57" s="119"/>
      <c r="K57" s="115"/>
      <c r="L57" s="116"/>
      <c r="N57" s="110"/>
      <c r="O57" s="102" t="s">
        <v>71</v>
      </c>
      <c r="P57" s="120">
        <f t="shared" si="1"/>
        <v>0</v>
      </c>
      <c r="Q57" s="120">
        <f t="shared" si="2"/>
        <v>0</v>
      </c>
      <c r="R57" s="121">
        <f t="shared" si="0"/>
        <v>0</v>
      </c>
      <c r="T57" s="55"/>
      <c r="U57" s="55"/>
      <c r="V57" s="55"/>
      <c r="W57" s="55"/>
      <c r="X57" s="55"/>
      <c r="Y57" s="55"/>
      <c r="Z57" s="55"/>
      <c r="AA57" s="55"/>
      <c r="AB57" s="55"/>
    </row>
    <row r="58" spans="2:28" s="72" customFormat="1" ht="15" customHeight="1" x14ac:dyDescent="0.15">
      <c r="B58" s="110"/>
      <c r="C58" s="102" t="s">
        <v>72</v>
      </c>
      <c r="D58" s="109"/>
      <c r="F58" s="110"/>
      <c r="G58" s="102" t="s">
        <v>72</v>
      </c>
      <c r="H58" s="118"/>
      <c r="I58" s="113"/>
      <c r="J58" s="119"/>
      <c r="K58" s="115"/>
      <c r="L58" s="116"/>
      <c r="N58" s="110"/>
      <c r="O58" s="102" t="s">
        <v>72</v>
      </c>
      <c r="P58" s="120">
        <f t="shared" si="1"/>
        <v>0</v>
      </c>
      <c r="Q58" s="120">
        <f t="shared" si="2"/>
        <v>0</v>
      </c>
      <c r="R58" s="121">
        <f t="shared" si="0"/>
        <v>0</v>
      </c>
      <c r="T58" s="55"/>
      <c r="U58" s="55"/>
      <c r="V58" s="55"/>
      <c r="W58" s="55"/>
      <c r="X58" s="55"/>
      <c r="Y58" s="55"/>
      <c r="Z58" s="55"/>
      <c r="AA58" s="55"/>
      <c r="AB58" s="55"/>
    </row>
    <row r="59" spans="2:28" s="72" customFormat="1" ht="15" customHeight="1" x14ac:dyDescent="0.15">
      <c r="B59" s="110"/>
      <c r="C59" s="102" t="s">
        <v>73</v>
      </c>
      <c r="D59" s="109"/>
      <c r="F59" s="110"/>
      <c r="G59" s="102" t="s">
        <v>73</v>
      </c>
      <c r="H59" s="118"/>
      <c r="I59" s="113"/>
      <c r="J59" s="119"/>
      <c r="K59" s="115"/>
      <c r="L59" s="116"/>
      <c r="N59" s="110"/>
      <c r="O59" s="102" t="s">
        <v>73</v>
      </c>
      <c r="P59" s="120">
        <f t="shared" si="1"/>
        <v>0</v>
      </c>
      <c r="Q59" s="120">
        <f t="shared" si="2"/>
        <v>0</v>
      </c>
      <c r="R59" s="121">
        <f t="shared" si="0"/>
        <v>0</v>
      </c>
      <c r="T59" s="55"/>
      <c r="U59" s="55"/>
      <c r="V59" s="55"/>
      <c r="W59" s="55"/>
      <c r="X59" s="55"/>
      <c r="Y59" s="55"/>
      <c r="Z59" s="55"/>
      <c r="AA59" s="55"/>
      <c r="AB59" s="55"/>
    </row>
    <row r="60" spans="2:28" s="72" customFormat="1" ht="15" customHeight="1" x14ac:dyDescent="0.15">
      <c r="B60" s="110"/>
      <c r="C60" s="102" t="s">
        <v>74</v>
      </c>
      <c r="D60" s="109"/>
      <c r="F60" s="110"/>
      <c r="G60" s="102" t="s">
        <v>74</v>
      </c>
      <c r="H60" s="118"/>
      <c r="I60" s="113"/>
      <c r="J60" s="119"/>
      <c r="K60" s="115"/>
      <c r="L60" s="116"/>
      <c r="N60" s="110"/>
      <c r="O60" s="102" t="s">
        <v>74</v>
      </c>
      <c r="P60" s="120">
        <f t="shared" si="1"/>
        <v>0</v>
      </c>
      <c r="Q60" s="120">
        <f t="shared" si="2"/>
        <v>0</v>
      </c>
      <c r="R60" s="121">
        <f t="shared" si="0"/>
        <v>0</v>
      </c>
      <c r="T60" s="55"/>
      <c r="U60" s="55"/>
      <c r="V60" s="55"/>
      <c r="W60" s="55"/>
      <c r="X60" s="55"/>
      <c r="Y60" s="55"/>
      <c r="Z60" s="55"/>
      <c r="AA60" s="55"/>
      <c r="AB60" s="55"/>
    </row>
    <row r="61" spans="2:28" s="72" customFormat="1" ht="15" customHeight="1" x14ac:dyDescent="0.15">
      <c r="B61" s="110"/>
      <c r="C61" s="102" t="s">
        <v>75</v>
      </c>
      <c r="D61" s="109"/>
      <c r="F61" s="110"/>
      <c r="G61" s="102" t="s">
        <v>75</v>
      </c>
      <c r="H61" s="118"/>
      <c r="I61" s="113"/>
      <c r="J61" s="119"/>
      <c r="K61" s="115"/>
      <c r="L61" s="116"/>
      <c r="N61" s="110"/>
      <c r="O61" s="102" t="s">
        <v>75</v>
      </c>
      <c r="P61" s="120">
        <f t="shared" si="1"/>
        <v>0</v>
      </c>
      <c r="Q61" s="120">
        <f t="shared" si="2"/>
        <v>0</v>
      </c>
      <c r="R61" s="121">
        <f t="shared" si="0"/>
        <v>0</v>
      </c>
      <c r="T61" s="55"/>
      <c r="U61" s="55"/>
      <c r="V61" s="55"/>
      <c r="W61" s="55"/>
      <c r="X61" s="55"/>
      <c r="Y61" s="55"/>
      <c r="Z61" s="55"/>
      <c r="AA61" s="55"/>
      <c r="AB61" s="55"/>
    </row>
    <row r="62" spans="2:28" s="72" customFormat="1" ht="15" customHeight="1" x14ac:dyDescent="0.15">
      <c r="B62" s="110"/>
      <c r="C62" s="102" t="s">
        <v>76</v>
      </c>
      <c r="D62" s="109"/>
      <c r="F62" s="110"/>
      <c r="G62" s="102" t="s">
        <v>76</v>
      </c>
      <c r="H62" s="118"/>
      <c r="I62" s="113"/>
      <c r="J62" s="119"/>
      <c r="K62" s="115"/>
      <c r="L62" s="116"/>
      <c r="N62" s="110"/>
      <c r="O62" s="102" t="s">
        <v>76</v>
      </c>
      <c r="P62" s="120">
        <f t="shared" si="1"/>
        <v>0</v>
      </c>
      <c r="Q62" s="120">
        <f t="shared" si="2"/>
        <v>0</v>
      </c>
      <c r="R62" s="121">
        <f t="shared" si="0"/>
        <v>0</v>
      </c>
      <c r="T62" s="55"/>
      <c r="U62" s="55"/>
      <c r="V62" s="55"/>
      <c r="W62" s="55"/>
      <c r="X62" s="55"/>
      <c r="Y62" s="55"/>
      <c r="Z62" s="55"/>
      <c r="AA62" s="55"/>
      <c r="AB62" s="55"/>
    </row>
    <row r="63" spans="2:28" s="72" customFormat="1" ht="15" customHeight="1" x14ac:dyDescent="0.15">
      <c r="B63" s="110"/>
      <c r="C63" s="102" t="s">
        <v>77</v>
      </c>
      <c r="D63" s="109"/>
      <c r="F63" s="110"/>
      <c r="G63" s="102" t="s">
        <v>77</v>
      </c>
      <c r="H63" s="118"/>
      <c r="I63" s="113"/>
      <c r="J63" s="119"/>
      <c r="K63" s="115"/>
      <c r="L63" s="116"/>
      <c r="N63" s="110"/>
      <c r="O63" s="102" t="s">
        <v>77</v>
      </c>
      <c r="P63" s="120">
        <f t="shared" si="1"/>
        <v>0</v>
      </c>
      <c r="Q63" s="120">
        <f t="shared" si="2"/>
        <v>0</v>
      </c>
      <c r="R63" s="121">
        <f t="shared" si="0"/>
        <v>0</v>
      </c>
      <c r="T63" s="55"/>
      <c r="U63" s="55"/>
      <c r="V63" s="55"/>
      <c r="W63" s="55"/>
      <c r="X63" s="55"/>
      <c r="Y63" s="55"/>
      <c r="Z63" s="55"/>
      <c r="AA63" s="55"/>
      <c r="AB63" s="55"/>
    </row>
    <row r="64" spans="2:28" s="72" customFormat="1" ht="15" customHeight="1" x14ac:dyDescent="0.15">
      <c r="B64" s="110"/>
      <c r="C64" s="102" t="s">
        <v>78</v>
      </c>
      <c r="D64" s="109"/>
      <c r="F64" s="110"/>
      <c r="G64" s="102" t="s">
        <v>78</v>
      </c>
      <c r="H64" s="118"/>
      <c r="I64" s="113"/>
      <c r="J64" s="119"/>
      <c r="K64" s="115"/>
      <c r="L64" s="116"/>
      <c r="N64" s="110"/>
      <c r="O64" s="102" t="s">
        <v>78</v>
      </c>
      <c r="P64" s="120">
        <f t="shared" si="1"/>
        <v>0</v>
      </c>
      <c r="Q64" s="120">
        <f t="shared" si="2"/>
        <v>0</v>
      </c>
      <c r="R64" s="121">
        <f t="shared" si="0"/>
        <v>0</v>
      </c>
      <c r="T64" s="55"/>
      <c r="U64" s="55"/>
      <c r="V64" s="55"/>
      <c r="W64" s="55"/>
      <c r="X64" s="55"/>
      <c r="Y64" s="55"/>
      <c r="Z64" s="55"/>
      <c r="AA64" s="55"/>
      <c r="AB64" s="55"/>
    </row>
    <row r="65" spans="2:28" s="72" customFormat="1" ht="15" customHeight="1" x14ac:dyDescent="0.15">
      <c r="B65" s="111"/>
      <c r="C65" s="102" t="s">
        <v>165</v>
      </c>
      <c r="D65" s="109"/>
      <c r="F65" s="111"/>
      <c r="G65" s="102" t="s">
        <v>165</v>
      </c>
      <c r="H65" s="118"/>
      <c r="I65" s="113"/>
      <c r="J65" s="119"/>
      <c r="K65" s="115"/>
      <c r="L65" s="116"/>
      <c r="N65" s="111"/>
      <c r="O65" s="102" t="s">
        <v>165</v>
      </c>
      <c r="P65" s="120">
        <f t="shared" si="1"/>
        <v>0</v>
      </c>
      <c r="Q65" s="120">
        <f t="shared" si="2"/>
        <v>0</v>
      </c>
      <c r="R65" s="121">
        <f t="shared" si="0"/>
        <v>0</v>
      </c>
      <c r="T65" s="55"/>
      <c r="U65" s="55"/>
      <c r="V65" s="55"/>
      <c r="W65" s="55"/>
      <c r="X65" s="55"/>
      <c r="Y65" s="55"/>
      <c r="Z65" s="55"/>
      <c r="AA65" s="55"/>
      <c r="AB65" s="55"/>
    </row>
  </sheetData>
  <sheetProtection formatCells="0" formatRows="0"/>
  <customSheetViews>
    <customSheetView guid="{3E957D16-9E92-4B0F-9F9C-8523717C6AF3}" scale="80" showPageBreaks="1" printArea="1" view="pageBreakPreview">
      <selection activeCell="D10" sqref="D10"/>
      <colBreaks count="1" manualBreakCount="1">
        <brk id="13" max="64" man="1"/>
      </colBreaks>
      <pageMargins left="0.51181102362204722" right="0.43307086614173229" top="0.47244094488188981" bottom="0.19685039370078741" header="0.31496062992125984" footer="0.31496062992125984"/>
      <pageSetup paperSize="9" scale="48" fitToWidth="2" orientation="landscape" r:id="rId1"/>
    </customSheetView>
  </customSheetViews>
  <mergeCells count="29">
    <mergeCell ref="I10:I12"/>
    <mergeCell ref="K10:K12"/>
    <mergeCell ref="L10:L12"/>
    <mergeCell ref="H10:H12"/>
    <mergeCell ref="C15:D15"/>
    <mergeCell ref="G15:L15"/>
    <mergeCell ref="O15:R15"/>
    <mergeCell ref="F13:F14"/>
    <mergeCell ref="G13:G14"/>
    <mergeCell ref="I13:I14"/>
    <mergeCell ref="K13:K14"/>
    <mergeCell ref="L13:L14"/>
    <mergeCell ref="N13:N14"/>
    <mergeCell ref="T6:V6"/>
    <mergeCell ref="T7:V7"/>
    <mergeCell ref="F10:F12"/>
    <mergeCell ref="J10:J12"/>
    <mergeCell ref="J13:J14"/>
    <mergeCell ref="N8:N12"/>
    <mergeCell ref="O8:O12"/>
    <mergeCell ref="R8:R12"/>
    <mergeCell ref="R13:R14"/>
    <mergeCell ref="H13:H14"/>
    <mergeCell ref="Q8:Q12"/>
    <mergeCell ref="Q13:Q14"/>
    <mergeCell ref="P8:P12"/>
    <mergeCell ref="P13:P14"/>
    <mergeCell ref="O13:O14"/>
    <mergeCell ref="G10:G12"/>
  </mergeCells>
  <phoneticPr fontId="3"/>
  <dataValidations count="2">
    <dataValidation type="list" allowBlank="1" showInputMessage="1" showErrorMessage="1" sqref="I16:I65">
      <formula1>"1.18,1.07,2.24,0.50,0.65,0.73"</formula1>
    </dataValidation>
    <dataValidation type="list" allowBlank="1" showInputMessage="1" showErrorMessage="1" sqref="L16:L65">
      <formula1>COP</formula1>
    </dataValidation>
  </dataValidations>
  <pageMargins left="0.51181102362204722" right="0.43307086614173229" top="0.47244094488188981" bottom="0.19685039370078741" header="0.31496062992125984" footer="0.31496062992125984"/>
  <pageSetup paperSize="9" scale="48" fitToWidth="2" orientation="landscape" r:id="rId2"/>
  <colBreaks count="1" manualBreakCount="1">
    <brk id="13" max="64" man="1"/>
  </col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C65"/>
  <sheetViews>
    <sheetView view="pageBreakPreview" zoomScale="70" zoomScaleNormal="70" zoomScaleSheetLayoutView="70" workbookViewId="0"/>
  </sheetViews>
  <sheetFormatPr defaultColWidth="9" defaultRowHeight="14.25" x14ac:dyDescent="0.15"/>
  <cols>
    <col min="1" max="1" width="1.625" style="55" customWidth="1"/>
    <col min="2" max="2" width="4.375" style="56" customWidth="1"/>
    <col min="3" max="3" width="21.625" style="57" customWidth="1"/>
    <col min="4" max="4" width="60.625" style="57" customWidth="1"/>
    <col min="5" max="5" width="2.125" style="55" customWidth="1"/>
    <col min="6" max="6" width="4.375" style="56" customWidth="1"/>
    <col min="7" max="7" width="16.375" style="57" customWidth="1"/>
    <col min="8" max="8" width="30.625" style="55" customWidth="1"/>
    <col min="9" max="10" width="30.625" style="57" customWidth="1"/>
    <col min="11" max="11" width="55.125" style="55" customWidth="1"/>
    <col min="12" max="12" width="52" style="55" customWidth="1"/>
    <col min="13" max="13" width="2.125" style="55" customWidth="1"/>
    <col min="14" max="14" width="5.125" style="55" customWidth="1"/>
    <col min="15" max="15" width="21.75" style="55" customWidth="1"/>
    <col min="16" max="18" width="29.5" style="55" customWidth="1"/>
    <col min="19" max="19" width="3.625" style="55" customWidth="1"/>
    <col min="20" max="20" width="9" style="55"/>
    <col min="21" max="21" width="13.25" style="55" customWidth="1"/>
    <col min="22" max="27" width="9" style="55"/>
    <col min="28" max="29" width="42.625" style="55" customWidth="1"/>
    <col min="30" max="16384" width="9" style="55"/>
  </cols>
  <sheetData>
    <row r="1" spans="1:29" ht="18" customHeight="1" x14ac:dyDescent="0.15">
      <c r="AC1" s="58" t="str">
        <f>'MPS(input_fridge_showcase)'!AC1</f>
        <v>Monitoring Spreadsheet: JCM_ID_AM008_ver01.0</v>
      </c>
    </row>
    <row r="2" spans="1:29" ht="18" customHeight="1" x14ac:dyDescent="0.15">
      <c r="K2" s="58"/>
      <c r="L2" s="58"/>
      <c r="M2" s="58"/>
      <c r="N2" s="58"/>
      <c r="O2" s="58"/>
      <c r="P2" s="58"/>
      <c r="Q2" s="58"/>
      <c r="R2" s="58"/>
      <c r="S2" s="58"/>
      <c r="T2" s="58"/>
      <c r="U2" s="58"/>
      <c r="V2" s="58"/>
      <c r="W2" s="58"/>
      <c r="X2" s="58"/>
      <c r="Y2" s="58"/>
      <c r="Z2" s="58"/>
      <c r="AA2" s="58"/>
      <c r="AB2" s="58"/>
      <c r="AC2" s="58" t="str">
        <f>'MPS(input_fridge_showcase)'!AC2</f>
        <v>Sectoral scope: 03</v>
      </c>
    </row>
    <row r="3" spans="1:29" s="63" customFormat="1" ht="27.75" customHeight="1" x14ac:dyDescent="0.15">
      <c r="A3" s="53" t="s">
        <v>166</v>
      </c>
      <c r="B3" s="59"/>
      <c r="C3" s="60"/>
      <c r="D3" s="60"/>
      <c r="E3" s="61"/>
      <c r="F3" s="59"/>
      <c r="G3" s="60"/>
      <c r="H3" s="61"/>
      <c r="I3" s="60"/>
      <c r="J3" s="60"/>
      <c r="K3" s="62"/>
      <c r="L3" s="62"/>
      <c r="M3" s="62"/>
      <c r="N3" s="62"/>
      <c r="O3" s="62"/>
      <c r="P3" s="62"/>
      <c r="Q3" s="62"/>
      <c r="R3" s="62"/>
      <c r="S3" s="62"/>
      <c r="T3" s="62"/>
      <c r="U3" s="62"/>
      <c r="V3" s="62"/>
      <c r="W3" s="62"/>
      <c r="X3" s="62"/>
      <c r="Y3" s="62"/>
      <c r="Z3" s="62"/>
      <c r="AA3" s="62"/>
      <c r="AB3" s="62"/>
      <c r="AC3" s="62"/>
    </row>
    <row r="4" spans="1:29" ht="15" x14ac:dyDescent="0.15">
      <c r="A4" s="67" t="s">
        <v>245</v>
      </c>
    </row>
    <row r="5" spans="1:29" ht="18.75" customHeight="1" x14ac:dyDescent="0.15">
      <c r="A5" s="64" t="s">
        <v>141</v>
      </c>
      <c r="B5" s="65"/>
      <c r="F5" s="66" t="s">
        <v>142</v>
      </c>
      <c r="N5" s="67" t="s">
        <v>224</v>
      </c>
      <c r="T5" s="67" t="s">
        <v>167</v>
      </c>
      <c r="U5" s="67"/>
    </row>
    <row r="6" spans="1:29" s="63" customFormat="1" ht="18" customHeight="1" thickBot="1" x14ac:dyDescent="0.2">
      <c r="A6" s="68"/>
      <c r="B6" s="102" t="s">
        <v>2</v>
      </c>
      <c r="C6" s="102" t="s">
        <v>3</v>
      </c>
      <c r="D6" s="103">
        <v>1</v>
      </c>
      <c r="F6" s="69"/>
      <c r="I6" s="55"/>
      <c r="T6" s="137" t="s">
        <v>144</v>
      </c>
      <c r="U6" s="137"/>
      <c r="V6" s="137"/>
      <c r="W6" s="76" t="s">
        <v>0</v>
      </c>
    </row>
    <row r="7" spans="1:29" s="70" customFormat="1" ht="18" customHeight="1" thickBot="1" x14ac:dyDescent="0.2">
      <c r="B7" s="102" t="s">
        <v>4</v>
      </c>
      <c r="C7" s="102" t="s">
        <v>5</v>
      </c>
      <c r="D7" s="104" t="s">
        <v>168</v>
      </c>
      <c r="F7" s="102" t="s">
        <v>2</v>
      </c>
      <c r="G7" s="102" t="s">
        <v>5</v>
      </c>
      <c r="H7" s="104" t="s">
        <v>169</v>
      </c>
      <c r="I7" s="104" t="s">
        <v>170</v>
      </c>
      <c r="J7" s="104" t="s">
        <v>171</v>
      </c>
      <c r="K7" s="71" t="s">
        <v>149</v>
      </c>
      <c r="L7" s="71" t="s">
        <v>150</v>
      </c>
      <c r="N7" s="102" t="s">
        <v>2</v>
      </c>
      <c r="O7" s="102" t="s">
        <v>5</v>
      </c>
      <c r="P7" s="71" t="s">
        <v>172</v>
      </c>
      <c r="Q7" s="71" t="s">
        <v>173</v>
      </c>
      <c r="R7" s="71" t="s">
        <v>174</v>
      </c>
      <c r="T7" s="138">
        <f>ROUNDDOWN(SUM(P16:P65)+SUM(Q16:Q65)-SUM(R16:R65),0)</f>
        <v>0</v>
      </c>
      <c r="U7" s="139"/>
      <c r="V7" s="140"/>
      <c r="W7" s="77" t="s">
        <v>154</v>
      </c>
    </row>
    <row r="8" spans="1:29" s="72" customFormat="1" ht="42.75" customHeight="1" x14ac:dyDescent="0.25">
      <c r="B8" s="102" t="s">
        <v>6</v>
      </c>
      <c r="C8" s="102" t="s">
        <v>7</v>
      </c>
      <c r="D8" s="105" t="s">
        <v>261</v>
      </c>
      <c r="F8" s="102" t="s">
        <v>4</v>
      </c>
      <c r="G8" s="102" t="s">
        <v>7</v>
      </c>
      <c r="H8" s="105" t="s">
        <v>176</v>
      </c>
      <c r="I8" s="105" t="s">
        <v>177</v>
      </c>
      <c r="J8" s="105" t="s">
        <v>178</v>
      </c>
      <c r="K8" s="105" t="s">
        <v>158</v>
      </c>
      <c r="L8" s="105" t="s">
        <v>132</v>
      </c>
      <c r="N8" s="141" t="s">
        <v>4</v>
      </c>
      <c r="O8" s="141" t="s">
        <v>7</v>
      </c>
      <c r="P8" s="144" t="s">
        <v>179</v>
      </c>
      <c r="Q8" s="144" t="s">
        <v>180</v>
      </c>
      <c r="R8" s="144" t="s">
        <v>181</v>
      </c>
      <c r="T8" s="73" t="s">
        <v>8</v>
      </c>
      <c r="U8" s="55"/>
      <c r="V8" s="55"/>
      <c r="W8" s="55"/>
      <c r="X8" s="55"/>
      <c r="Y8" s="55"/>
      <c r="Z8" s="55"/>
      <c r="AA8" s="55"/>
      <c r="AB8" s="55"/>
    </row>
    <row r="9" spans="1:29" s="72" customFormat="1" ht="18" customHeight="1" x14ac:dyDescent="0.15">
      <c r="B9" s="102" t="s">
        <v>9</v>
      </c>
      <c r="C9" s="102" t="s">
        <v>0</v>
      </c>
      <c r="D9" s="105" t="s">
        <v>129</v>
      </c>
      <c r="F9" s="102" t="s">
        <v>10</v>
      </c>
      <c r="G9" s="102" t="s">
        <v>0</v>
      </c>
      <c r="H9" s="105" t="s">
        <v>137</v>
      </c>
      <c r="I9" s="105" t="s">
        <v>137</v>
      </c>
      <c r="J9" s="105" t="s">
        <v>138</v>
      </c>
      <c r="K9" s="105" t="s">
        <v>162</v>
      </c>
      <c r="L9" s="105" t="s">
        <v>133</v>
      </c>
      <c r="N9" s="141"/>
      <c r="O9" s="141"/>
      <c r="P9" s="144"/>
      <c r="Q9" s="144"/>
      <c r="R9" s="144"/>
      <c r="T9" s="31" t="s">
        <v>11</v>
      </c>
      <c r="U9" s="79" t="s">
        <v>12</v>
      </c>
      <c r="V9" s="80"/>
      <c r="W9" s="81"/>
      <c r="X9" s="81"/>
      <c r="Y9" s="81"/>
      <c r="Z9" s="81"/>
      <c r="AA9" s="81"/>
      <c r="AB9" s="81"/>
      <c r="AC9" s="84"/>
    </row>
    <row r="10" spans="1:29" s="72" customFormat="1" ht="18" customHeight="1" x14ac:dyDescent="0.15">
      <c r="B10" s="102" t="s">
        <v>13</v>
      </c>
      <c r="C10" s="102" t="s">
        <v>14</v>
      </c>
      <c r="D10" s="106" t="s">
        <v>15</v>
      </c>
      <c r="F10" s="141" t="s">
        <v>9</v>
      </c>
      <c r="G10" s="141" t="s">
        <v>16</v>
      </c>
      <c r="H10" s="142" t="s">
        <v>256</v>
      </c>
      <c r="I10" s="146" t="s">
        <v>135</v>
      </c>
      <c r="J10" s="142" t="s">
        <v>134</v>
      </c>
      <c r="K10" s="146" t="s">
        <v>257</v>
      </c>
      <c r="L10" s="146" t="s">
        <v>258</v>
      </c>
      <c r="N10" s="141"/>
      <c r="O10" s="141"/>
      <c r="P10" s="144"/>
      <c r="Q10" s="144"/>
      <c r="R10" s="144"/>
      <c r="T10" s="31" t="s">
        <v>17</v>
      </c>
      <c r="U10" s="79" t="s">
        <v>18</v>
      </c>
      <c r="V10" s="80"/>
      <c r="W10" s="81"/>
      <c r="X10" s="81"/>
      <c r="Y10" s="81"/>
      <c r="Z10" s="81"/>
      <c r="AA10" s="81"/>
      <c r="AB10" s="81"/>
      <c r="AC10" s="84"/>
    </row>
    <row r="11" spans="1:29" s="72" customFormat="1" ht="18" customHeight="1" x14ac:dyDescent="0.15">
      <c r="B11" s="102" t="s">
        <v>19</v>
      </c>
      <c r="C11" s="102" t="s">
        <v>16</v>
      </c>
      <c r="D11" s="106" t="s">
        <v>130</v>
      </c>
      <c r="F11" s="141"/>
      <c r="G11" s="141"/>
      <c r="H11" s="142"/>
      <c r="I11" s="146"/>
      <c r="J11" s="142"/>
      <c r="K11" s="146"/>
      <c r="L11" s="146"/>
      <c r="N11" s="141"/>
      <c r="O11" s="141"/>
      <c r="P11" s="144"/>
      <c r="Q11" s="144"/>
      <c r="R11" s="144"/>
      <c r="T11" s="31" t="s">
        <v>15</v>
      </c>
      <c r="U11" s="79" t="s">
        <v>20</v>
      </c>
      <c r="V11" s="80"/>
      <c r="W11" s="81"/>
      <c r="X11" s="81"/>
      <c r="Y11" s="81"/>
      <c r="Z11" s="81"/>
      <c r="AA11" s="81"/>
      <c r="AB11" s="81"/>
      <c r="AC11" s="84"/>
    </row>
    <row r="12" spans="1:29" s="72" customFormat="1" ht="300" customHeight="1" x14ac:dyDescent="0.15">
      <c r="B12" s="102" t="s">
        <v>21</v>
      </c>
      <c r="C12" s="135" t="s">
        <v>255</v>
      </c>
      <c r="D12" s="136" t="s">
        <v>262</v>
      </c>
      <c r="F12" s="141"/>
      <c r="G12" s="141"/>
      <c r="H12" s="142"/>
      <c r="I12" s="146"/>
      <c r="J12" s="142"/>
      <c r="K12" s="146"/>
      <c r="L12" s="146"/>
      <c r="N12" s="141"/>
      <c r="O12" s="141"/>
      <c r="P12" s="144"/>
      <c r="Q12" s="144"/>
      <c r="R12" s="144"/>
      <c r="T12" s="55"/>
      <c r="U12" s="55"/>
      <c r="V12" s="55"/>
      <c r="W12" s="55"/>
      <c r="X12" s="55"/>
      <c r="Y12" s="55"/>
      <c r="Z12" s="55"/>
      <c r="AA12" s="55"/>
      <c r="AB12" s="55"/>
    </row>
    <row r="13" spans="1:29" s="72" customFormat="1" ht="18" customHeight="1" x14ac:dyDescent="0.15">
      <c r="B13" s="102" t="s">
        <v>23</v>
      </c>
      <c r="C13" s="102" t="s">
        <v>24</v>
      </c>
      <c r="D13" s="106" t="s">
        <v>25</v>
      </c>
      <c r="F13" s="141" t="s">
        <v>13</v>
      </c>
      <c r="G13" s="141" t="s">
        <v>26</v>
      </c>
      <c r="H13" s="143"/>
      <c r="I13" s="143"/>
      <c r="J13" s="143"/>
      <c r="K13" s="142"/>
      <c r="L13" s="142"/>
      <c r="N13" s="141" t="s">
        <v>10</v>
      </c>
      <c r="O13" s="141" t="s">
        <v>0</v>
      </c>
      <c r="P13" s="144" t="s">
        <v>154</v>
      </c>
      <c r="Q13" s="144" t="s">
        <v>154</v>
      </c>
      <c r="R13" s="144" t="s">
        <v>154</v>
      </c>
    </row>
    <row r="14" spans="1:29" s="72" customFormat="1" ht="18" customHeight="1" x14ac:dyDescent="0.15">
      <c r="B14" s="102" t="s">
        <v>27</v>
      </c>
      <c r="C14" s="102" t="s">
        <v>26</v>
      </c>
      <c r="D14" s="107"/>
      <c r="F14" s="141"/>
      <c r="G14" s="141"/>
      <c r="H14" s="143"/>
      <c r="I14" s="143"/>
      <c r="J14" s="143"/>
      <c r="K14" s="142"/>
      <c r="L14" s="142"/>
      <c r="N14" s="141"/>
      <c r="O14" s="141"/>
      <c r="P14" s="144"/>
      <c r="Q14" s="144"/>
      <c r="R14" s="144"/>
    </row>
    <row r="15" spans="1:29" s="72" customFormat="1" ht="18" customHeight="1" x14ac:dyDescent="0.15">
      <c r="B15" s="78" t="s">
        <v>28</v>
      </c>
      <c r="C15" s="145" t="s">
        <v>182</v>
      </c>
      <c r="D15" s="145"/>
      <c r="F15" s="78" t="s">
        <v>29</v>
      </c>
      <c r="G15" s="145" t="s">
        <v>182</v>
      </c>
      <c r="H15" s="145"/>
      <c r="I15" s="145"/>
      <c r="J15" s="145"/>
      <c r="K15" s="145"/>
      <c r="L15" s="145"/>
      <c r="N15" s="78" t="s">
        <v>29</v>
      </c>
      <c r="O15" s="145" t="s">
        <v>182</v>
      </c>
      <c r="P15" s="145"/>
      <c r="Q15" s="145"/>
      <c r="R15" s="145"/>
    </row>
    <row r="16" spans="1:29" s="72" customFormat="1" ht="15" customHeight="1" x14ac:dyDescent="0.15">
      <c r="B16" s="110"/>
      <c r="C16" s="102" t="s">
        <v>127</v>
      </c>
      <c r="D16" s="122"/>
      <c r="F16" s="110"/>
      <c r="G16" s="102" t="s">
        <v>127</v>
      </c>
      <c r="H16" s="123"/>
      <c r="I16" s="113"/>
      <c r="J16" s="114"/>
      <c r="K16" s="115"/>
      <c r="L16" s="116">
        <v>3.59</v>
      </c>
      <c r="N16" s="110"/>
      <c r="O16" s="102" t="s">
        <v>127</v>
      </c>
      <c r="P16" s="120">
        <f>IF(ISERROR(D16*H16/I16*K16),0,(D16*H16/I16*K16))</f>
        <v>0</v>
      </c>
      <c r="Q16" s="120">
        <f>IF(ISERROR(((D16*H16/I16)+(D16*J16))/L16*K16),0,(((D16*H16/I16)+(D16*J16))/L16*K16))</f>
        <v>0</v>
      </c>
      <c r="R16" s="121">
        <f>IF(ISERROR(D16*K16),0,(D16*K16))</f>
        <v>0</v>
      </c>
      <c r="T16" s="55"/>
      <c r="U16" s="55"/>
      <c r="V16" s="55"/>
      <c r="W16" s="55"/>
      <c r="X16" s="55"/>
      <c r="Y16" s="55"/>
      <c r="Z16" s="55"/>
      <c r="AA16" s="55"/>
      <c r="AB16" s="55"/>
    </row>
    <row r="17" spans="2:28" s="72" customFormat="1" ht="15" customHeight="1" x14ac:dyDescent="0.15">
      <c r="B17" s="110"/>
      <c r="C17" s="102" t="s">
        <v>128</v>
      </c>
      <c r="D17" s="122"/>
      <c r="F17" s="110"/>
      <c r="G17" s="102" t="s">
        <v>128</v>
      </c>
      <c r="H17" s="118"/>
      <c r="I17" s="119"/>
      <c r="J17" s="119"/>
      <c r="K17" s="115"/>
      <c r="L17" s="116"/>
      <c r="N17" s="110"/>
      <c r="O17" s="102" t="s">
        <v>128</v>
      </c>
      <c r="P17" s="120">
        <f>IF(ISERROR(D17*H17/I17*K17),0,(D17*H17/I17*K17))</f>
        <v>0</v>
      </c>
      <c r="Q17" s="120">
        <f>IF(ISERROR(((D17*H17/I17)+(D17*J17))/L17*K17),0,(((D17*H17/I17)+(D17*J17))/L17*K17))</f>
        <v>0</v>
      </c>
      <c r="R17" s="120">
        <f t="shared" ref="R17:R65" si="0">IF(ISERROR(D17*K17),0,(D17*K17))</f>
        <v>0</v>
      </c>
      <c r="T17" s="55"/>
      <c r="U17" s="55"/>
      <c r="V17" s="55"/>
      <c r="W17" s="55"/>
      <c r="X17" s="55"/>
      <c r="Y17" s="55"/>
      <c r="Z17" s="55"/>
      <c r="AA17" s="55"/>
      <c r="AB17" s="55"/>
    </row>
    <row r="18" spans="2:28" s="72" customFormat="1" ht="15" customHeight="1" x14ac:dyDescent="0.15">
      <c r="B18" s="110"/>
      <c r="C18" s="102" t="s">
        <v>79</v>
      </c>
      <c r="D18" s="122"/>
      <c r="F18" s="110"/>
      <c r="G18" s="102" t="s">
        <v>79</v>
      </c>
      <c r="H18" s="118"/>
      <c r="I18" s="119"/>
      <c r="J18" s="119"/>
      <c r="K18" s="115"/>
      <c r="L18" s="116"/>
      <c r="N18" s="110"/>
      <c r="O18" s="102" t="s">
        <v>79</v>
      </c>
      <c r="P18" s="120">
        <f t="shared" ref="P18:P65" si="1">IF(ISERROR(D18*H18/I18*K18),0,(D18*H18/I18*K18))</f>
        <v>0</v>
      </c>
      <c r="Q18" s="120">
        <f t="shared" ref="Q18:Q65" si="2">IF(ISERROR(((D18*H18/I18)+(D18*J18))/L18*K18),0,(((D18*H18/I18)+(D18*J18))/L18*K18))</f>
        <v>0</v>
      </c>
      <c r="R18" s="120">
        <f t="shared" si="0"/>
        <v>0</v>
      </c>
      <c r="T18" s="55"/>
      <c r="U18" s="55"/>
      <c r="V18" s="55"/>
      <c r="W18" s="55"/>
      <c r="X18" s="55"/>
      <c r="Y18" s="55"/>
      <c r="Z18" s="55"/>
      <c r="AA18" s="55"/>
      <c r="AB18" s="55"/>
    </row>
    <row r="19" spans="2:28" s="72" customFormat="1" ht="15" customHeight="1" x14ac:dyDescent="0.15">
      <c r="B19" s="110"/>
      <c r="C19" s="102" t="s">
        <v>80</v>
      </c>
      <c r="D19" s="122"/>
      <c r="F19" s="110"/>
      <c r="G19" s="102" t="s">
        <v>80</v>
      </c>
      <c r="H19" s="118"/>
      <c r="I19" s="119"/>
      <c r="J19" s="119"/>
      <c r="K19" s="115"/>
      <c r="L19" s="116"/>
      <c r="N19" s="110"/>
      <c r="O19" s="102" t="s">
        <v>80</v>
      </c>
      <c r="P19" s="120">
        <f t="shared" si="1"/>
        <v>0</v>
      </c>
      <c r="Q19" s="120">
        <f t="shared" si="2"/>
        <v>0</v>
      </c>
      <c r="R19" s="120">
        <f t="shared" si="0"/>
        <v>0</v>
      </c>
      <c r="T19" s="55"/>
      <c r="U19" s="55"/>
      <c r="V19" s="55"/>
      <c r="W19" s="55"/>
      <c r="X19" s="55"/>
      <c r="Y19" s="55"/>
      <c r="Z19" s="55"/>
      <c r="AA19" s="55"/>
      <c r="AB19" s="55"/>
    </row>
    <row r="20" spans="2:28" s="72" customFormat="1" ht="15" customHeight="1" x14ac:dyDescent="0.15">
      <c r="B20" s="110"/>
      <c r="C20" s="102" t="s">
        <v>81</v>
      </c>
      <c r="D20" s="122"/>
      <c r="F20" s="110"/>
      <c r="G20" s="102" t="s">
        <v>81</v>
      </c>
      <c r="H20" s="118"/>
      <c r="I20" s="119"/>
      <c r="J20" s="119"/>
      <c r="K20" s="115"/>
      <c r="L20" s="116"/>
      <c r="N20" s="110"/>
      <c r="O20" s="102" t="s">
        <v>81</v>
      </c>
      <c r="P20" s="120">
        <f t="shared" si="1"/>
        <v>0</v>
      </c>
      <c r="Q20" s="120">
        <f t="shared" si="2"/>
        <v>0</v>
      </c>
      <c r="R20" s="120">
        <f t="shared" si="0"/>
        <v>0</v>
      </c>
      <c r="T20" s="55"/>
      <c r="U20" s="55"/>
      <c r="V20" s="55"/>
      <c r="W20" s="55"/>
      <c r="X20" s="55"/>
      <c r="Y20" s="55"/>
      <c r="Z20" s="55"/>
      <c r="AA20" s="55"/>
      <c r="AB20" s="55"/>
    </row>
    <row r="21" spans="2:28" s="72" customFormat="1" ht="15" customHeight="1" x14ac:dyDescent="0.15">
      <c r="B21" s="110"/>
      <c r="C21" s="102" t="s">
        <v>82</v>
      </c>
      <c r="D21" s="122"/>
      <c r="F21" s="110"/>
      <c r="G21" s="102" t="s">
        <v>82</v>
      </c>
      <c r="H21" s="118"/>
      <c r="I21" s="119"/>
      <c r="J21" s="119"/>
      <c r="K21" s="115"/>
      <c r="L21" s="116"/>
      <c r="N21" s="110"/>
      <c r="O21" s="102" t="s">
        <v>82</v>
      </c>
      <c r="P21" s="120">
        <f t="shared" si="1"/>
        <v>0</v>
      </c>
      <c r="Q21" s="120">
        <f t="shared" si="2"/>
        <v>0</v>
      </c>
      <c r="R21" s="120">
        <f t="shared" si="0"/>
        <v>0</v>
      </c>
      <c r="T21" s="55"/>
      <c r="U21" s="55"/>
      <c r="V21" s="55"/>
      <c r="W21" s="55"/>
      <c r="X21" s="55"/>
      <c r="Y21" s="55"/>
      <c r="Z21" s="55"/>
      <c r="AA21" s="55"/>
      <c r="AB21" s="55"/>
    </row>
    <row r="22" spans="2:28" s="72" customFormat="1" ht="15" customHeight="1" x14ac:dyDescent="0.15">
      <c r="B22" s="110"/>
      <c r="C22" s="102" t="s">
        <v>83</v>
      </c>
      <c r="D22" s="122"/>
      <c r="F22" s="110"/>
      <c r="G22" s="102" t="s">
        <v>83</v>
      </c>
      <c r="H22" s="118"/>
      <c r="I22" s="119"/>
      <c r="J22" s="119"/>
      <c r="K22" s="115"/>
      <c r="L22" s="116"/>
      <c r="N22" s="110"/>
      <c r="O22" s="102" t="s">
        <v>83</v>
      </c>
      <c r="P22" s="120">
        <f t="shared" si="1"/>
        <v>0</v>
      </c>
      <c r="Q22" s="120">
        <f t="shared" si="2"/>
        <v>0</v>
      </c>
      <c r="R22" s="120">
        <f t="shared" si="0"/>
        <v>0</v>
      </c>
      <c r="T22" s="55"/>
      <c r="U22" s="55"/>
      <c r="V22" s="55"/>
      <c r="W22" s="55"/>
      <c r="X22" s="55"/>
      <c r="Y22" s="55"/>
      <c r="Z22" s="55"/>
      <c r="AA22" s="55"/>
      <c r="AB22" s="55"/>
    </row>
    <row r="23" spans="2:28" s="72" customFormat="1" ht="15" customHeight="1" x14ac:dyDescent="0.15">
      <c r="B23" s="110"/>
      <c r="C23" s="102" t="s">
        <v>84</v>
      </c>
      <c r="D23" s="122"/>
      <c r="F23" s="110"/>
      <c r="G23" s="102" t="s">
        <v>84</v>
      </c>
      <c r="H23" s="118"/>
      <c r="I23" s="119"/>
      <c r="J23" s="119"/>
      <c r="K23" s="115"/>
      <c r="L23" s="116"/>
      <c r="N23" s="110"/>
      <c r="O23" s="102" t="s">
        <v>84</v>
      </c>
      <c r="P23" s="120">
        <f t="shared" si="1"/>
        <v>0</v>
      </c>
      <c r="Q23" s="120">
        <f t="shared" si="2"/>
        <v>0</v>
      </c>
      <c r="R23" s="120">
        <f t="shared" si="0"/>
        <v>0</v>
      </c>
      <c r="T23" s="55"/>
      <c r="U23" s="55"/>
      <c r="V23" s="55"/>
      <c r="W23" s="55"/>
      <c r="X23" s="55"/>
      <c r="Y23" s="55"/>
      <c r="Z23" s="55"/>
      <c r="AA23" s="55"/>
      <c r="AB23" s="55"/>
    </row>
    <row r="24" spans="2:28" s="72" customFormat="1" ht="15" customHeight="1" x14ac:dyDescent="0.15">
      <c r="B24" s="110"/>
      <c r="C24" s="102" t="s">
        <v>85</v>
      </c>
      <c r="D24" s="122"/>
      <c r="F24" s="110"/>
      <c r="G24" s="102" t="s">
        <v>85</v>
      </c>
      <c r="H24" s="118"/>
      <c r="I24" s="119"/>
      <c r="J24" s="119"/>
      <c r="K24" s="115"/>
      <c r="L24" s="116"/>
      <c r="N24" s="110"/>
      <c r="O24" s="102" t="s">
        <v>85</v>
      </c>
      <c r="P24" s="120">
        <f t="shared" si="1"/>
        <v>0</v>
      </c>
      <c r="Q24" s="120">
        <f t="shared" si="2"/>
        <v>0</v>
      </c>
      <c r="R24" s="120">
        <f t="shared" si="0"/>
        <v>0</v>
      </c>
      <c r="T24" s="55"/>
      <c r="U24" s="55"/>
      <c r="V24" s="55"/>
      <c r="W24" s="55"/>
      <c r="X24" s="55"/>
      <c r="Y24" s="55"/>
      <c r="Z24" s="55"/>
      <c r="AA24" s="55"/>
      <c r="AB24" s="55"/>
    </row>
    <row r="25" spans="2:28" s="72" customFormat="1" ht="15" customHeight="1" x14ac:dyDescent="0.15">
      <c r="B25" s="110"/>
      <c r="C25" s="102" t="s">
        <v>86</v>
      </c>
      <c r="D25" s="122"/>
      <c r="F25" s="110"/>
      <c r="G25" s="102" t="s">
        <v>86</v>
      </c>
      <c r="H25" s="118"/>
      <c r="I25" s="119"/>
      <c r="J25" s="119"/>
      <c r="K25" s="115"/>
      <c r="L25" s="116"/>
      <c r="N25" s="110"/>
      <c r="O25" s="102" t="s">
        <v>86</v>
      </c>
      <c r="P25" s="120">
        <f t="shared" si="1"/>
        <v>0</v>
      </c>
      <c r="Q25" s="120">
        <f t="shared" si="2"/>
        <v>0</v>
      </c>
      <c r="R25" s="120">
        <f t="shared" si="0"/>
        <v>0</v>
      </c>
      <c r="T25" s="55"/>
      <c r="U25" s="55"/>
      <c r="V25" s="55"/>
      <c r="W25" s="55"/>
      <c r="X25" s="55"/>
      <c r="Y25" s="55"/>
      <c r="Z25" s="55"/>
      <c r="AA25" s="55"/>
      <c r="AB25" s="55"/>
    </row>
    <row r="26" spans="2:28" s="72" customFormat="1" ht="15" customHeight="1" x14ac:dyDescent="0.15">
      <c r="B26" s="110"/>
      <c r="C26" s="102" t="s">
        <v>87</v>
      </c>
      <c r="D26" s="122"/>
      <c r="F26" s="110"/>
      <c r="G26" s="102" t="s">
        <v>87</v>
      </c>
      <c r="H26" s="118"/>
      <c r="I26" s="119"/>
      <c r="J26" s="119"/>
      <c r="K26" s="115"/>
      <c r="L26" s="116"/>
      <c r="N26" s="110"/>
      <c r="O26" s="102" t="s">
        <v>87</v>
      </c>
      <c r="P26" s="120">
        <f t="shared" si="1"/>
        <v>0</v>
      </c>
      <c r="Q26" s="120">
        <f t="shared" si="2"/>
        <v>0</v>
      </c>
      <c r="R26" s="120">
        <f t="shared" si="0"/>
        <v>0</v>
      </c>
      <c r="T26" s="55"/>
      <c r="U26" s="55"/>
      <c r="V26" s="55"/>
      <c r="W26" s="55"/>
      <c r="X26" s="55"/>
      <c r="Y26" s="55"/>
      <c r="Z26" s="55"/>
      <c r="AA26" s="55"/>
      <c r="AB26" s="55"/>
    </row>
    <row r="27" spans="2:28" s="72" customFormat="1" ht="15" customHeight="1" x14ac:dyDescent="0.15">
      <c r="B27" s="110"/>
      <c r="C27" s="102" t="s">
        <v>88</v>
      </c>
      <c r="D27" s="122"/>
      <c r="F27" s="110"/>
      <c r="G27" s="102" t="s">
        <v>88</v>
      </c>
      <c r="H27" s="118"/>
      <c r="I27" s="119"/>
      <c r="J27" s="119"/>
      <c r="K27" s="115"/>
      <c r="L27" s="116"/>
      <c r="N27" s="110"/>
      <c r="O27" s="102" t="s">
        <v>88</v>
      </c>
      <c r="P27" s="120">
        <f t="shared" si="1"/>
        <v>0</v>
      </c>
      <c r="Q27" s="120">
        <f t="shared" si="2"/>
        <v>0</v>
      </c>
      <c r="R27" s="120">
        <f t="shared" si="0"/>
        <v>0</v>
      </c>
      <c r="T27" s="55"/>
      <c r="U27" s="55"/>
      <c r="V27" s="55"/>
      <c r="W27" s="55"/>
      <c r="X27" s="55"/>
      <c r="Y27" s="55"/>
      <c r="Z27" s="55"/>
      <c r="AA27" s="55"/>
      <c r="AB27" s="55"/>
    </row>
    <row r="28" spans="2:28" s="72" customFormat="1" ht="15" customHeight="1" x14ac:dyDescent="0.15">
      <c r="B28" s="110"/>
      <c r="C28" s="102" t="s">
        <v>89</v>
      </c>
      <c r="D28" s="122"/>
      <c r="F28" s="110"/>
      <c r="G28" s="102" t="s">
        <v>89</v>
      </c>
      <c r="H28" s="118"/>
      <c r="I28" s="119"/>
      <c r="J28" s="119"/>
      <c r="K28" s="115"/>
      <c r="L28" s="116"/>
      <c r="N28" s="110"/>
      <c r="O28" s="102" t="s">
        <v>89</v>
      </c>
      <c r="P28" s="120">
        <f t="shared" si="1"/>
        <v>0</v>
      </c>
      <c r="Q28" s="120">
        <f t="shared" si="2"/>
        <v>0</v>
      </c>
      <c r="R28" s="120">
        <f t="shared" si="0"/>
        <v>0</v>
      </c>
      <c r="T28" s="55"/>
      <c r="U28" s="55"/>
      <c r="V28" s="55"/>
      <c r="W28" s="55"/>
      <c r="X28" s="55"/>
      <c r="Y28" s="55"/>
      <c r="Z28" s="55"/>
      <c r="AA28" s="55"/>
      <c r="AB28" s="55"/>
    </row>
    <row r="29" spans="2:28" s="72" customFormat="1" ht="15" customHeight="1" x14ac:dyDescent="0.15">
      <c r="B29" s="110"/>
      <c r="C29" s="102" t="s">
        <v>90</v>
      </c>
      <c r="D29" s="122"/>
      <c r="F29" s="110"/>
      <c r="G29" s="102" t="s">
        <v>90</v>
      </c>
      <c r="H29" s="118"/>
      <c r="I29" s="119"/>
      <c r="J29" s="119"/>
      <c r="K29" s="115"/>
      <c r="L29" s="116"/>
      <c r="N29" s="110"/>
      <c r="O29" s="102" t="s">
        <v>90</v>
      </c>
      <c r="P29" s="120">
        <f t="shared" si="1"/>
        <v>0</v>
      </c>
      <c r="Q29" s="120">
        <f t="shared" si="2"/>
        <v>0</v>
      </c>
      <c r="R29" s="120">
        <f t="shared" si="0"/>
        <v>0</v>
      </c>
      <c r="T29" s="55"/>
      <c r="U29" s="55"/>
      <c r="V29" s="55"/>
      <c r="W29" s="55"/>
      <c r="X29" s="55"/>
      <c r="Y29" s="55"/>
      <c r="Z29" s="55"/>
      <c r="AA29" s="55"/>
      <c r="AB29" s="55"/>
    </row>
    <row r="30" spans="2:28" s="72" customFormat="1" ht="15" customHeight="1" x14ac:dyDescent="0.15">
      <c r="B30" s="110"/>
      <c r="C30" s="102" t="s">
        <v>91</v>
      </c>
      <c r="D30" s="122"/>
      <c r="F30" s="110"/>
      <c r="G30" s="102" t="s">
        <v>91</v>
      </c>
      <c r="H30" s="118"/>
      <c r="I30" s="119"/>
      <c r="J30" s="119"/>
      <c r="K30" s="115"/>
      <c r="L30" s="116"/>
      <c r="N30" s="110"/>
      <c r="O30" s="102" t="s">
        <v>91</v>
      </c>
      <c r="P30" s="120">
        <f t="shared" si="1"/>
        <v>0</v>
      </c>
      <c r="Q30" s="120">
        <f t="shared" si="2"/>
        <v>0</v>
      </c>
      <c r="R30" s="120">
        <f t="shared" si="0"/>
        <v>0</v>
      </c>
      <c r="T30" s="55"/>
      <c r="U30" s="55"/>
      <c r="V30" s="55"/>
      <c r="W30" s="55"/>
      <c r="X30" s="55"/>
      <c r="Y30" s="55"/>
      <c r="Z30" s="55"/>
      <c r="AA30" s="55"/>
      <c r="AB30" s="55"/>
    </row>
    <row r="31" spans="2:28" s="72" customFormat="1" ht="15" customHeight="1" x14ac:dyDescent="0.15">
      <c r="B31" s="110"/>
      <c r="C31" s="102" t="s">
        <v>92</v>
      </c>
      <c r="D31" s="122"/>
      <c r="F31" s="110"/>
      <c r="G31" s="102" t="s">
        <v>92</v>
      </c>
      <c r="H31" s="118"/>
      <c r="I31" s="119"/>
      <c r="J31" s="119"/>
      <c r="K31" s="115"/>
      <c r="L31" s="116"/>
      <c r="N31" s="110"/>
      <c r="O31" s="102" t="s">
        <v>92</v>
      </c>
      <c r="P31" s="120">
        <f t="shared" si="1"/>
        <v>0</v>
      </c>
      <c r="Q31" s="120">
        <f t="shared" si="2"/>
        <v>0</v>
      </c>
      <c r="R31" s="120">
        <f t="shared" si="0"/>
        <v>0</v>
      </c>
      <c r="T31" s="55"/>
      <c r="U31" s="55"/>
      <c r="V31" s="55"/>
      <c r="W31" s="55"/>
      <c r="X31" s="55"/>
      <c r="Y31" s="55"/>
      <c r="Z31" s="55"/>
      <c r="AA31" s="55"/>
      <c r="AB31" s="55"/>
    </row>
    <row r="32" spans="2:28" s="72" customFormat="1" ht="15" customHeight="1" x14ac:dyDescent="0.15">
      <c r="B32" s="110"/>
      <c r="C32" s="102" t="s">
        <v>93</v>
      </c>
      <c r="D32" s="122"/>
      <c r="F32" s="110"/>
      <c r="G32" s="102" t="s">
        <v>93</v>
      </c>
      <c r="H32" s="118"/>
      <c r="I32" s="119"/>
      <c r="J32" s="119"/>
      <c r="K32" s="115"/>
      <c r="L32" s="116"/>
      <c r="N32" s="110"/>
      <c r="O32" s="102" t="s">
        <v>93</v>
      </c>
      <c r="P32" s="120">
        <f t="shared" si="1"/>
        <v>0</v>
      </c>
      <c r="Q32" s="120">
        <f t="shared" si="2"/>
        <v>0</v>
      </c>
      <c r="R32" s="120">
        <f t="shared" si="0"/>
        <v>0</v>
      </c>
      <c r="T32" s="55"/>
      <c r="U32" s="55"/>
      <c r="V32" s="55"/>
      <c r="W32" s="55"/>
      <c r="X32" s="55"/>
      <c r="Y32" s="55"/>
      <c r="Z32" s="55"/>
      <c r="AA32" s="55"/>
      <c r="AB32" s="55"/>
    </row>
    <row r="33" spans="2:28" s="72" customFormat="1" ht="15" customHeight="1" x14ac:dyDescent="0.15">
      <c r="B33" s="110"/>
      <c r="C33" s="102" t="s">
        <v>94</v>
      </c>
      <c r="D33" s="122"/>
      <c r="F33" s="110"/>
      <c r="G33" s="102" t="s">
        <v>94</v>
      </c>
      <c r="H33" s="118"/>
      <c r="I33" s="119"/>
      <c r="J33" s="119"/>
      <c r="K33" s="115"/>
      <c r="L33" s="116"/>
      <c r="N33" s="110"/>
      <c r="O33" s="102" t="s">
        <v>94</v>
      </c>
      <c r="P33" s="120">
        <f t="shared" si="1"/>
        <v>0</v>
      </c>
      <c r="Q33" s="120">
        <f t="shared" si="2"/>
        <v>0</v>
      </c>
      <c r="R33" s="120">
        <f t="shared" si="0"/>
        <v>0</v>
      </c>
      <c r="T33" s="55"/>
      <c r="U33" s="55"/>
      <c r="V33" s="55"/>
      <c r="W33" s="55"/>
      <c r="X33" s="55"/>
      <c r="Y33" s="55"/>
      <c r="Z33" s="55"/>
      <c r="AA33" s="55"/>
      <c r="AB33" s="55"/>
    </row>
    <row r="34" spans="2:28" s="72" customFormat="1" ht="15" customHeight="1" x14ac:dyDescent="0.15">
      <c r="B34" s="110"/>
      <c r="C34" s="102" t="s">
        <v>95</v>
      </c>
      <c r="D34" s="122"/>
      <c r="F34" s="110"/>
      <c r="G34" s="102" t="s">
        <v>95</v>
      </c>
      <c r="H34" s="118"/>
      <c r="I34" s="119"/>
      <c r="J34" s="119"/>
      <c r="K34" s="115"/>
      <c r="L34" s="116"/>
      <c r="N34" s="110"/>
      <c r="O34" s="102" t="s">
        <v>95</v>
      </c>
      <c r="P34" s="120">
        <f t="shared" si="1"/>
        <v>0</v>
      </c>
      <c r="Q34" s="120">
        <f t="shared" si="2"/>
        <v>0</v>
      </c>
      <c r="R34" s="120">
        <f t="shared" si="0"/>
        <v>0</v>
      </c>
      <c r="T34" s="55"/>
      <c r="U34" s="55"/>
      <c r="V34" s="55"/>
      <c r="W34" s="55"/>
      <c r="X34" s="55"/>
      <c r="Y34" s="55"/>
      <c r="Z34" s="55"/>
      <c r="AA34" s="55"/>
      <c r="AB34" s="55"/>
    </row>
    <row r="35" spans="2:28" s="72" customFormat="1" ht="15" customHeight="1" x14ac:dyDescent="0.15">
      <c r="B35" s="110"/>
      <c r="C35" s="102" t="s">
        <v>96</v>
      </c>
      <c r="D35" s="122"/>
      <c r="F35" s="110"/>
      <c r="G35" s="102" t="s">
        <v>96</v>
      </c>
      <c r="H35" s="118"/>
      <c r="I35" s="119"/>
      <c r="J35" s="119"/>
      <c r="K35" s="115"/>
      <c r="L35" s="116"/>
      <c r="N35" s="110"/>
      <c r="O35" s="102" t="s">
        <v>96</v>
      </c>
      <c r="P35" s="120">
        <f t="shared" si="1"/>
        <v>0</v>
      </c>
      <c r="Q35" s="120">
        <f t="shared" si="2"/>
        <v>0</v>
      </c>
      <c r="R35" s="120">
        <f t="shared" si="0"/>
        <v>0</v>
      </c>
      <c r="T35" s="55"/>
      <c r="U35" s="55"/>
      <c r="V35" s="55"/>
      <c r="W35" s="55"/>
      <c r="X35" s="55"/>
      <c r="Y35" s="55"/>
      <c r="Z35" s="55"/>
      <c r="AA35" s="55"/>
      <c r="AB35" s="55"/>
    </row>
    <row r="36" spans="2:28" s="72" customFormat="1" ht="15" customHeight="1" x14ac:dyDescent="0.15">
      <c r="B36" s="110"/>
      <c r="C36" s="102" t="s">
        <v>97</v>
      </c>
      <c r="D36" s="122"/>
      <c r="F36" s="110"/>
      <c r="G36" s="102" t="s">
        <v>97</v>
      </c>
      <c r="H36" s="118"/>
      <c r="I36" s="119"/>
      <c r="J36" s="119"/>
      <c r="K36" s="115"/>
      <c r="L36" s="116"/>
      <c r="N36" s="110"/>
      <c r="O36" s="102" t="s">
        <v>97</v>
      </c>
      <c r="P36" s="120">
        <f t="shared" si="1"/>
        <v>0</v>
      </c>
      <c r="Q36" s="120">
        <f t="shared" si="2"/>
        <v>0</v>
      </c>
      <c r="R36" s="120">
        <f t="shared" si="0"/>
        <v>0</v>
      </c>
      <c r="T36" s="55"/>
      <c r="U36" s="55"/>
      <c r="V36" s="55"/>
      <c r="W36" s="55"/>
      <c r="X36" s="55"/>
      <c r="Y36" s="55"/>
      <c r="Z36" s="55"/>
      <c r="AA36" s="55"/>
      <c r="AB36" s="55"/>
    </row>
    <row r="37" spans="2:28" s="72" customFormat="1" ht="15" customHeight="1" x14ac:dyDescent="0.15">
      <c r="B37" s="110"/>
      <c r="C37" s="102" t="s">
        <v>98</v>
      </c>
      <c r="D37" s="122"/>
      <c r="F37" s="110"/>
      <c r="G37" s="102" t="s">
        <v>98</v>
      </c>
      <c r="H37" s="118"/>
      <c r="I37" s="119"/>
      <c r="J37" s="119"/>
      <c r="K37" s="115"/>
      <c r="L37" s="116"/>
      <c r="N37" s="110"/>
      <c r="O37" s="102" t="s">
        <v>98</v>
      </c>
      <c r="P37" s="120">
        <f t="shared" si="1"/>
        <v>0</v>
      </c>
      <c r="Q37" s="120">
        <f t="shared" si="2"/>
        <v>0</v>
      </c>
      <c r="R37" s="120">
        <f t="shared" si="0"/>
        <v>0</v>
      </c>
      <c r="T37" s="55"/>
      <c r="U37" s="55"/>
      <c r="V37" s="55"/>
      <c r="W37" s="55"/>
      <c r="X37" s="55"/>
      <c r="Y37" s="55"/>
      <c r="Z37" s="55"/>
      <c r="AA37" s="55"/>
      <c r="AB37" s="55"/>
    </row>
    <row r="38" spans="2:28" s="72" customFormat="1" ht="15" customHeight="1" x14ac:dyDescent="0.15">
      <c r="B38" s="110"/>
      <c r="C38" s="102" t="s">
        <v>99</v>
      </c>
      <c r="D38" s="122"/>
      <c r="F38" s="110"/>
      <c r="G38" s="102" t="s">
        <v>99</v>
      </c>
      <c r="H38" s="118"/>
      <c r="I38" s="119"/>
      <c r="J38" s="119"/>
      <c r="K38" s="115"/>
      <c r="L38" s="116"/>
      <c r="N38" s="110"/>
      <c r="O38" s="102" t="s">
        <v>99</v>
      </c>
      <c r="P38" s="120">
        <f t="shared" si="1"/>
        <v>0</v>
      </c>
      <c r="Q38" s="120">
        <f t="shared" si="2"/>
        <v>0</v>
      </c>
      <c r="R38" s="120">
        <f t="shared" si="0"/>
        <v>0</v>
      </c>
      <c r="T38" s="55"/>
      <c r="U38" s="55"/>
      <c r="V38" s="55"/>
      <c r="W38" s="55"/>
      <c r="X38" s="55"/>
      <c r="Y38" s="55"/>
      <c r="Z38" s="55"/>
      <c r="AA38" s="55"/>
      <c r="AB38" s="55"/>
    </row>
    <row r="39" spans="2:28" s="72" customFormat="1" ht="15" customHeight="1" x14ac:dyDescent="0.15">
      <c r="B39" s="110"/>
      <c r="C39" s="102" t="s">
        <v>100</v>
      </c>
      <c r="D39" s="122"/>
      <c r="F39" s="110"/>
      <c r="G39" s="102" t="s">
        <v>100</v>
      </c>
      <c r="H39" s="118"/>
      <c r="I39" s="119"/>
      <c r="J39" s="119"/>
      <c r="K39" s="115"/>
      <c r="L39" s="116"/>
      <c r="N39" s="110"/>
      <c r="O39" s="102" t="s">
        <v>100</v>
      </c>
      <c r="P39" s="120">
        <f t="shared" si="1"/>
        <v>0</v>
      </c>
      <c r="Q39" s="120">
        <f t="shared" si="2"/>
        <v>0</v>
      </c>
      <c r="R39" s="120">
        <f t="shared" si="0"/>
        <v>0</v>
      </c>
      <c r="T39" s="55"/>
      <c r="U39" s="55"/>
      <c r="V39" s="55"/>
      <c r="W39" s="55"/>
      <c r="X39" s="55"/>
      <c r="Y39" s="55"/>
      <c r="Z39" s="55"/>
      <c r="AA39" s="55"/>
      <c r="AB39" s="55"/>
    </row>
    <row r="40" spans="2:28" s="72" customFormat="1" ht="15" customHeight="1" x14ac:dyDescent="0.15">
      <c r="B40" s="110"/>
      <c r="C40" s="102" t="s">
        <v>101</v>
      </c>
      <c r="D40" s="122"/>
      <c r="F40" s="110"/>
      <c r="G40" s="102" t="s">
        <v>101</v>
      </c>
      <c r="H40" s="118"/>
      <c r="I40" s="119"/>
      <c r="J40" s="119"/>
      <c r="K40" s="115"/>
      <c r="L40" s="116"/>
      <c r="N40" s="110"/>
      <c r="O40" s="102" t="s">
        <v>101</v>
      </c>
      <c r="P40" s="120">
        <f t="shared" si="1"/>
        <v>0</v>
      </c>
      <c r="Q40" s="120">
        <f t="shared" si="2"/>
        <v>0</v>
      </c>
      <c r="R40" s="120">
        <f t="shared" si="0"/>
        <v>0</v>
      </c>
      <c r="T40" s="55"/>
      <c r="U40" s="55"/>
      <c r="V40" s="55"/>
      <c r="W40" s="55"/>
      <c r="X40" s="55"/>
      <c r="Y40" s="55"/>
      <c r="Z40" s="55"/>
      <c r="AA40" s="55"/>
      <c r="AB40" s="55"/>
    </row>
    <row r="41" spans="2:28" s="72" customFormat="1" ht="15" customHeight="1" x14ac:dyDescent="0.15">
      <c r="B41" s="110"/>
      <c r="C41" s="102" t="s">
        <v>102</v>
      </c>
      <c r="D41" s="122"/>
      <c r="F41" s="110"/>
      <c r="G41" s="102" t="s">
        <v>102</v>
      </c>
      <c r="H41" s="118"/>
      <c r="I41" s="119"/>
      <c r="J41" s="119"/>
      <c r="K41" s="115"/>
      <c r="L41" s="116"/>
      <c r="N41" s="110"/>
      <c r="O41" s="102" t="s">
        <v>102</v>
      </c>
      <c r="P41" s="120">
        <f t="shared" si="1"/>
        <v>0</v>
      </c>
      <c r="Q41" s="120">
        <f t="shared" si="2"/>
        <v>0</v>
      </c>
      <c r="R41" s="120">
        <f t="shared" si="0"/>
        <v>0</v>
      </c>
      <c r="T41" s="55"/>
      <c r="U41" s="55"/>
      <c r="V41" s="55"/>
      <c r="W41" s="55"/>
      <c r="X41" s="55"/>
      <c r="Y41" s="55"/>
      <c r="Z41" s="55"/>
      <c r="AA41" s="55"/>
      <c r="AB41" s="55"/>
    </row>
    <row r="42" spans="2:28" s="72" customFormat="1" ht="15" customHeight="1" x14ac:dyDescent="0.15">
      <c r="B42" s="110"/>
      <c r="C42" s="102" t="s">
        <v>103</v>
      </c>
      <c r="D42" s="122"/>
      <c r="F42" s="110"/>
      <c r="G42" s="102" t="s">
        <v>103</v>
      </c>
      <c r="H42" s="118"/>
      <c r="I42" s="119"/>
      <c r="J42" s="119"/>
      <c r="K42" s="115"/>
      <c r="L42" s="116"/>
      <c r="N42" s="110"/>
      <c r="O42" s="102" t="s">
        <v>103</v>
      </c>
      <c r="P42" s="120">
        <f t="shared" si="1"/>
        <v>0</v>
      </c>
      <c r="Q42" s="120">
        <f t="shared" si="2"/>
        <v>0</v>
      </c>
      <c r="R42" s="120">
        <f t="shared" si="0"/>
        <v>0</v>
      </c>
      <c r="T42" s="55"/>
      <c r="U42" s="55"/>
      <c r="V42" s="55"/>
      <c r="W42" s="55"/>
      <c r="X42" s="55"/>
      <c r="Y42" s="55"/>
      <c r="Z42" s="55"/>
      <c r="AA42" s="55"/>
      <c r="AB42" s="55"/>
    </row>
    <row r="43" spans="2:28" s="72" customFormat="1" ht="15" customHeight="1" x14ac:dyDescent="0.15">
      <c r="B43" s="110"/>
      <c r="C43" s="102" t="s">
        <v>104</v>
      </c>
      <c r="D43" s="122"/>
      <c r="F43" s="110"/>
      <c r="G43" s="102" t="s">
        <v>104</v>
      </c>
      <c r="H43" s="118"/>
      <c r="I43" s="119"/>
      <c r="J43" s="119"/>
      <c r="K43" s="115"/>
      <c r="L43" s="116"/>
      <c r="N43" s="110"/>
      <c r="O43" s="102" t="s">
        <v>104</v>
      </c>
      <c r="P43" s="120">
        <f t="shared" si="1"/>
        <v>0</v>
      </c>
      <c r="Q43" s="120">
        <f t="shared" si="2"/>
        <v>0</v>
      </c>
      <c r="R43" s="120">
        <f t="shared" si="0"/>
        <v>0</v>
      </c>
      <c r="T43" s="55"/>
      <c r="U43" s="55"/>
      <c r="V43" s="55"/>
      <c r="W43" s="55"/>
      <c r="X43" s="55"/>
      <c r="Y43" s="55"/>
      <c r="Z43" s="55"/>
      <c r="AA43" s="55"/>
      <c r="AB43" s="55"/>
    </row>
    <row r="44" spans="2:28" s="72" customFormat="1" ht="15" customHeight="1" x14ac:dyDescent="0.15">
      <c r="B44" s="110"/>
      <c r="C44" s="102" t="s">
        <v>105</v>
      </c>
      <c r="D44" s="122"/>
      <c r="F44" s="110"/>
      <c r="G44" s="102" t="s">
        <v>105</v>
      </c>
      <c r="H44" s="118"/>
      <c r="I44" s="119"/>
      <c r="J44" s="119"/>
      <c r="K44" s="115"/>
      <c r="L44" s="116"/>
      <c r="N44" s="110"/>
      <c r="O44" s="102" t="s">
        <v>105</v>
      </c>
      <c r="P44" s="120">
        <f t="shared" si="1"/>
        <v>0</v>
      </c>
      <c r="Q44" s="120">
        <f t="shared" si="2"/>
        <v>0</v>
      </c>
      <c r="R44" s="120">
        <f t="shared" si="0"/>
        <v>0</v>
      </c>
      <c r="T44" s="55"/>
      <c r="U44" s="55"/>
      <c r="V44" s="55"/>
      <c r="W44" s="55"/>
      <c r="X44" s="55"/>
      <c r="Y44" s="55"/>
      <c r="Z44" s="55"/>
      <c r="AA44" s="55"/>
      <c r="AB44" s="55"/>
    </row>
    <row r="45" spans="2:28" s="72" customFormat="1" ht="15" customHeight="1" x14ac:dyDescent="0.15">
      <c r="B45" s="110"/>
      <c r="C45" s="102" t="s">
        <v>106</v>
      </c>
      <c r="D45" s="122"/>
      <c r="F45" s="110"/>
      <c r="G45" s="102" t="s">
        <v>106</v>
      </c>
      <c r="H45" s="118"/>
      <c r="I45" s="119"/>
      <c r="J45" s="119"/>
      <c r="K45" s="115"/>
      <c r="L45" s="116"/>
      <c r="N45" s="110"/>
      <c r="O45" s="102" t="s">
        <v>106</v>
      </c>
      <c r="P45" s="120">
        <f t="shared" si="1"/>
        <v>0</v>
      </c>
      <c r="Q45" s="120">
        <f t="shared" si="2"/>
        <v>0</v>
      </c>
      <c r="R45" s="120">
        <f t="shared" si="0"/>
        <v>0</v>
      </c>
      <c r="T45" s="55"/>
      <c r="U45" s="55"/>
      <c r="V45" s="55"/>
      <c r="W45" s="55"/>
      <c r="X45" s="55"/>
      <c r="Y45" s="55"/>
      <c r="Z45" s="55"/>
      <c r="AA45" s="55"/>
      <c r="AB45" s="55"/>
    </row>
    <row r="46" spans="2:28" s="72" customFormat="1" ht="15" customHeight="1" x14ac:dyDescent="0.15">
      <c r="B46" s="110"/>
      <c r="C46" s="102" t="s">
        <v>107</v>
      </c>
      <c r="D46" s="122"/>
      <c r="F46" s="110"/>
      <c r="G46" s="102" t="s">
        <v>107</v>
      </c>
      <c r="H46" s="118"/>
      <c r="I46" s="119"/>
      <c r="J46" s="119"/>
      <c r="K46" s="115"/>
      <c r="L46" s="116"/>
      <c r="N46" s="110"/>
      <c r="O46" s="102" t="s">
        <v>107</v>
      </c>
      <c r="P46" s="120">
        <f t="shared" si="1"/>
        <v>0</v>
      </c>
      <c r="Q46" s="120">
        <f t="shared" si="2"/>
        <v>0</v>
      </c>
      <c r="R46" s="120">
        <f t="shared" si="0"/>
        <v>0</v>
      </c>
      <c r="T46" s="55"/>
      <c r="U46" s="55"/>
      <c r="V46" s="55"/>
      <c r="W46" s="55"/>
      <c r="X46" s="55"/>
      <c r="Y46" s="55"/>
      <c r="Z46" s="55"/>
      <c r="AA46" s="55"/>
      <c r="AB46" s="55"/>
    </row>
    <row r="47" spans="2:28" s="72" customFormat="1" ht="15" customHeight="1" x14ac:dyDescent="0.15">
      <c r="B47" s="110"/>
      <c r="C47" s="102" t="s">
        <v>108</v>
      </c>
      <c r="D47" s="122"/>
      <c r="F47" s="110"/>
      <c r="G47" s="102" t="s">
        <v>108</v>
      </c>
      <c r="H47" s="118"/>
      <c r="I47" s="119"/>
      <c r="J47" s="119"/>
      <c r="K47" s="115"/>
      <c r="L47" s="116"/>
      <c r="N47" s="110"/>
      <c r="O47" s="102" t="s">
        <v>108</v>
      </c>
      <c r="P47" s="120">
        <f t="shared" si="1"/>
        <v>0</v>
      </c>
      <c r="Q47" s="120">
        <f t="shared" si="2"/>
        <v>0</v>
      </c>
      <c r="R47" s="120">
        <f t="shared" si="0"/>
        <v>0</v>
      </c>
      <c r="T47" s="55"/>
      <c r="U47" s="55"/>
      <c r="V47" s="55"/>
      <c r="W47" s="55"/>
      <c r="X47" s="55"/>
      <c r="Y47" s="55"/>
      <c r="Z47" s="55"/>
      <c r="AA47" s="55"/>
      <c r="AB47" s="55"/>
    </row>
    <row r="48" spans="2:28" s="72" customFormat="1" ht="15" customHeight="1" x14ac:dyDescent="0.15">
      <c r="B48" s="110"/>
      <c r="C48" s="102" t="s">
        <v>109</v>
      </c>
      <c r="D48" s="122"/>
      <c r="F48" s="110"/>
      <c r="G48" s="102" t="s">
        <v>109</v>
      </c>
      <c r="H48" s="118"/>
      <c r="I48" s="119"/>
      <c r="J48" s="119"/>
      <c r="K48" s="115"/>
      <c r="L48" s="116"/>
      <c r="N48" s="110"/>
      <c r="O48" s="102" t="s">
        <v>109</v>
      </c>
      <c r="P48" s="120">
        <f t="shared" si="1"/>
        <v>0</v>
      </c>
      <c r="Q48" s="120">
        <f t="shared" si="2"/>
        <v>0</v>
      </c>
      <c r="R48" s="120">
        <f t="shared" si="0"/>
        <v>0</v>
      </c>
      <c r="T48" s="55"/>
      <c r="U48" s="55"/>
      <c r="V48" s="55"/>
      <c r="W48" s="55"/>
      <c r="X48" s="55"/>
      <c r="Y48" s="55"/>
      <c r="Z48" s="55"/>
      <c r="AA48" s="55"/>
      <c r="AB48" s="55"/>
    </row>
    <row r="49" spans="2:28" s="72" customFormat="1" ht="15" customHeight="1" x14ac:dyDescent="0.15">
      <c r="B49" s="110"/>
      <c r="C49" s="102" t="s">
        <v>110</v>
      </c>
      <c r="D49" s="122"/>
      <c r="F49" s="110"/>
      <c r="G49" s="102" t="s">
        <v>110</v>
      </c>
      <c r="H49" s="118"/>
      <c r="I49" s="119"/>
      <c r="J49" s="119"/>
      <c r="K49" s="115"/>
      <c r="L49" s="116"/>
      <c r="N49" s="110"/>
      <c r="O49" s="102" t="s">
        <v>110</v>
      </c>
      <c r="P49" s="120">
        <f t="shared" si="1"/>
        <v>0</v>
      </c>
      <c r="Q49" s="120">
        <f t="shared" si="2"/>
        <v>0</v>
      </c>
      <c r="R49" s="120">
        <f t="shared" si="0"/>
        <v>0</v>
      </c>
      <c r="T49" s="55"/>
      <c r="U49" s="55"/>
      <c r="V49" s="55"/>
      <c r="W49" s="55"/>
      <c r="X49" s="55"/>
      <c r="Y49" s="55"/>
      <c r="Z49" s="55"/>
      <c r="AA49" s="55"/>
      <c r="AB49" s="55"/>
    </row>
    <row r="50" spans="2:28" s="72" customFormat="1" ht="15" customHeight="1" x14ac:dyDescent="0.15">
      <c r="B50" s="110"/>
      <c r="C50" s="102" t="s">
        <v>111</v>
      </c>
      <c r="D50" s="122"/>
      <c r="F50" s="110"/>
      <c r="G50" s="102" t="s">
        <v>111</v>
      </c>
      <c r="H50" s="118"/>
      <c r="I50" s="119"/>
      <c r="J50" s="119"/>
      <c r="K50" s="115"/>
      <c r="L50" s="116"/>
      <c r="N50" s="110"/>
      <c r="O50" s="102" t="s">
        <v>111</v>
      </c>
      <c r="P50" s="120">
        <f t="shared" si="1"/>
        <v>0</v>
      </c>
      <c r="Q50" s="120">
        <f t="shared" si="2"/>
        <v>0</v>
      </c>
      <c r="R50" s="120">
        <f t="shared" si="0"/>
        <v>0</v>
      </c>
      <c r="T50" s="55"/>
      <c r="U50" s="55"/>
      <c r="V50" s="55"/>
      <c r="W50" s="55"/>
      <c r="X50" s="55"/>
      <c r="Y50" s="55"/>
      <c r="Z50" s="55"/>
      <c r="AA50" s="55"/>
      <c r="AB50" s="55"/>
    </row>
    <row r="51" spans="2:28" s="72" customFormat="1" ht="15" customHeight="1" x14ac:dyDescent="0.15">
      <c r="B51" s="110"/>
      <c r="C51" s="102" t="s">
        <v>112</v>
      </c>
      <c r="D51" s="122"/>
      <c r="F51" s="110"/>
      <c r="G51" s="102" t="s">
        <v>112</v>
      </c>
      <c r="H51" s="118"/>
      <c r="I51" s="119"/>
      <c r="J51" s="119"/>
      <c r="K51" s="115"/>
      <c r="L51" s="116"/>
      <c r="N51" s="110"/>
      <c r="O51" s="102" t="s">
        <v>112</v>
      </c>
      <c r="P51" s="120">
        <f t="shared" si="1"/>
        <v>0</v>
      </c>
      <c r="Q51" s="120">
        <f t="shared" si="2"/>
        <v>0</v>
      </c>
      <c r="R51" s="120">
        <f t="shared" si="0"/>
        <v>0</v>
      </c>
      <c r="T51" s="55"/>
      <c r="U51" s="55"/>
      <c r="V51" s="55"/>
      <c r="W51" s="55"/>
      <c r="X51" s="55"/>
      <c r="Y51" s="55"/>
      <c r="Z51" s="55"/>
      <c r="AA51" s="55"/>
      <c r="AB51" s="55"/>
    </row>
    <row r="52" spans="2:28" s="72" customFormat="1" ht="15" customHeight="1" x14ac:dyDescent="0.15">
      <c r="B52" s="110"/>
      <c r="C52" s="102" t="s">
        <v>113</v>
      </c>
      <c r="D52" s="122"/>
      <c r="F52" s="110"/>
      <c r="G52" s="102" t="s">
        <v>113</v>
      </c>
      <c r="H52" s="118"/>
      <c r="I52" s="119"/>
      <c r="J52" s="119"/>
      <c r="K52" s="115"/>
      <c r="L52" s="116"/>
      <c r="N52" s="110"/>
      <c r="O52" s="102" t="s">
        <v>113</v>
      </c>
      <c r="P52" s="120">
        <f t="shared" si="1"/>
        <v>0</v>
      </c>
      <c r="Q52" s="120">
        <f t="shared" si="2"/>
        <v>0</v>
      </c>
      <c r="R52" s="120">
        <f t="shared" si="0"/>
        <v>0</v>
      </c>
      <c r="T52" s="55"/>
      <c r="U52" s="55"/>
      <c r="V52" s="55"/>
      <c r="W52" s="55"/>
      <c r="X52" s="55"/>
      <c r="Y52" s="55"/>
      <c r="Z52" s="55"/>
      <c r="AA52" s="55"/>
      <c r="AB52" s="55"/>
    </row>
    <row r="53" spans="2:28" s="72" customFormat="1" ht="15" customHeight="1" x14ac:dyDescent="0.15">
      <c r="B53" s="110"/>
      <c r="C53" s="102" t="s">
        <v>114</v>
      </c>
      <c r="D53" s="122"/>
      <c r="F53" s="110"/>
      <c r="G53" s="102" t="s">
        <v>114</v>
      </c>
      <c r="H53" s="118"/>
      <c r="I53" s="119"/>
      <c r="J53" s="119"/>
      <c r="K53" s="115"/>
      <c r="L53" s="116"/>
      <c r="N53" s="110"/>
      <c r="O53" s="102" t="s">
        <v>114</v>
      </c>
      <c r="P53" s="120">
        <f t="shared" si="1"/>
        <v>0</v>
      </c>
      <c r="Q53" s="120">
        <f t="shared" si="2"/>
        <v>0</v>
      </c>
      <c r="R53" s="120">
        <f t="shared" si="0"/>
        <v>0</v>
      </c>
      <c r="T53" s="55"/>
      <c r="U53" s="55"/>
      <c r="V53" s="55"/>
      <c r="W53" s="55"/>
      <c r="X53" s="55"/>
      <c r="Y53" s="55"/>
      <c r="Z53" s="55"/>
      <c r="AA53" s="55"/>
      <c r="AB53" s="55"/>
    </row>
    <row r="54" spans="2:28" s="72" customFormat="1" ht="15" customHeight="1" x14ac:dyDescent="0.15">
      <c r="B54" s="110"/>
      <c r="C54" s="102" t="s">
        <v>115</v>
      </c>
      <c r="D54" s="122"/>
      <c r="F54" s="110"/>
      <c r="G54" s="102" t="s">
        <v>115</v>
      </c>
      <c r="H54" s="118"/>
      <c r="I54" s="119"/>
      <c r="J54" s="119"/>
      <c r="K54" s="115"/>
      <c r="L54" s="116"/>
      <c r="N54" s="110"/>
      <c r="O54" s="102" t="s">
        <v>115</v>
      </c>
      <c r="P54" s="120">
        <f t="shared" si="1"/>
        <v>0</v>
      </c>
      <c r="Q54" s="120">
        <f t="shared" si="2"/>
        <v>0</v>
      </c>
      <c r="R54" s="120">
        <f t="shared" si="0"/>
        <v>0</v>
      </c>
      <c r="T54" s="55"/>
      <c r="U54" s="55"/>
      <c r="V54" s="55"/>
      <c r="W54" s="55"/>
      <c r="X54" s="55"/>
      <c r="Y54" s="55"/>
      <c r="Z54" s="55"/>
      <c r="AA54" s="55"/>
      <c r="AB54" s="55"/>
    </row>
    <row r="55" spans="2:28" s="72" customFormat="1" ht="15" customHeight="1" x14ac:dyDescent="0.15">
      <c r="B55" s="110"/>
      <c r="C55" s="102" t="s">
        <v>116</v>
      </c>
      <c r="D55" s="122"/>
      <c r="F55" s="110"/>
      <c r="G55" s="102" t="s">
        <v>116</v>
      </c>
      <c r="H55" s="118"/>
      <c r="I55" s="119"/>
      <c r="J55" s="119"/>
      <c r="K55" s="115"/>
      <c r="L55" s="116"/>
      <c r="N55" s="110"/>
      <c r="O55" s="102" t="s">
        <v>116</v>
      </c>
      <c r="P55" s="120">
        <f t="shared" si="1"/>
        <v>0</v>
      </c>
      <c r="Q55" s="120">
        <f t="shared" si="2"/>
        <v>0</v>
      </c>
      <c r="R55" s="120">
        <f t="shared" si="0"/>
        <v>0</v>
      </c>
      <c r="T55" s="55"/>
      <c r="U55" s="55"/>
      <c r="V55" s="55"/>
      <c r="W55" s="55"/>
      <c r="X55" s="55"/>
      <c r="Y55" s="55"/>
      <c r="Z55" s="55"/>
      <c r="AA55" s="55"/>
      <c r="AB55" s="55"/>
    </row>
    <row r="56" spans="2:28" s="72" customFormat="1" ht="15" customHeight="1" x14ac:dyDescent="0.15">
      <c r="B56" s="110"/>
      <c r="C56" s="102" t="s">
        <v>117</v>
      </c>
      <c r="D56" s="122"/>
      <c r="F56" s="110"/>
      <c r="G56" s="102" t="s">
        <v>117</v>
      </c>
      <c r="H56" s="118"/>
      <c r="I56" s="119"/>
      <c r="J56" s="119"/>
      <c r="K56" s="115"/>
      <c r="L56" s="116"/>
      <c r="N56" s="110"/>
      <c r="O56" s="102" t="s">
        <v>117</v>
      </c>
      <c r="P56" s="120">
        <f t="shared" si="1"/>
        <v>0</v>
      </c>
      <c r="Q56" s="120">
        <f t="shared" si="2"/>
        <v>0</v>
      </c>
      <c r="R56" s="120">
        <f t="shared" si="0"/>
        <v>0</v>
      </c>
      <c r="T56" s="55"/>
      <c r="U56" s="55"/>
      <c r="V56" s="55"/>
      <c r="W56" s="55"/>
      <c r="X56" s="55"/>
      <c r="Y56" s="55"/>
      <c r="Z56" s="55"/>
      <c r="AA56" s="55"/>
      <c r="AB56" s="55"/>
    </row>
    <row r="57" spans="2:28" s="72" customFormat="1" ht="15" customHeight="1" x14ac:dyDescent="0.15">
      <c r="B57" s="110"/>
      <c r="C57" s="102" t="s">
        <v>118</v>
      </c>
      <c r="D57" s="122"/>
      <c r="F57" s="110"/>
      <c r="G57" s="102" t="s">
        <v>118</v>
      </c>
      <c r="H57" s="118"/>
      <c r="I57" s="119"/>
      <c r="J57" s="119"/>
      <c r="K57" s="115"/>
      <c r="L57" s="116"/>
      <c r="N57" s="110"/>
      <c r="O57" s="102" t="s">
        <v>118</v>
      </c>
      <c r="P57" s="120">
        <f t="shared" si="1"/>
        <v>0</v>
      </c>
      <c r="Q57" s="120">
        <f t="shared" si="2"/>
        <v>0</v>
      </c>
      <c r="R57" s="120">
        <f t="shared" si="0"/>
        <v>0</v>
      </c>
      <c r="T57" s="55"/>
      <c r="U57" s="55"/>
      <c r="V57" s="55"/>
      <c r="W57" s="55"/>
      <c r="X57" s="55"/>
      <c r="Y57" s="55"/>
      <c r="Z57" s="55"/>
      <c r="AA57" s="55"/>
      <c r="AB57" s="55"/>
    </row>
    <row r="58" spans="2:28" s="72" customFormat="1" ht="15" customHeight="1" x14ac:dyDescent="0.15">
      <c r="B58" s="110"/>
      <c r="C58" s="102" t="s">
        <v>119</v>
      </c>
      <c r="D58" s="122"/>
      <c r="F58" s="110"/>
      <c r="G58" s="102" t="s">
        <v>119</v>
      </c>
      <c r="H58" s="118"/>
      <c r="I58" s="119"/>
      <c r="J58" s="119"/>
      <c r="K58" s="115"/>
      <c r="L58" s="116"/>
      <c r="N58" s="110"/>
      <c r="O58" s="102" t="s">
        <v>119</v>
      </c>
      <c r="P58" s="120">
        <f t="shared" si="1"/>
        <v>0</v>
      </c>
      <c r="Q58" s="120">
        <f t="shared" si="2"/>
        <v>0</v>
      </c>
      <c r="R58" s="120">
        <f t="shared" si="0"/>
        <v>0</v>
      </c>
      <c r="T58" s="55"/>
      <c r="U58" s="55"/>
      <c r="V58" s="55"/>
      <c r="W58" s="55"/>
      <c r="X58" s="55"/>
      <c r="Y58" s="55"/>
      <c r="Z58" s="55"/>
      <c r="AA58" s="55"/>
      <c r="AB58" s="55"/>
    </row>
    <row r="59" spans="2:28" s="72" customFormat="1" ht="15" customHeight="1" x14ac:dyDescent="0.15">
      <c r="B59" s="110"/>
      <c r="C59" s="102" t="s">
        <v>120</v>
      </c>
      <c r="D59" s="122"/>
      <c r="F59" s="110"/>
      <c r="G59" s="102" t="s">
        <v>120</v>
      </c>
      <c r="H59" s="118"/>
      <c r="I59" s="119"/>
      <c r="J59" s="119"/>
      <c r="K59" s="115"/>
      <c r="L59" s="116"/>
      <c r="N59" s="110"/>
      <c r="O59" s="102" t="s">
        <v>120</v>
      </c>
      <c r="P59" s="120">
        <f t="shared" si="1"/>
        <v>0</v>
      </c>
      <c r="Q59" s="120">
        <f t="shared" si="2"/>
        <v>0</v>
      </c>
      <c r="R59" s="120">
        <f t="shared" si="0"/>
        <v>0</v>
      </c>
      <c r="T59" s="55"/>
      <c r="U59" s="55"/>
      <c r="V59" s="55"/>
      <c r="W59" s="55"/>
      <c r="X59" s="55"/>
      <c r="Y59" s="55"/>
      <c r="Z59" s="55"/>
      <c r="AA59" s="55"/>
      <c r="AB59" s="55"/>
    </row>
    <row r="60" spans="2:28" s="72" customFormat="1" ht="15" customHeight="1" x14ac:dyDescent="0.15">
      <c r="B60" s="110"/>
      <c r="C60" s="102" t="s">
        <v>121</v>
      </c>
      <c r="D60" s="122"/>
      <c r="F60" s="110"/>
      <c r="G60" s="102" t="s">
        <v>121</v>
      </c>
      <c r="H60" s="118"/>
      <c r="I60" s="119"/>
      <c r="J60" s="119"/>
      <c r="K60" s="115"/>
      <c r="L60" s="116"/>
      <c r="N60" s="110"/>
      <c r="O60" s="102" t="s">
        <v>121</v>
      </c>
      <c r="P60" s="120">
        <f t="shared" si="1"/>
        <v>0</v>
      </c>
      <c r="Q60" s="120">
        <f t="shared" si="2"/>
        <v>0</v>
      </c>
      <c r="R60" s="120">
        <f t="shared" si="0"/>
        <v>0</v>
      </c>
      <c r="T60" s="55"/>
      <c r="U60" s="55"/>
      <c r="V60" s="55"/>
      <c r="W60" s="55"/>
      <c r="X60" s="55"/>
      <c r="Y60" s="55"/>
      <c r="Z60" s="55"/>
      <c r="AA60" s="55"/>
      <c r="AB60" s="55"/>
    </row>
    <row r="61" spans="2:28" s="72" customFormat="1" ht="15" customHeight="1" x14ac:dyDescent="0.15">
      <c r="B61" s="110"/>
      <c r="C61" s="102" t="s">
        <v>122</v>
      </c>
      <c r="D61" s="122"/>
      <c r="F61" s="110"/>
      <c r="G61" s="102" t="s">
        <v>122</v>
      </c>
      <c r="H61" s="118"/>
      <c r="I61" s="119"/>
      <c r="J61" s="119"/>
      <c r="K61" s="115"/>
      <c r="L61" s="116"/>
      <c r="N61" s="110"/>
      <c r="O61" s="102" t="s">
        <v>122</v>
      </c>
      <c r="P61" s="120">
        <f t="shared" si="1"/>
        <v>0</v>
      </c>
      <c r="Q61" s="120">
        <f t="shared" si="2"/>
        <v>0</v>
      </c>
      <c r="R61" s="120">
        <f t="shared" si="0"/>
        <v>0</v>
      </c>
      <c r="T61" s="55"/>
      <c r="U61" s="55"/>
      <c r="V61" s="55"/>
      <c r="W61" s="55"/>
      <c r="X61" s="55"/>
      <c r="Y61" s="55"/>
      <c r="Z61" s="55"/>
      <c r="AA61" s="55"/>
      <c r="AB61" s="55"/>
    </row>
    <row r="62" spans="2:28" s="72" customFormat="1" ht="15" customHeight="1" x14ac:dyDescent="0.15">
      <c r="B62" s="110"/>
      <c r="C62" s="102" t="s">
        <v>123</v>
      </c>
      <c r="D62" s="122"/>
      <c r="F62" s="110"/>
      <c r="G62" s="102" t="s">
        <v>123</v>
      </c>
      <c r="H62" s="118"/>
      <c r="I62" s="119"/>
      <c r="J62" s="119"/>
      <c r="K62" s="115"/>
      <c r="L62" s="116"/>
      <c r="N62" s="110"/>
      <c r="O62" s="102" t="s">
        <v>123</v>
      </c>
      <c r="P62" s="120">
        <f t="shared" si="1"/>
        <v>0</v>
      </c>
      <c r="Q62" s="120">
        <f t="shared" si="2"/>
        <v>0</v>
      </c>
      <c r="R62" s="120">
        <f t="shared" si="0"/>
        <v>0</v>
      </c>
      <c r="T62" s="55"/>
      <c r="U62" s="55"/>
      <c r="V62" s="55"/>
      <c r="W62" s="55"/>
      <c r="X62" s="55"/>
      <c r="Y62" s="55"/>
      <c r="Z62" s="55"/>
      <c r="AA62" s="55"/>
      <c r="AB62" s="55"/>
    </row>
    <row r="63" spans="2:28" s="72" customFormat="1" ht="15" customHeight="1" x14ac:dyDescent="0.15">
      <c r="B63" s="110"/>
      <c r="C63" s="102" t="s">
        <v>124</v>
      </c>
      <c r="D63" s="122"/>
      <c r="F63" s="110"/>
      <c r="G63" s="102" t="s">
        <v>124</v>
      </c>
      <c r="H63" s="118"/>
      <c r="I63" s="119"/>
      <c r="J63" s="119"/>
      <c r="K63" s="115"/>
      <c r="L63" s="116"/>
      <c r="N63" s="110"/>
      <c r="O63" s="102" t="s">
        <v>124</v>
      </c>
      <c r="P63" s="120">
        <f t="shared" si="1"/>
        <v>0</v>
      </c>
      <c r="Q63" s="120">
        <f t="shared" si="2"/>
        <v>0</v>
      </c>
      <c r="R63" s="120">
        <f t="shared" si="0"/>
        <v>0</v>
      </c>
      <c r="T63" s="55"/>
      <c r="U63" s="55"/>
      <c r="V63" s="55"/>
      <c r="W63" s="55"/>
      <c r="X63" s="55"/>
      <c r="Y63" s="55"/>
      <c r="Z63" s="55"/>
      <c r="AA63" s="55"/>
      <c r="AB63" s="55"/>
    </row>
    <row r="64" spans="2:28" s="72" customFormat="1" ht="15" customHeight="1" x14ac:dyDescent="0.15">
      <c r="B64" s="110"/>
      <c r="C64" s="102" t="s">
        <v>125</v>
      </c>
      <c r="D64" s="122"/>
      <c r="F64" s="110"/>
      <c r="G64" s="102" t="s">
        <v>125</v>
      </c>
      <c r="H64" s="118"/>
      <c r="I64" s="119"/>
      <c r="J64" s="119"/>
      <c r="K64" s="115"/>
      <c r="L64" s="116"/>
      <c r="N64" s="110"/>
      <c r="O64" s="102" t="s">
        <v>125</v>
      </c>
      <c r="P64" s="120">
        <f t="shared" si="1"/>
        <v>0</v>
      </c>
      <c r="Q64" s="120">
        <f t="shared" si="2"/>
        <v>0</v>
      </c>
      <c r="R64" s="120">
        <f t="shared" si="0"/>
        <v>0</v>
      </c>
      <c r="T64" s="55"/>
      <c r="U64" s="55"/>
      <c r="V64" s="55"/>
      <c r="W64" s="55"/>
      <c r="X64" s="55"/>
      <c r="Y64" s="55"/>
      <c r="Z64" s="55"/>
      <c r="AA64" s="55"/>
      <c r="AB64" s="55"/>
    </row>
    <row r="65" spans="2:28" s="72" customFormat="1" ht="15" customHeight="1" x14ac:dyDescent="0.15">
      <c r="B65" s="111"/>
      <c r="C65" s="102" t="s">
        <v>126</v>
      </c>
      <c r="D65" s="122"/>
      <c r="F65" s="111"/>
      <c r="G65" s="102" t="s">
        <v>126</v>
      </c>
      <c r="H65" s="118"/>
      <c r="I65" s="119"/>
      <c r="J65" s="119"/>
      <c r="K65" s="115"/>
      <c r="L65" s="116"/>
      <c r="N65" s="111"/>
      <c r="O65" s="102" t="s">
        <v>126</v>
      </c>
      <c r="P65" s="120">
        <f t="shared" si="1"/>
        <v>0</v>
      </c>
      <c r="Q65" s="120">
        <f t="shared" si="2"/>
        <v>0</v>
      </c>
      <c r="R65" s="120">
        <f t="shared" si="0"/>
        <v>0</v>
      </c>
      <c r="T65" s="55"/>
      <c r="U65" s="55"/>
      <c r="V65" s="55"/>
      <c r="W65" s="55"/>
      <c r="X65" s="55"/>
      <c r="Y65" s="55"/>
      <c r="Z65" s="55"/>
      <c r="AA65" s="55"/>
      <c r="AB65" s="55"/>
    </row>
  </sheetData>
  <sheetProtection formatCells="0" formatRows="0"/>
  <customSheetViews>
    <customSheetView guid="{3E957D16-9E92-4B0F-9F9C-8523717C6AF3}" scale="80" showPageBreaks="1" printArea="1" view="pageBreakPreview">
      <colBreaks count="1" manualBreakCount="1">
        <brk id="13" max="64" man="1"/>
      </colBreaks>
      <pageMargins left="0.70866141732283472" right="0.70866141732283472" top="0.47244094488188981" bottom="0.31496062992125984" header="0.31496062992125984" footer="0.31496062992125984"/>
      <pageSetup paperSize="8" scale="46" fitToWidth="2" orientation="landscape" r:id="rId1"/>
    </customSheetView>
  </customSheetViews>
  <mergeCells count="29">
    <mergeCell ref="N13:N14"/>
    <mergeCell ref="O13:O14"/>
    <mergeCell ref="Q13:Q14"/>
    <mergeCell ref="R13:R14"/>
    <mergeCell ref="C15:D15"/>
    <mergeCell ref="G15:L15"/>
    <mergeCell ref="O15:R15"/>
    <mergeCell ref="P13:P14"/>
    <mergeCell ref="F13:F14"/>
    <mergeCell ref="G13:G14"/>
    <mergeCell ref="H13:H14"/>
    <mergeCell ref="I13:I14"/>
    <mergeCell ref="K13:K14"/>
    <mergeCell ref="L13:L14"/>
    <mergeCell ref="J13:J14"/>
    <mergeCell ref="F10:F12"/>
    <mergeCell ref="G10:G12"/>
    <mergeCell ref="H10:H12"/>
    <mergeCell ref="I10:I12"/>
    <mergeCell ref="K10:K12"/>
    <mergeCell ref="J10:J12"/>
    <mergeCell ref="T6:V6"/>
    <mergeCell ref="T7:V7"/>
    <mergeCell ref="L10:L12"/>
    <mergeCell ref="N8:N12"/>
    <mergeCell ref="O8:O12"/>
    <mergeCell ref="Q8:Q12"/>
    <mergeCell ref="R8:R12"/>
    <mergeCell ref="P8:P12"/>
  </mergeCells>
  <phoneticPr fontId="3"/>
  <dataValidations count="2">
    <dataValidation type="list" allowBlank="1" showInputMessage="1" showErrorMessage="1" sqref="I16:I65">
      <formula1>EE_freezer</formula1>
    </dataValidation>
    <dataValidation type="list" allowBlank="1" showInputMessage="1" showErrorMessage="1" sqref="L16:L65">
      <formula1>COP</formula1>
    </dataValidation>
  </dataValidations>
  <pageMargins left="0.70866141732283472" right="0.70866141732283472" top="0.47244094488188981" bottom="0.31496062992125984" header="0.31496062992125984" footer="0.31496062992125984"/>
  <pageSetup paperSize="8" scale="63" fitToWidth="2" orientation="landscape" r:id="rId2"/>
  <colBreaks count="1" manualBreakCount="1">
    <brk id="13" max="64" man="1"/>
  </col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44"/>
  <sheetViews>
    <sheetView zoomScale="80" zoomScaleNormal="80" workbookViewId="0"/>
  </sheetViews>
  <sheetFormatPr defaultColWidth="9" defaultRowHeight="14.25" x14ac:dyDescent="0.15"/>
  <cols>
    <col min="1" max="4" width="3.625" style="1" customWidth="1"/>
    <col min="5" max="5" width="47.125" style="3" customWidth="1"/>
    <col min="6" max="7" width="12.625" style="1" customWidth="1"/>
    <col min="8" max="8" width="10.875" style="6" customWidth="1"/>
    <col min="9" max="9" width="11.625" style="6" customWidth="1"/>
    <col min="10" max="16384" width="9" style="1"/>
  </cols>
  <sheetData>
    <row r="1" spans="1:11" ht="18" customHeight="1" x14ac:dyDescent="0.15">
      <c r="I1" s="2" t="str">
        <f>'MPS(input_fridge_showcase)'!AC1</f>
        <v>Monitoring Spreadsheet: JCM_ID_AM008_ver01.0</v>
      </c>
    </row>
    <row r="2" spans="1:11" ht="18" customHeight="1" x14ac:dyDescent="0.15">
      <c r="I2" s="2" t="str">
        <f>'MPS(input_fridge_showcase)'!AC2</f>
        <v>Sectoral scope: 03</v>
      </c>
    </row>
    <row r="3" spans="1:11" ht="27.75" customHeight="1" x14ac:dyDescent="0.15">
      <c r="A3" s="149" t="s">
        <v>183</v>
      </c>
      <c r="B3" s="149"/>
      <c r="C3" s="149"/>
      <c r="D3" s="149"/>
      <c r="E3" s="149"/>
      <c r="F3" s="149"/>
      <c r="G3" s="149"/>
      <c r="H3" s="149"/>
      <c r="I3" s="149"/>
    </row>
    <row r="4" spans="1:11" ht="11.25" customHeight="1" x14ac:dyDescent="0.15"/>
    <row r="5" spans="1:11" ht="18.75" customHeight="1" thickBot="1" x14ac:dyDescent="0.2">
      <c r="A5" s="7" t="s">
        <v>184</v>
      </c>
      <c r="B5" s="8"/>
      <c r="C5" s="8"/>
      <c r="D5" s="8"/>
      <c r="E5" s="20"/>
      <c r="F5" s="4" t="s">
        <v>185</v>
      </c>
      <c r="G5" s="87" t="s">
        <v>186</v>
      </c>
      <c r="H5" s="10" t="s">
        <v>187</v>
      </c>
      <c r="I5" s="10" t="s">
        <v>1</v>
      </c>
    </row>
    <row r="6" spans="1:11" ht="18.75" customHeight="1" thickBot="1" x14ac:dyDescent="0.2">
      <c r="A6" s="11"/>
      <c r="B6" s="36" t="s">
        <v>188</v>
      </c>
      <c r="C6" s="21"/>
      <c r="D6" s="21"/>
      <c r="E6" s="22"/>
      <c r="F6" s="85"/>
      <c r="G6" s="89">
        <f>G7+G8</f>
        <v>0</v>
      </c>
      <c r="H6" s="86" t="s">
        <v>189</v>
      </c>
      <c r="I6" s="14" t="s">
        <v>190</v>
      </c>
    </row>
    <row r="7" spans="1:11" ht="18.75" customHeight="1" x14ac:dyDescent="0.15">
      <c r="A7" s="12"/>
      <c r="B7" s="50"/>
      <c r="C7" s="38" t="s">
        <v>191</v>
      </c>
      <c r="D7" s="39"/>
      <c r="E7" s="40"/>
      <c r="F7" s="23"/>
      <c r="G7" s="90">
        <f>ROUNDDOWN(G13+G15-G19,0)</f>
        <v>0</v>
      </c>
      <c r="H7" s="24" t="s">
        <v>189</v>
      </c>
      <c r="I7" s="14" t="s">
        <v>192</v>
      </c>
    </row>
    <row r="8" spans="1:11" ht="18.75" customHeight="1" x14ac:dyDescent="0.15">
      <c r="A8" s="12"/>
      <c r="B8" s="37"/>
      <c r="C8" s="38" t="s">
        <v>193</v>
      </c>
      <c r="D8" s="39"/>
      <c r="E8" s="40"/>
      <c r="F8" s="23"/>
      <c r="G8" s="91">
        <f>ROUNDDOWN(G14+G16-G20,0)</f>
        <v>0</v>
      </c>
      <c r="H8" s="24" t="s">
        <v>189</v>
      </c>
      <c r="I8" s="14" t="s">
        <v>192</v>
      </c>
    </row>
    <row r="9" spans="1:11" ht="18.75" customHeight="1" x14ac:dyDescent="0.15">
      <c r="A9" s="7" t="s">
        <v>194</v>
      </c>
      <c r="B9" s="25"/>
      <c r="C9" s="25"/>
      <c r="D9" s="25"/>
      <c r="E9" s="26"/>
      <c r="F9" s="9"/>
      <c r="G9" s="9"/>
      <c r="H9" s="10"/>
      <c r="I9" s="4"/>
      <c r="J9" s="74"/>
      <c r="K9" s="74"/>
    </row>
    <row r="10" spans="1:11" ht="18.75" customHeight="1" x14ac:dyDescent="0.15">
      <c r="A10" s="11"/>
      <c r="B10" s="27"/>
      <c r="C10" s="28"/>
      <c r="D10" s="28"/>
      <c r="E10" s="29"/>
      <c r="F10" s="30"/>
      <c r="G10" s="31"/>
      <c r="H10" s="32"/>
      <c r="I10" s="75"/>
    </row>
    <row r="11" spans="1:11" ht="18.75" customHeight="1" thickBot="1" x14ac:dyDescent="0.2">
      <c r="A11" s="7" t="s">
        <v>195</v>
      </c>
      <c r="B11" s="33"/>
      <c r="C11" s="25"/>
      <c r="D11" s="34"/>
      <c r="E11" s="35"/>
      <c r="F11" s="4"/>
      <c r="G11" s="7"/>
      <c r="H11" s="10"/>
      <c r="I11" s="10"/>
    </row>
    <row r="12" spans="1:11" ht="18.75" customHeight="1" thickBot="1" x14ac:dyDescent="0.2">
      <c r="A12" s="12"/>
      <c r="B12" s="36" t="s">
        <v>196</v>
      </c>
      <c r="C12" s="21"/>
      <c r="D12" s="21"/>
      <c r="E12" s="22"/>
      <c r="F12" s="85"/>
      <c r="G12" s="92">
        <f>SUM(G13:G16)</f>
        <v>0</v>
      </c>
      <c r="H12" s="86" t="s">
        <v>189</v>
      </c>
      <c r="I12" s="24" t="s">
        <v>197</v>
      </c>
    </row>
    <row r="13" spans="1:11" ht="18.75" customHeight="1" x14ac:dyDescent="0.15">
      <c r="A13" s="12"/>
      <c r="B13" s="50"/>
      <c r="C13" s="38" t="s">
        <v>198</v>
      </c>
      <c r="D13" s="39"/>
      <c r="E13" s="40"/>
      <c r="F13" s="23"/>
      <c r="G13" s="95">
        <f>SUM('MPS(input_fridge_showcase)'!P16:P65)</f>
        <v>0</v>
      </c>
      <c r="H13" s="24" t="s">
        <v>189</v>
      </c>
      <c r="I13" s="24" t="s">
        <v>199</v>
      </c>
    </row>
    <row r="14" spans="1:11" ht="18.75" customHeight="1" x14ac:dyDescent="0.15">
      <c r="A14" s="12"/>
      <c r="B14" s="50"/>
      <c r="C14" s="38" t="s">
        <v>200</v>
      </c>
      <c r="D14" s="39"/>
      <c r="E14" s="40"/>
      <c r="F14" s="23"/>
      <c r="G14" s="96">
        <f>SUM('MPS(input_freezer_showcase)'!P16:P65)</f>
        <v>0</v>
      </c>
      <c r="H14" s="24" t="s">
        <v>189</v>
      </c>
      <c r="I14" s="24" t="s">
        <v>201</v>
      </c>
    </row>
    <row r="15" spans="1:11" ht="56.25" customHeight="1" x14ac:dyDescent="0.15">
      <c r="A15" s="12"/>
      <c r="B15" s="50"/>
      <c r="C15" s="150" t="s">
        <v>202</v>
      </c>
      <c r="D15" s="151"/>
      <c r="E15" s="152"/>
      <c r="F15" s="23"/>
      <c r="G15" s="96">
        <f>SUM('MPS(input_fridge_showcase)'!Q16:Q65)</f>
        <v>0</v>
      </c>
      <c r="H15" s="24" t="s">
        <v>189</v>
      </c>
      <c r="I15" s="24" t="s">
        <v>203</v>
      </c>
    </row>
    <row r="16" spans="1:11" ht="56.25" customHeight="1" x14ac:dyDescent="0.15">
      <c r="A16" s="11"/>
      <c r="B16" s="37"/>
      <c r="C16" s="150" t="s">
        <v>204</v>
      </c>
      <c r="D16" s="151"/>
      <c r="E16" s="152"/>
      <c r="F16" s="41"/>
      <c r="G16" s="97">
        <f>SUM('MPS(input_freezer_showcase)'!Q16:Q65)</f>
        <v>0</v>
      </c>
      <c r="H16" s="24" t="s">
        <v>189</v>
      </c>
      <c r="I16" s="24" t="s">
        <v>205</v>
      </c>
    </row>
    <row r="17" spans="1:9" ht="18.75" customHeight="1" thickBot="1" x14ac:dyDescent="0.2">
      <c r="A17" s="7" t="s">
        <v>206</v>
      </c>
      <c r="B17" s="25"/>
      <c r="C17" s="25"/>
      <c r="D17" s="25"/>
      <c r="E17" s="26"/>
      <c r="F17" s="4"/>
      <c r="G17" s="7"/>
      <c r="H17" s="10"/>
      <c r="I17" s="10"/>
    </row>
    <row r="18" spans="1:9" ht="18.75" customHeight="1" thickBot="1" x14ac:dyDescent="0.2">
      <c r="A18" s="12"/>
      <c r="B18" s="42" t="s">
        <v>207</v>
      </c>
      <c r="C18" s="43"/>
      <c r="D18" s="43"/>
      <c r="E18" s="22"/>
      <c r="F18" s="88"/>
      <c r="G18" s="92">
        <f>SUM(G19:G20)</f>
        <v>0</v>
      </c>
      <c r="H18" s="86" t="s">
        <v>189</v>
      </c>
      <c r="I18" s="24" t="s">
        <v>208</v>
      </c>
    </row>
    <row r="19" spans="1:9" ht="18.75" customHeight="1" x14ac:dyDescent="0.15">
      <c r="A19" s="12"/>
      <c r="B19" s="13"/>
      <c r="C19" s="44" t="s">
        <v>209</v>
      </c>
      <c r="D19" s="45"/>
      <c r="E19" s="19"/>
      <c r="F19" s="41"/>
      <c r="G19" s="93">
        <f>SUM('MPS(input_fridge_showcase)'!R16:R65)</f>
        <v>0</v>
      </c>
      <c r="H19" s="24" t="s">
        <v>189</v>
      </c>
      <c r="I19" s="24" t="s">
        <v>210</v>
      </c>
    </row>
    <row r="20" spans="1:9" ht="18.75" customHeight="1" x14ac:dyDescent="0.15">
      <c r="A20" s="11"/>
      <c r="B20" s="37"/>
      <c r="C20" s="38" t="s">
        <v>211</v>
      </c>
      <c r="D20" s="39"/>
      <c r="E20" s="40"/>
      <c r="F20" s="41"/>
      <c r="G20" s="94">
        <f>SUM('MPS(input_freezer_showcase)'!R16:R65)</f>
        <v>0</v>
      </c>
      <c r="H20" s="24" t="s">
        <v>189</v>
      </c>
      <c r="I20" s="24" t="s">
        <v>212</v>
      </c>
    </row>
    <row r="21" spans="1:9" x14ac:dyDescent="0.15">
      <c r="A21" s="15"/>
      <c r="B21" s="15"/>
      <c r="C21" s="15"/>
      <c r="D21" s="15"/>
      <c r="E21" s="47"/>
      <c r="F21" s="16"/>
      <c r="G21" s="17"/>
      <c r="H21" s="46"/>
      <c r="I21" s="18"/>
    </row>
    <row r="22" spans="1:9" x14ac:dyDescent="0.15">
      <c r="A22" s="15"/>
      <c r="B22" s="15"/>
      <c r="C22" s="15"/>
      <c r="D22" s="15"/>
      <c r="E22" s="47"/>
      <c r="F22" s="16"/>
      <c r="G22" s="17"/>
      <c r="H22" s="46"/>
      <c r="I22" s="18"/>
    </row>
    <row r="23" spans="1:9" ht="18.75" customHeight="1" x14ac:dyDescent="0.15">
      <c r="E23" s="47" t="s">
        <v>213</v>
      </c>
      <c r="F23" s="5"/>
    </row>
    <row r="24" spans="1:9" s="6" customFormat="1" ht="18.75" customHeight="1" x14ac:dyDescent="0.15">
      <c r="E24" s="51" t="s">
        <v>214</v>
      </c>
      <c r="F24" s="147" t="s">
        <v>215</v>
      </c>
      <c r="G24" s="148"/>
      <c r="H24" s="147" t="s">
        <v>216</v>
      </c>
      <c r="I24" s="148"/>
    </row>
    <row r="25" spans="1:9" ht="18.75" customHeight="1" x14ac:dyDescent="0.15">
      <c r="E25" s="51" t="s">
        <v>217</v>
      </c>
      <c r="F25" s="147" t="s">
        <v>218</v>
      </c>
      <c r="G25" s="148"/>
      <c r="H25" s="100"/>
      <c r="I25" s="101">
        <v>1.18</v>
      </c>
    </row>
    <row r="26" spans="1:9" ht="18.75" customHeight="1" x14ac:dyDescent="0.15">
      <c r="E26" s="51"/>
      <c r="F26" s="147" t="s">
        <v>219</v>
      </c>
      <c r="G26" s="148"/>
      <c r="H26" s="100"/>
      <c r="I26" s="101">
        <v>1.07</v>
      </c>
    </row>
    <row r="27" spans="1:9" ht="18.75" customHeight="1" x14ac:dyDescent="0.15">
      <c r="E27" s="51"/>
      <c r="F27" s="147" t="s">
        <v>220</v>
      </c>
      <c r="G27" s="148"/>
      <c r="H27" s="98"/>
      <c r="I27" s="99">
        <v>2.2400000000000002</v>
      </c>
    </row>
    <row r="28" spans="1:9" ht="14.25" customHeight="1" x14ac:dyDescent="0.15"/>
    <row r="29" spans="1:9" ht="18.75" customHeight="1" x14ac:dyDescent="0.15">
      <c r="E29" s="51" t="s">
        <v>214</v>
      </c>
      <c r="F29" s="147" t="s">
        <v>215</v>
      </c>
      <c r="G29" s="148"/>
      <c r="H29" s="147" t="s">
        <v>216</v>
      </c>
      <c r="I29" s="148"/>
    </row>
    <row r="30" spans="1:9" ht="18.75" customHeight="1" x14ac:dyDescent="0.15">
      <c r="E30" s="51" t="s">
        <v>221</v>
      </c>
      <c r="F30" s="147" t="s">
        <v>218</v>
      </c>
      <c r="G30" s="148"/>
      <c r="H30" s="98"/>
      <c r="I30" s="99">
        <v>0.5</v>
      </c>
    </row>
    <row r="31" spans="1:9" ht="18.75" customHeight="1" x14ac:dyDescent="0.15">
      <c r="E31" s="51"/>
      <c r="F31" s="147" t="s">
        <v>222</v>
      </c>
      <c r="G31" s="148"/>
      <c r="H31" s="98"/>
      <c r="I31" s="99">
        <v>0.65</v>
      </c>
    </row>
    <row r="32" spans="1:9" ht="18.75" customHeight="1" x14ac:dyDescent="0.15">
      <c r="E32" s="47"/>
      <c r="F32" s="147" t="s">
        <v>220</v>
      </c>
      <c r="G32" s="148"/>
      <c r="H32" s="98"/>
      <c r="I32" s="99">
        <v>0.73</v>
      </c>
    </row>
    <row r="33" spans="5:9" ht="14.25" customHeight="1" x14ac:dyDescent="0.15">
      <c r="E33" s="48"/>
      <c r="F33" s="49"/>
      <c r="G33" s="15"/>
      <c r="H33" s="18"/>
    </row>
    <row r="34" spans="5:9" ht="18.75" customHeight="1" x14ac:dyDescent="0.15">
      <c r="E34" s="52" t="s">
        <v>223</v>
      </c>
      <c r="F34" s="147" t="s">
        <v>215</v>
      </c>
      <c r="G34" s="148"/>
      <c r="H34" s="147" t="s">
        <v>216</v>
      </c>
      <c r="I34" s="148"/>
    </row>
    <row r="35" spans="5:9" ht="18.75" customHeight="1" x14ac:dyDescent="0.15">
      <c r="E35" s="51" t="s">
        <v>217</v>
      </c>
      <c r="F35" s="147" t="s">
        <v>218</v>
      </c>
      <c r="G35" s="148"/>
      <c r="H35" s="98"/>
      <c r="I35" s="99">
        <v>0.7</v>
      </c>
    </row>
    <row r="36" spans="5:9" ht="18.75" customHeight="1" x14ac:dyDescent="0.15">
      <c r="E36" s="51"/>
      <c r="F36" s="147" t="s">
        <v>222</v>
      </c>
      <c r="G36" s="148"/>
      <c r="H36" s="98"/>
      <c r="I36" s="99">
        <v>0.7</v>
      </c>
    </row>
    <row r="37" spans="5:9" ht="18.75" customHeight="1" x14ac:dyDescent="0.15">
      <c r="F37" s="147" t="s">
        <v>220</v>
      </c>
      <c r="G37" s="148"/>
      <c r="H37" s="98"/>
      <c r="I37" s="99">
        <v>1.01</v>
      </c>
    </row>
    <row r="39" spans="5:9" s="6" customFormat="1" ht="18.75" customHeight="1" x14ac:dyDescent="0.15">
      <c r="E39" s="51" t="s">
        <v>247</v>
      </c>
      <c r="F39" s="147" t="s">
        <v>248</v>
      </c>
      <c r="G39" s="148"/>
      <c r="H39" s="147" t="s">
        <v>249</v>
      </c>
      <c r="I39" s="148"/>
    </row>
    <row r="40" spans="5:9" ht="18.75" customHeight="1" x14ac:dyDescent="0.15">
      <c r="E40" s="51"/>
      <c r="F40" s="147" t="s">
        <v>250</v>
      </c>
      <c r="G40" s="148"/>
      <c r="H40" s="100"/>
      <c r="I40" s="101">
        <v>4</v>
      </c>
    </row>
    <row r="41" spans="5:9" ht="18.75" customHeight="1" x14ac:dyDescent="0.15">
      <c r="E41" s="51"/>
      <c r="F41" s="147" t="s">
        <v>251</v>
      </c>
      <c r="G41" s="148"/>
      <c r="H41" s="100"/>
      <c r="I41" s="101">
        <v>3.59</v>
      </c>
    </row>
    <row r="42" spans="5:9" ht="18.75" customHeight="1" x14ac:dyDescent="0.15">
      <c r="E42" s="51"/>
      <c r="F42" s="147" t="s">
        <v>252</v>
      </c>
      <c r="G42" s="148"/>
      <c r="H42" s="98"/>
      <c r="I42" s="99">
        <v>2.96</v>
      </c>
    </row>
    <row r="43" spans="5:9" ht="18.75" customHeight="1" x14ac:dyDescent="0.15">
      <c r="E43" s="51"/>
      <c r="F43" s="147" t="s">
        <v>253</v>
      </c>
      <c r="G43" s="148"/>
      <c r="H43" s="98"/>
      <c r="I43" s="99">
        <v>2.85</v>
      </c>
    </row>
    <row r="44" spans="5:9" ht="14.25" customHeight="1" x14ac:dyDescent="0.15"/>
  </sheetData>
  <customSheetViews>
    <customSheetView guid="{3E957D16-9E92-4B0F-9F9C-8523717C6AF3}" scale="90" fitToPage="1">
      <pageMargins left="0.70866141732283472" right="0.70866141732283472" top="0.74803149606299213" bottom="0.74803149606299213" header="0.31496062992125984" footer="0.31496062992125984"/>
      <pageSetup paperSize="9" scale="81" orientation="portrait" r:id="rId1"/>
    </customSheetView>
  </customSheetViews>
  <mergeCells count="24">
    <mergeCell ref="F37:G37"/>
    <mergeCell ref="F36:G36"/>
    <mergeCell ref="F31:G31"/>
    <mergeCell ref="F24:G24"/>
    <mergeCell ref="F34:G34"/>
    <mergeCell ref="F35:G35"/>
    <mergeCell ref="F32:G32"/>
    <mergeCell ref="H34:I34"/>
    <mergeCell ref="A3:I3"/>
    <mergeCell ref="C15:E15"/>
    <mergeCell ref="C16:E16"/>
    <mergeCell ref="F29:G29"/>
    <mergeCell ref="F30:G30"/>
    <mergeCell ref="F25:G25"/>
    <mergeCell ref="F26:G26"/>
    <mergeCell ref="F27:G27"/>
    <mergeCell ref="H24:I24"/>
    <mergeCell ref="H29:I29"/>
    <mergeCell ref="F43:G43"/>
    <mergeCell ref="F39:G39"/>
    <mergeCell ref="H39:I39"/>
    <mergeCell ref="F40:G40"/>
    <mergeCell ref="F41:G41"/>
    <mergeCell ref="F42:G42"/>
  </mergeCells>
  <phoneticPr fontId="3"/>
  <dataValidations count="1">
    <dataValidation type="list" allowBlank="1" showInputMessage="1" showErrorMessage="1" sqref="F19:F20 F16">
      <formula1>植物種別1</formula1>
    </dataValidation>
  </dataValidations>
  <pageMargins left="0.70866141732283472" right="0.70866141732283472" top="0.74803149606299213" bottom="0.74803149606299213" header="0.31496062992125984" footer="0.31496062992125984"/>
  <pageSetup paperSize="9" scale="81"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x14ac:dyDescent="0.15"/>
  <cols>
    <col min="1" max="1" width="3.625" style="124" customWidth="1"/>
    <col min="2" max="2" width="36.375" style="124" customWidth="1"/>
    <col min="3" max="3" width="49.125" style="124" customWidth="1"/>
    <col min="4" max="256" width="9" style="124"/>
    <col min="257" max="257" width="3.625" style="124" customWidth="1"/>
    <col min="258" max="258" width="36.375" style="124" customWidth="1"/>
    <col min="259" max="259" width="49.125" style="124" customWidth="1"/>
    <col min="260" max="512" width="9" style="124"/>
    <col min="513" max="513" width="3.625" style="124" customWidth="1"/>
    <col min="514" max="514" width="36.375" style="124" customWidth="1"/>
    <col min="515" max="515" width="49.125" style="124" customWidth="1"/>
    <col min="516" max="768" width="9" style="124"/>
    <col min="769" max="769" width="3.625" style="124" customWidth="1"/>
    <col min="770" max="770" width="36.375" style="124" customWidth="1"/>
    <col min="771" max="771" width="49.125" style="124" customWidth="1"/>
    <col min="772" max="1024" width="9" style="124"/>
    <col min="1025" max="1025" width="3.625" style="124" customWidth="1"/>
    <col min="1026" max="1026" width="36.375" style="124" customWidth="1"/>
    <col min="1027" max="1027" width="49.125" style="124" customWidth="1"/>
    <col min="1028" max="1280" width="9" style="124"/>
    <col min="1281" max="1281" width="3.625" style="124" customWidth="1"/>
    <col min="1282" max="1282" width="36.375" style="124" customWidth="1"/>
    <col min="1283" max="1283" width="49.125" style="124" customWidth="1"/>
    <col min="1284" max="1536" width="9" style="124"/>
    <col min="1537" max="1537" width="3.625" style="124" customWidth="1"/>
    <col min="1538" max="1538" width="36.375" style="124" customWidth="1"/>
    <col min="1539" max="1539" width="49.125" style="124" customWidth="1"/>
    <col min="1540" max="1792" width="9" style="124"/>
    <col min="1793" max="1793" width="3.625" style="124" customWidth="1"/>
    <col min="1794" max="1794" width="36.375" style="124" customWidth="1"/>
    <col min="1795" max="1795" width="49.125" style="124" customWidth="1"/>
    <col min="1796" max="2048" width="9" style="124"/>
    <col min="2049" max="2049" width="3.625" style="124" customWidth="1"/>
    <col min="2050" max="2050" width="36.375" style="124" customWidth="1"/>
    <col min="2051" max="2051" width="49.125" style="124" customWidth="1"/>
    <col min="2052" max="2304" width="9" style="124"/>
    <col min="2305" max="2305" width="3.625" style="124" customWidth="1"/>
    <col min="2306" max="2306" width="36.375" style="124" customWidth="1"/>
    <col min="2307" max="2307" width="49.125" style="124" customWidth="1"/>
    <col min="2308" max="2560" width="9" style="124"/>
    <col min="2561" max="2561" width="3.625" style="124" customWidth="1"/>
    <col min="2562" max="2562" width="36.375" style="124" customWidth="1"/>
    <col min="2563" max="2563" width="49.125" style="124" customWidth="1"/>
    <col min="2564" max="2816" width="9" style="124"/>
    <col min="2817" max="2817" width="3.625" style="124" customWidth="1"/>
    <col min="2818" max="2818" width="36.375" style="124" customWidth="1"/>
    <col min="2819" max="2819" width="49.125" style="124" customWidth="1"/>
    <col min="2820" max="3072" width="9" style="124"/>
    <col min="3073" max="3073" width="3.625" style="124" customWidth="1"/>
    <col min="3074" max="3074" width="36.375" style="124" customWidth="1"/>
    <col min="3075" max="3075" width="49.125" style="124" customWidth="1"/>
    <col min="3076" max="3328" width="9" style="124"/>
    <col min="3329" max="3329" width="3.625" style="124" customWidth="1"/>
    <col min="3330" max="3330" width="36.375" style="124" customWidth="1"/>
    <col min="3331" max="3331" width="49.125" style="124" customWidth="1"/>
    <col min="3332" max="3584" width="9" style="124"/>
    <col min="3585" max="3585" width="3.625" style="124" customWidth="1"/>
    <col min="3586" max="3586" width="36.375" style="124" customWidth="1"/>
    <col min="3587" max="3587" width="49.125" style="124" customWidth="1"/>
    <col min="3588" max="3840" width="9" style="124"/>
    <col min="3841" max="3841" width="3.625" style="124" customWidth="1"/>
    <col min="3842" max="3842" width="36.375" style="124" customWidth="1"/>
    <col min="3843" max="3843" width="49.125" style="124" customWidth="1"/>
    <col min="3844" max="4096" width="9" style="124"/>
    <col min="4097" max="4097" width="3.625" style="124" customWidth="1"/>
    <col min="4098" max="4098" width="36.375" style="124" customWidth="1"/>
    <col min="4099" max="4099" width="49.125" style="124" customWidth="1"/>
    <col min="4100" max="4352" width="9" style="124"/>
    <col min="4353" max="4353" width="3.625" style="124" customWidth="1"/>
    <col min="4354" max="4354" width="36.375" style="124" customWidth="1"/>
    <col min="4355" max="4355" width="49.125" style="124" customWidth="1"/>
    <col min="4356" max="4608" width="9" style="124"/>
    <col min="4609" max="4609" width="3.625" style="124" customWidth="1"/>
    <col min="4610" max="4610" width="36.375" style="124" customWidth="1"/>
    <col min="4611" max="4611" width="49.125" style="124" customWidth="1"/>
    <col min="4612" max="4864" width="9" style="124"/>
    <col min="4865" max="4865" width="3.625" style="124" customWidth="1"/>
    <col min="4866" max="4866" width="36.375" style="124" customWidth="1"/>
    <col min="4867" max="4867" width="49.125" style="124" customWidth="1"/>
    <col min="4868" max="5120" width="9" style="124"/>
    <col min="5121" max="5121" width="3.625" style="124" customWidth="1"/>
    <col min="5122" max="5122" width="36.375" style="124" customWidth="1"/>
    <col min="5123" max="5123" width="49.125" style="124" customWidth="1"/>
    <col min="5124" max="5376" width="9" style="124"/>
    <col min="5377" max="5377" width="3.625" style="124" customWidth="1"/>
    <col min="5378" max="5378" width="36.375" style="124" customWidth="1"/>
    <col min="5379" max="5379" width="49.125" style="124" customWidth="1"/>
    <col min="5380" max="5632" width="9" style="124"/>
    <col min="5633" max="5633" width="3.625" style="124" customWidth="1"/>
    <col min="5634" max="5634" width="36.375" style="124" customWidth="1"/>
    <col min="5635" max="5635" width="49.125" style="124" customWidth="1"/>
    <col min="5636" max="5888" width="9" style="124"/>
    <col min="5889" max="5889" width="3.625" style="124" customWidth="1"/>
    <col min="5890" max="5890" width="36.375" style="124" customWidth="1"/>
    <col min="5891" max="5891" width="49.125" style="124" customWidth="1"/>
    <col min="5892" max="6144" width="9" style="124"/>
    <col min="6145" max="6145" width="3.625" style="124" customWidth="1"/>
    <col min="6146" max="6146" width="36.375" style="124" customWidth="1"/>
    <col min="6147" max="6147" width="49.125" style="124" customWidth="1"/>
    <col min="6148" max="6400" width="9" style="124"/>
    <col min="6401" max="6401" width="3.625" style="124" customWidth="1"/>
    <col min="6402" max="6402" width="36.375" style="124" customWidth="1"/>
    <col min="6403" max="6403" width="49.125" style="124" customWidth="1"/>
    <col min="6404" max="6656" width="9" style="124"/>
    <col min="6657" max="6657" width="3.625" style="124" customWidth="1"/>
    <col min="6658" max="6658" width="36.375" style="124" customWidth="1"/>
    <col min="6659" max="6659" width="49.125" style="124" customWidth="1"/>
    <col min="6660" max="6912" width="9" style="124"/>
    <col min="6913" max="6913" width="3.625" style="124" customWidth="1"/>
    <col min="6914" max="6914" width="36.375" style="124" customWidth="1"/>
    <col min="6915" max="6915" width="49.125" style="124" customWidth="1"/>
    <col min="6916" max="7168" width="9" style="124"/>
    <col min="7169" max="7169" width="3.625" style="124" customWidth="1"/>
    <col min="7170" max="7170" width="36.375" style="124" customWidth="1"/>
    <col min="7171" max="7171" width="49.125" style="124" customWidth="1"/>
    <col min="7172" max="7424" width="9" style="124"/>
    <col min="7425" max="7425" width="3.625" style="124" customWidth="1"/>
    <col min="7426" max="7426" width="36.375" style="124" customWidth="1"/>
    <col min="7427" max="7427" width="49.125" style="124" customWidth="1"/>
    <col min="7428" max="7680" width="9" style="124"/>
    <col min="7681" max="7681" width="3.625" style="124" customWidth="1"/>
    <col min="7682" max="7682" width="36.375" style="124" customWidth="1"/>
    <col min="7683" max="7683" width="49.125" style="124" customWidth="1"/>
    <col min="7684" max="7936" width="9" style="124"/>
    <col min="7937" max="7937" width="3.625" style="124" customWidth="1"/>
    <col min="7938" max="7938" width="36.375" style="124" customWidth="1"/>
    <col min="7939" max="7939" width="49.125" style="124" customWidth="1"/>
    <col min="7940" max="8192" width="9" style="124"/>
    <col min="8193" max="8193" width="3.625" style="124" customWidth="1"/>
    <col min="8194" max="8194" width="36.375" style="124" customWidth="1"/>
    <col min="8195" max="8195" width="49.125" style="124" customWidth="1"/>
    <col min="8196" max="8448" width="9" style="124"/>
    <col min="8449" max="8449" width="3.625" style="124" customWidth="1"/>
    <col min="8450" max="8450" width="36.375" style="124" customWidth="1"/>
    <col min="8451" max="8451" width="49.125" style="124" customWidth="1"/>
    <col min="8452" max="8704" width="9" style="124"/>
    <col min="8705" max="8705" width="3.625" style="124" customWidth="1"/>
    <col min="8706" max="8706" width="36.375" style="124" customWidth="1"/>
    <col min="8707" max="8707" width="49.125" style="124" customWidth="1"/>
    <col min="8708" max="8960" width="9" style="124"/>
    <col min="8961" max="8961" width="3.625" style="124" customWidth="1"/>
    <col min="8962" max="8962" width="36.375" style="124" customWidth="1"/>
    <col min="8963" max="8963" width="49.125" style="124" customWidth="1"/>
    <col min="8964" max="9216" width="9" style="124"/>
    <col min="9217" max="9217" width="3.625" style="124" customWidth="1"/>
    <col min="9218" max="9218" width="36.375" style="124" customWidth="1"/>
    <col min="9219" max="9219" width="49.125" style="124" customWidth="1"/>
    <col min="9220" max="9472" width="9" style="124"/>
    <col min="9473" max="9473" width="3.625" style="124" customWidth="1"/>
    <col min="9474" max="9474" width="36.375" style="124" customWidth="1"/>
    <col min="9475" max="9475" width="49.125" style="124" customWidth="1"/>
    <col min="9476" max="9728" width="9" style="124"/>
    <col min="9729" max="9729" width="3.625" style="124" customWidth="1"/>
    <col min="9730" max="9730" width="36.375" style="124" customWidth="1"/>
    <col min="9731" max="9731" width="49.125" style="124" customWidth="1"/>
    <col min="9732" max="9984" width="9" style="124"/>
    <col min="9985" max="9985" width="3.625" style="124" customWidth="1"/>
    <col min="9986" max="9986" width="36.375" style="124" customWidth="1"/>
    <col min="9987" max="9987" width="49.125" style="124" customWidth="1"/>
    <col min="9988" max="10240" width="9" style="124"/>
    <col min="10241" max="10241" width="3.625" style="124" customWidth="1"/>
    <col min="10242" max="10242" width="36.375" style="124" customWidth="1"/>
    <col min="10243" max="10243" width="49.125" style="124" customWidth="1"/>
    <col min="10244" max="10496" width="9" style="124"/>
    <col min="10497" max="10497" width="3.625" style="124" customWidth="1"/>
    <col min="10498" max="10498" width="36.375" style="124" customWidth="1"/>
    <col min="10499" max="10499" width="49.125" style="124" customWidth="1"/>
    <col min="10500" max="10752" width="9" style="124"/>
    <col min="10753" max="10753" width="3.625" style="124" customWidth="1"/>
    <col min="10754" max="10754" width="36.375" style="124" customWidth="1"/>
    <col min="10755" max="10755" width="49.125" style="124" customWidth="1"/>
    <col min="10756" max="11008" width="9" style="124"/>
    <col min="11009" max="11009" width="3.625" style="124" customWidth="1"/>
    <col min="11010" max="11010" width="36.375" style="124" customWidth="1"/>
    <col min="11011" max="11011" width="49.125" style="124" customWidth="1"/>
    <col min="11012" max="11264" width="9" style="124"/>
    <col min="11265" max="11265" width="3.625" style="124" customWidth="1"/>
    <col min="11266" max="11266" width="36.375" style="124" customWidth="1"/>
    <col min="11267" max="11267" width="49.125" style="124" customWidth="1"/>
    <col min="11268" max="11520" width="9" style="124"/>
    <col min="11521" max="11521" width="3.625" style="124" customWidth="1"/>
    <col min="11522" max="11522" width="36.375" style="124" customWidth="1"/>
    <col min="11523" max="11523" width="49.125" style="124" customWidth="1"/>
    <col min="11524" max="11776" width="9" style="124"/>
    <col min="11777" max="11777" width="3.625" style="124" customWidth="1"/>
    <col min="11778" max="11778" width="36.375" style="124" customWidth="1"/>
    <col min="11779" max="11779" width="49.125" style="124" customWidth="1"/>
    <col min="11780" max="12032" width="9" style="124"/>
    <col min="12033" max="12033" width="3.625" style="124" customWidth="1"/>
    <col min="12034" max="12034" width="36.375" style="124" customWidth="1"/>
    <col min="12035" max="12035" width="49.125" style="124" customWidth="1"/>
    <col min="12036" max="12288" width="9" style="124"/>
    <col min="12289" max="12289" width="3.625" style="124" customWidth="1"/>
    <col min="12290" max="12290" width="36.375" style="124" customWidth="1"/>
    <col min="12291" max="12291" width="49.125" style="124" customWidth="1"/>
    <col min="12292" max="12544" width="9" style="124"/>
    <col min="12545" max="12545" width="3.625" style="124" customWidth="1"/>
    <col min="12546" max="12546" width="36.375" style="124" customWidth="1"/>
    <col min="12547" max="12547" width="49.125" style="124" customWidth="1"/>
    <col min="12548" max="12800" width="9" style="124"/>
    <col min="12801" max="12801" width="3.625" style="124" customWidth="1"/>
    <col min="12802" max="12802" width="36.375" style="124" customWidth="1"/>
    <col min="12803" max="12803" width="49.125" style="124" customWidth="1"/>
    <col min="12804" max="13056" width="9" style="124"/>
    <col min="13057" max="13057" width="3.625" style="124" customWidth="1"/>
    <col min="13058" max="13058" width="36.375" style="124" customWidth="1"/>
    <col min="13059" max="13059" width="49.125" style="124" customWidth="1"/>
    <col min="13060" max="13312" width="9" style="124"/>
    <col min="13313" max="13313" width="3.625" style="124" customWidth="1"/>
    <col min="13314" max="13314" width="36.375" style="124" customWidth="1"/>
    <col min="13315" max="13315" width="49.125" style="124" customWidth="1"/>
    <col min="13316" max="13568" width="9" style="124"/>
    <col min="13569" max="13569" width="3.625" style="124" customWidth="1"/>
    <col min="13570" max="13570" width="36.375" style="124" customWidth="1"/>
    <col min="13571" max="13571" width="49.125" style="124" customWidth="1"/>
    <col min="13572" max="13824" width="9" style="124"/>
    <col min="13825" max="13825" width="3.625" style="124" customWidth="1"/>
    <col min="13826" max="13826" width="36.375" style="124" customWidth="1"/>
    <col min="13827" max="13827" width="49.125" style="124" customWidth="1"/>
    <col min="13828" max="14080" width="9" style="124"/>
    <col min="14081" max="14081" width="3.625" style="124" customWidth="1"/>
    <col min="14082" max="14082" width="36.375" style="124" customWidth="1"/>
    <col min="14083" max="14083" width="49.125" style="124" customWidth="1"/>
    <col min="14084" max="14336" width="9" style="124"/>
    <col min="14337" max="14337" width="3.625" style="124" customWidth="1"/>
    <col min="14338" max="14338" width="36.375" style="124" customWidth="1"/>
    <col min="14339" max="14339" width="49.125" style="124" customWidth="1"/>
    <col min="14340" max="14592" width="9" style="124"/>
    <col min="14593" max="14593" width="3.625" style="124" customWidth="1"/>
    <col min="14594" max="14594" width="36.375" style="124" customWidth="1"/>
    <col min="14595" max="14595" width="49.125" style="124" customWidth="1"/>
    <col min="14596" max="14848" width="9" style="124"/>
    <col min="14849" max="14849" width="3.625" style="124" customWidth="1"/>
    <col min="14850" max="14850" width="36.375" style="124" customWidth="1"/>
    <col min="14851" max="14851" width="49.125" style="124" customWidth="1"/>
    <col min="14852" max="15104" width="9" style="124"/>
    <col min="15105" max="15105" width="3.625" style="124" customWidth="1"/>
    <col min="15106" max="15106" width="36.375" style="124" customWidth="1"/>
    <col min="15107" max="15107" width="49.125" style="124" customWidth="1"/>
    <col min="15108" max="15360" width="9" style="124"/>
    <col min="15361" max="15361" width="3.625" style="124" customWidth="1"/>
    <col min="15362" max="15362" width="36.375" style="124" customWidth="1"/>
    <col min="15363" max="15363" width="49.125" style="124" customWidth="1"/>
    <col min="15364" max="15616" width="9" style="124"/>
    <col min="15617" max="15617" width="3.625" style="124" customWidth="1"/>
    <col min="15618" max="15618" width="36.375" style="124" customWidth="1"/>
    <col min="15619" max="15619" width="49.125" style="124" customWidth="1"/>
    <col min="15620" max="15872" width="9" style="124"/>
    <col min="15873" max="15873" width="3.625" style="124" customWidth="1"/>
    <col min="15874" max="15874" width="36.375" style="124" customWidth="1"/>
    <col min="15875" max="15875" width="49.125" style="124" customWidth="1"/>
    <col min="15876" max="16128" width="9" style="124"/>
    <col min="16129" max="16129" width="3.625" style="124" customWidth="1"/>
    <col min="16130" max="16130" width="36.375" style="124" customWidth="1"/>
    <col min="16131" max="16131" width="49.125" style="124" customWidth="1"/>
    <col min="16132" max="16384" width="9" style="124"/>
  </cols>
  <sheetData>
    <row r="1" spans="1:3" ht="18" customHeight="1" x14ac:dyDescent="0.15">
      <c r="C1" s="125" t="str">
        <f>'MPS(input_fridge_showcase)'!AC1</f>
        <v>Monitoring Spreadsheet: JCM_ID_AM008_ver01.0</v>
      </c>
    </row>
    <row r="2" spans="1:3" ht="18" customHeight="1" x14ac:dyDescent="0.15">
      <c r="C2" s="125" t="str">
        <f>'MPS(input_fridge_showcase)'!AC2</f>
        <v>Sectoral scope: 03</v>
      </c>
    </row>
    <row r="3" spans="1:3" ht="24" customHeight="1" x14ac:dyDescent="0.15">
      <c r="A3" s="153" t="s">
        <v>226</v>
      </c>
      <c r="B3" s="153"/>
      <c r="C3" s="153"/>
    </row>
    <row r="5" spans="1:3" ht="21" customHeight="1" x14ac:dyDescent="0.15">
      <c r="B5" s="126" t="s">
        <v>227</v>
      </c>
      <c r="C5" s="126" t="s">
        <v>228</v>
      </c>
    </row>
    <row r="6" spans="1:3" ht="54" customHeight="1" x14ac:dyDescent="0.15">
      <c r="B6" s="127"/>
      <c r="C6" s="127"/>
    </row>
    <row r="7" spans="1:3" ht="54" customHeight="1" x14ac:dyDescent="0.15">
      <c r="B7" s="127"/>
      <c r="C7" s="127"/>
    </row>
    <row r="8" spans="1:3" ht="54" customHeight="1" x14ac:dyDescent="0.15">
      <c r="B8" s="127"/>
      <c r="C8" s="127"/>
    </row>
    <row r="9" spans="1:3" ht="54" customHeight="1" x14ac:dyDescent="0.15">
      <c r="B9" s="127"/>
      <c r="C9" s="127"/>
    </row>
    <row r="10" spans="1:3" ht="54" customHeight="1" x14ac:dyDescent="0.15">
      <c r="B10" s="127"/>
      <c r="C10" s="127"/>
    </row>
    <row r="11" spans="1:3" ht="54" customHeight="1" x14ac:dyDescent="0.15">
      <c r="B11" s="127"/>
      <c r="C11" s="127"/>
    </row>
    <row r="12" spans="1:3" ht="54" customHeight="1" x14ac:dyDescent="0.15">
      <c r="B12" s="127"/>
      <c r="C12" s="127"/>
    </row>
  </sheetData>
  <sheetProtection formatCells="0" formatRows="0" insertRows="0"/>
  <customSheetViews>
    <customSheetView guid="{3E957D16-9E92-4B0F-9F9C-8523717C6AF3}" scale="80" showGridLines="0">
      <pageMargins left="0.70866141732283472" right="0.70866141732283472" top="0.74803149606299213" bottom="0.74803149606299213" header="0.31496062992125984" footer="0.31496062992125984"/>
      <pageSetup paperSize="9" orientation="portrait" r:id="rId1"/>
    </customSheetView>
  </customSheetViews>
  <mergeCells count="1">
    <mergeCell ref="A3:C3"/>
  </mergeCells>
  <phoneticPr fontId="3"/>
  <pageMargins left="0.70866141732283472" right="0.70866141732283472" top="0.74803149606299213" bottom="0.74803149606299213" header="0.31496062992125984" footer="0.31496062992125984"/>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C66"/>
  <sheetViews>
    <sheetView view="pageBreakPreview" zoomScale="70" zoomScaleNormal="90" zoomScaleSheetLayoutView="70" workbookViewId="0">
      <selection activeCell="A3" sqref="A3"/>
    </sheetView>
  </sheetViews>
  <sheetFormatPr defaultColWidth="9" defaultRowHeight="14.25" x14ac:dyDescent="0.15"/>
  <cols>
    <col min="1" max="1" width="1.625" style="55" customWidth="1"/>
    <col min="2" max="2" width="4.375" style="56" customWidth="1"/>
    <col min="3" max="3" width="21.625" style="57" customWidth="1"/>
    <col min="4" max="4" width="60.625" style="57" customWidth="1"/>
    <col min="5" max="5" width="2.125" style="55" customWidth="1"/>
    <col min="6" max="6" width="4.375" style="56" customWidth="1"/>
    <col min="7" max="7" width="16.375" style="57" customWidth="1"/>
    <col min="8" max="8" width="30.625" style="55" customWidth="1"/>
    <col min="9" max="10" width="30.625" style="57" customWidth="1"/>
    <col min="11" max="11" width="55.125" style="55" customWidth="1"/>
    <col min="12" max="12" width="52" style="55" customWidth="1"/>
    <col min="13" max="13" width="2.125" style="55" customWidth="1"/>
    <col min="14" max="14" width="5.125" style="55" customWidth="1"/>
    <col min="15" max="15" width="21.75" style="55" customWidth="1"/>
    <col min="16" max="18" width="29.5" style="55" customWidth="1"/>
    <col min="19" max="19" width="3.625" style="55" customWidth="1"/>
    <col min="20" max="20" width="9" style="55"/>
    <col min="21" max="21" width="13.25" style="55" customWidth="1"/>
    <col min="22" max="27" width="9" style="55"/>
    <col min="28" max="29" width="42.625" style="55" customWidth="1"/>
    <col min="30" max="16384" width="9" style="55"/>
  </cols>
  <sheetData>
    <row r="1" spans="1:29" ht="18" customHeight="1" x14ac:dyDescent="0.15">
      <c r="AC1" s="2" t="str">
        <f>'MPS(input_fridge_showcase)'!AC1</f>
        <v>Monitoring Spreadsheet: JCM_ID_AM008_ver01.0</v>
      </c>
    </row>
    <row r="2" spans="1:29" ht="18" customHeight="1" x14ac:dyDescent="0.15">
      <c r="K2" s="58"/>
      <c r="L2" s="58"/>
      <c r="M2" s="58"/>
      <c r="N2" s="58"/>
      <c r="O2" s="58"/>
      <c r="P2" s="58"/>
      <c r="Q2" s="58"/>
      <c r="R2" s="58"/>
      <c r="S2" s="58"/>
      <c r="T2" s="58"/>
      <c r="U2" s="58"/>
      <c r="V2" s="58"/>
      <c r="W2" s="58"/>
      <c r="X2" s="58"/>
      <c r="Y2" s="58"/>
      <c r="Z2" s="58"/>
      <c r="AA2" s="58"/>
      <c r="AB2" s="58"/>
      <c r="AC2" s="2" t="str">
        <f>'MPS(input_fridge_showcase)'!AC2</f>
        <v>Sectoral scope: 03</v>
      </c>
    </row>
    <row r="3" spans="1:29" s="63" customFormat="1" ht="27.75" customHeight="1" x14ac:dyDescent="0.15">
      <c r="A3" s="54" t="s">
        <v>229</v>
      </c>
      <c r="B3" s="59"/>
      <c r="C3" s="60"/>
      <c r="D3" s="60"/>
      <c r="E3" s="61"/>
      <c r="F3" s="59"/>
      <c r="G3" s="60"/>
      <c r="H3" s="61"/>
      <c r="I3" s="60"/>
      <c r="J3" s="60"/>
      <c r="K3" s="62"/>
      <c r="L3" s="62"/>
      <c r="M3" s="62"/>
      <c r="N3" s="62"/>
      <c r="O3" s="62"/>
      <c r="P3" s="62"/>
      <c r="Q3" s="62"/>
      <c r="R3" s="62"/>
      <c r="S3" s="62"/>
      <c r="T3" s="62"/>
      <c r="U3" s="62"/>
      <c r="V3" s="62"/>
      <c r="W3" s="62"/>
      <c r="X3" s="62"/>
      <c r="Y3" s="62"/>
      <c r="Z3" s="62"/>
      <c r="AA3" s="62"/>
      <c r="AB3" s="62"/>
      <c r="AC3" s="62"/>
    </row>
    <row r="4" spans="1:29" ht="14.25" customHeight="1" x14ac:dyDescent="0.15">
      <c r="A4" s="67" t="s">
        <v>246</v>
      </c>
    </row>
    <row r="5" spans="1:29" ht="18.75" customHeight="1" x14ac:dyDescent="0.15">
      <c r="A5" s="64" t="s">
        <v>231</v>
      </c>
      <c r="B5" s="65"/>
      <c r="F5" s="66" t="s">
        <v>232</v>
      </c>
      <c r="N5" s="67" t="s">
        <v>233</v>
      </c>
      <c r="T5" s="67" t="s">
        <v>234</v>
      </c>
      <c r="U5" s="67"/>
    </row>
    <row r="6" spans="1:29" ht="18.75" customHeight="1" thickBot="1" x14ac:dyDescent="0.2">
      <c r="A6" s="64"/>
      <c r="B6" s="102" t="s">
        <v>2</v>
      </c>
      <c r="C6" s="102" t="s">
        <v>236</v>
      </c>
      <c r="D6" s="134"/>
      <c r="F6" s="66"/>
      <c r="N6" s="67"/>
      <c r="T6" s="161" t="s">
        <v>242</v>
      </c>
      <c r="U6" s="161"/>
      <c r="V6" s="161"/>
      <c r="W6" s="137" t="s">
        <v>144</v>
      </c>
      <c r="X6" s="137"/>
      <c r="Y6" s="137"/>
      <c r="Z6" s="76" t="s">
        <v>0</v>
      </c>
    </row>
    <row r="7" spans="1:29" s="63" customFormat="1" ht="18" customHeight="1" thickBot="1" x14ac:dyDescent="0.2">
      <c r="A7" s="68"/>
      <c r="B7" s="102" t="s">
        <v>237</v>
      </c>
      <c r="C7" s="102" t="s">
        <v>3</v>
      </c>
      <c r="D7" s="103">
        <v>1</v>
      </c>
      <c r="F7" s="69"/>
      <c r="T7" s="155"/>
      <c r="U7" s="155"/>
      <c r="V7" s="156"/>
      <c r="W7" s="138">
        <f>ROUNDDOWN(SUM(P17:P66)+SUM(Q17:Q66)-SUM(R17:R66),0)</f>
        <v>0</v>
      </c>
      <c r="X7" s="139"/>
      <c r="Y7" s="140"/>
      <c r="Z7" s="77" t="s">
        <v>154</v>
      </c>
    </row>
    <row r="8" spans="1:29" s="70" customFormat="1" ht="18" customHeight="1" x14ac:dyDescent="0.15">
      <c r="B8" s="102" t="s">
        <v>238</v>
      </c>
      <c r="C8" s="102" t="s">
        <v>5</v>
      </c>
      <c r="D8" s="104" t="s">
        <v>145</v>
      </c>
      <c r="F8" s="102" t="s">
        <v>2</v>
      </c>
      <c r="G8" s="102" t="s">
        <v>5</v>
      </c>
      <c r="H8" s="104" t="s">
        <v>146</v>
      </c>
      <c r="I8" s="104" t="s">
        <v>147</v>
      </c>
      <c r="J8" s="104" t="s">
        <v>148</v>
      </c>
      <c r="K8" s="71" t="s">
        <v>149</v>
      </c>
      <c r="L8" s="71" t="s">
        <v>150</v>
      </c>
      <c r="N8" s="102" t="s">
        <v>2</v>
      </c>
      <c r="O8" s="102" t="s">
        <v>5</v>
      </c>
      <c r="P8" s="71" t="s">
        <v>151</v>
      </c>
      <c r="Q8" s="71" t="s">
        <v>152</v>
      </c>
      <c r="R8" s="71" t="s">
        <v>153</v>
      </c>
    </row>
    <row r="9" spans="1:29" s="72" customFormat="1" ht="42.75" x14ac:dyDescent="0.25">
      <c r="B9" s="102" t="s">
        <v>239</v>
      </c>
      <c r="C9" s="102" t="s">
        <v>7</v>
      </c>
      <c r="D9" s="105" t="s">
        <v>254</v>
      </c>
      <c r="F9" s="102" t="s">
        <v>4</v>
      </c>
      <c r="G9" s="102" t="s">
        <v>7</v>
      </c>
      <c r="H9" s="105" t="s">
        <v>155</v>
      </c>
      <c r="I9" s="105" t="s">
        <v>156</v>
      </c>
      <c r="J9" s="105" t="s">
        <v>157</v>
      </c>
      <c r="K9" s="105" t="s">
        <v>158</v>
      </c>
      <c r="L9" s="105" t="s">
        <v>132</v>
      </c>
      <c r="N9" s="141" t="s">
        <v>4</v>
      </c>
      <c r="O9" s="141" t="s">
        <v>7</v>
      </c>
      <c r="P9" s="144" t="s">
        <v>159</v>
      </c>
      <c r="Q9" s="144" t="s">
        <v>160</v>
      </c>
      <c r="R9" s="144" t="s">
        <v>161</v>
      </c>
      <c r="T9" s="73" t="s">
        <v>8</v>
      </c>
      <c r="U9" s="55"/>
      <c r="V9" s="55"/>
      <c r="W9" s="55"/>
      <c r="X9" s="55"/>
      <c r="Y9" s="55"/>
      <c r="Z9" s="55"/>
      <c r="AA9" s="55"/>
      <c r="AB9" s="55"/>
    </row>
    <row r="10" spans="1:29" s="72" customFormat="1" ht="18" customHeight="1" x14ac:dyDescent="0.15">
      <c r="B10" s="102" t="s">
        <v>13</v>
      </c>
      <c r="C10" s="102" t="s">
        <v>0</v>
      </c>
      <c r="D10" s="105" t="s">
        <v>129</v>
      </c>
      <c r="F10" s="102" t="s">
        <v>10</v>
      </c>
      <c r="G10" s="102" t="s">
        <v>0</v>
      </c>
      <c r="H10" s="105" t="s">
        <v>137</v>
      </c>
      <c r="I10" s="105" t="s">
        <v>137</v>
      </c>
      <c r="J10" s="105" t="s">
        <v>138</v>
      </c>
      <c r="K10" s="105" t="s">
        <v>162</v>
      </c>
      <c r="L10" s="105" t="s">
        <v>133</v>
      </c>
      <c r="N10" s="141"/>
      <c r="O10" s="141"/>
      <c r="P10" s="144"/>
      <c r="Q10" s="144"/>
      <c r="R10" s="144"/>
      <c r="T10" s="31" t="s">
        <v>11</v>
      </c>
      <c r="U10" s="79" t="s">
        <v>12</v>
      </c>
      <c r="V10" s="80"/>
      <c r="W10" s="81"/>
      <c r="X10" s="81"/>
      <c r="Y10" s="81"/>
      <c r="Z10" s="81"/>
      <c r="AA10" s="81"/>
      <c r="AB10" s="81"/>
      <c r="AC10" s="82"/>
    </row>
    <row r="11" spans="1:29" s="72" customFormat="1" ht="18" customHeight="1" x14ac:dyDescent="0.15">
      <c r="B11" s="102" t="s">
        <v>19</v>
      </c>
      <c r="C11" s="102" t="s">
        <v>14</v>
      </c>
      <c r="D11" s="106" t="s">
        <v>15</v>
      </c>
      <c r="F11" s="141" t="s">
        <v>9</v>
      </c>
      <c r="G11" s="141" t="s">
        <v>16</v>
      </c>
      <c r="H11" s="154" t="str">
        <f>IF('MPS(input_fridge_showcase)'!H10&gt;0,'MPS(input_fridge_showcase)'!H10,"")</f>
        <v>The specifications of the project fridge showcase and condensing unit for quotation or the factory acceptance test data by manufacturer.</v>
      </c>
      <c r="I11" s="154" t="str">
        <f>IF('MPS(input_fridge_showcase)'!I10&gt;0,'MPS(input_fridge_showcase)'!I10,"")</f>
        <v>The default values set in this methodology corresponding to the type and rated volume of the project fridge showcase</v>
      </c>
      <c r="J11" s="154" t="str">
        <f>IF('MPS(input_fridge_showcase)'!J10&gt;0,'MPS(input_fridge_showcase)'!J10,"")</f>
        <v>The specifications of the project fridge showcase for quotation or the factory acceptance test data by manufacturer.</v>
      </c>
      <c r="K11" s="154" t="str">
        <f>IF('MPS(input_fridge_showcase)'!K10&gt;0,'MPS(input_fridge_showcase)'!K10,"")</f>
        <v>[For grid electricity]
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[For captive electricity]
CDM approved small scale methodology AMS-I.A</v>
      </c>
      <c r="L11" s="154" t="str">
        <f>IF('MPS(input_fridge_showcase)'!L10&gt;0,'MPS(input_fridge_showcase)'!L10,"")</f>
        <v xml:space="preserve">The latest version of approved JCM methodology ID_AM004:   
* The default COP values may be revised as to the revision of the approved JCM methodology ID_AM004.
</v>
      </c>
      <c r="N11" s="141"/>
      <c r="O11" s="141"/>
      <c r="P11" s="144"/>
      <c r="Q11" s="144"/>
      <c r="R11" s="144"/>
      <c r="T11" s="31" t="s">
        <v>17</v>
      </c>
      <c r="U11" s="79" t="s">
        <v>18</v>
      </c>
      <c r="V11" s="80"/>
      <c r="W11" s="81"/>
      <c r="X11" s="81"/>
      <c r="Y11" s="81"/>
      <c r="Z11" s="81"/>
      <c r="AA11" s="81"/>
      <c r="AB11" s="81"/>
      <c r="AC11" s="82"/>
    </row>
    <row r="12" spans="1:29" s="72" customFormat="1" ht="18" customHeight="1" x14ac:dyDescent="0.15">
      <c r="B12" s="102" t="s">
        <v>21</v>
      </c>
      <c r="C12" s="102" t="s">
        <v>16</v>
      </c>
      <c r="D12" s="106" t="s">
        <v>130</v>
      </c>
      <c r="F12" s="141"/>
      <c r="G12" s="141"/>
      <c r="H12" s="154"/>
      <c r="I12" s="154"/>
      <c r="J12" s="154"/>
      <c r="K12" s="154"/>
      <c r="L12" s="154"/>
      <c r="N12" s="141"/>
      <c r="O12" s="141"/>
      <c r="P12" s="144"/>
      <c r="Q12" s="144"/>
      <c r="R12" s="144"/>
      <c r="T12" s="31" t="s">
        <v>15</v>
      </c>
      <c r="U12" s="79" t="s">
        <v>20</v>
      </c>
      <c r="V12" s="80"/>
      <c r="W12" s="81"/>
      <c r="X12" s="81"/>
      <c r="Y12" s="81"/>
      <c r="Z12" s="81"/>
      <c r="AA12" s="81"/>
      <c r="AB12" s="81"/>
      <c r="AC12" s="83"/>
    </row>
    <row r="13" spans="1:29" s="72" customFormat="1" ht="300" customHeight="1" x14ac:dyDescent="0.15">
      <c r="B13" s="102" t="s">
        <v>23</v>
      </c>
      <c r="C13" s="102" t="s">
        <v>22</v>
      </c>
      <c r="D13" s="136" t="s">
        <v>263</v>
      </c>
      <c r="F13" s="141"/>
      <c r="G13" s="141"/>
      <c r="H13" s="154"/>
      <c r="I13" s="154"/>
      <c r="J13" s="154"/>
      <c r="K13" s="154"/>
      <c r="L13" s="154"/>
      <c r="N13" s="141"/>
      <c r="O13" s="141"/>
      <c r="P13" s="144"/>
      <c r="Q13" s="144"/>
      <c r="R13" s="144"/>
      <c r="T13" s="55"/>
      <c r="U13" s="55"/>
      <c r="V13" s="55"/>
      <c r="W13" s="55"/>
      <c r="X13" s="55"/>
      <c r="Y13" s="55"/>
      <c r="Z13" s="55"/>
      <c r="AA13" s="55"/>
      <c r="AB13" s="55"/>
    </row>
    <row r="14" spans="1:29" s="72" customFormat="1" ht="18" customHeight="1" x14ac:dyDescent="0.15">
      <c r="B14" s="102" t="s">
        <v>27</v>
      </c>
      <c r="C14" s="102" t="s">
        <v>24</v>
      </c>
      <c r="D14" s="106" t="s">
        <v>25</v>
      </c>
      <c r="F14" s="141" t="s">
        <v>13</v>
      </c>
      <c r="G14" s="141" t="s">
        <v>26</v>
      </c>
      <c r="H14" s="157" t="str">
        <f>IF('MPS(input_fridge_showcase)'!H13&gt;0,'MPS(input_fridge_showcase)'!H13,"")</f>
        <v/>
      </c>
      <c r="I14" s="157" t="str">
        <f>IF('MPS(input_fridge_showcase)'!I13&gt;0,'MPS(input_fridge_showcase)'!I13,"")</f>
        <v/>
      </c>
      <c r="J14" s="157" t="str">
        <f>IF('MPS(input_fridge_showcase)'!J13&gt;0,'MPS(input_fridge_showcase)'!J13,"")</f>
        <v/>
      </c>
      <c r="K14" s="159" t="str">
        <f>IF('MPS(input_fridge_showcase)'!K13&gt;0,'MPS(input_fridge_showcase)'!K13,"")</f>
        <v/>
      </c>
      <c r="L14" s="159" t="str">
        <f>IF('MPS(input_fridge_showcase)'!L13&gt;0,'MPS(input_fridge_showcase)'!L13,"")</f>
        <v/>
      </c>
      <c r="N14" s="141" t="s">
        <v>10</v>
      </c>
      <c r="O14" s="141" t="s">
        <v>0</v>
      </c>
      <c r="P14" s="144" t="s">
        <v>154</v>
      </c>
      <c r="Q14" s="144" t="s">
        <v>154</v>
      </c>
      <c r="R14" s="144" t="s">
        <v>154</v>
      </c>
    </row>
    <row r="15" spans="1:29" s="72" customFormat="1" ht="18" customHeight="1" x14ac:dyDescent="0.15">
      <c r="B15" s="102" t="s">
        <v>240</v>
      </c>
      <c r="C15" s="102" t="s">
        <v>26</v>
      </c>
      <c r="D15" s="107"/>
      <c r="F15" s="141"/>
      <c r="G15" s="141"/>
      <c r="H15" s="158"/>
      <c r="I15" s="158"/>
      <c r="J15" s="158"/>
      <c r="K15" s="160"/>
      <c r="L15" s="160"/>
      <c r="N15" s="141"/>
      <c r="O15" s="141"/>
      <c r="P15" s="144"/>
      <c r="Q15" s="144"/>
      <c r="R15" s="144"/>
    </row>
    <row r="16" spans="1:29" s="72" customFormat="1" ht="15" x14ac:dyDescent="0.15">
      <c r="B16" s="78" t="s">
        <v>241</v>
      </c>
      <c r="C16" s="145" t="s">
        <v>244</v>
      </c>
      <c r="D16" s="145"/>
      <c r="F16" s="78" t="s">
        <v>29</v>
      </c>
      <c r="G16" s="145" t="s">
        <v>164</v>
      </c>
      <c r="H16" s="145"/>
      <c r="I16" s="145"/>
      <c r="J16" s="145"/>
      <c r="K16" s="145"/>
      <c r="L16" s="145"/>
      <c r="N16" s="78" t="s">
        <v>29</v>
      </c>
      <c r="O16" s="145" t="s">
        <v>164</v>
      </c>
      <c r="P16" s="145"/>
      <c r="Q16" s="145"/>
      <c r="R16" s="145"/>
    </row>
    <row r="17" spans="2:28" s="72" customFormat="1" ht="15" customHeight="1" x14ac:dyDescent="0.15">
      <c r="B17" s="110"/>
      <c r="C17" s="102" t="s">
        <v>30</v>
      </c>
      <c r="D17" s="108"/>
      <c r="F17" s="110"/>
      <c r="G17" s="102" t="s">
        <v>30</v>
      </c>
      <c r="H17" s="128" t="str">
        <f>IF('MPS(input_fridge_showcase)'!H16&gt;0,'MPS(input_fridge_showcase)'!H16,"")</f>
        <v/>
      </c>
      <c r="I17" s="128" t="str">
        <f>IF('MPS(input_fridge_showcase)'!I16&gt;0,'MPS(input_fridge_showcase)'!I16,"")</f>
        <v/>
      </c>
      <c r="J17" s="128" t="str">
        <f>IF('MPS(input_fridge_showcase)'!J16&gt;0,'MPS(input_fridge_showcase)'!J16,"")</f>
        <v/>
      </c>
      <c r="K17" s="128" t="str">
        <f>IF('MPS(input_fridge_showcase)'!K16&gt;0,'MPS(input_fridge_showcase)'!K16,"")</f>
        <v/>
      </c>
      <c r="L17" s="128" t="str">
        <f>IF('MPS(input_fridge_showcase)'!L16&gt;0,'MPS(input_fridge_showcase)'!L16,"")</f>
        <v/>
      </c>
      <c r="N17" s="110"/>
      <c r="O17" s="102" t="s">
        <v>30</v>
      </c>
      <c r="P17" s="120">
        <f>IF(ISERROR(D17*H17/I17*K17),0,(D17*H17/I17*K17))</f>
        <v>0</v>
      </c>
      <c r="Q17" s="120">
        <f>IF(ISERROR(((D17*H17/I17)+(D17*J17))/L17*K17),0,(((D17*H17/I17)+(D17*J17))/L17*K17))</f>
        <v>0</v>
      </c>
      <c r="R17" s="121">
        <f>IF(ISERROR(D17*K17),0,(D17*K17))</f>
        <v>0</v>
      </c>
      <c r="T17" s="55"/>
      <c r="U17" s="55"/>
      <c r="V17" s="55"/>
      <c r="W17" s="55"/>
      <c r="X17" s="55"/>
      <c r="Y17" s="55"/>
      <c r="Z17" s="55"/>
      <c r="AA17" s="55"/>
      <c r="AB17" s="55"/>
    </row>
    <row r="18" spans="2:28" s="72" customFormat="1" ht="15" customHeight="1" x14ac:dyDescent="0.15">
      <c r="B18" s="110"/>
      <c r="C18" s="102" t="s">
        <v>31</v>
      </c>
      <c r="D18" s="108"/>
      <c r="F18" s="110"/>
      <c r="G18" s="102" t="s">
        <v>31</v>
      </c>
      <c r="H18" s="128" t="str">
        <f>IF('MPS(input_fridge_showcase)'!H17&gt;0,'MPS(input_fridge_showcase)'!H17,"")</f>
        <v/>
      </c>
      <c r="I18" s="128" t="str">
        <f>IF('MPS(input_fridge_showcase)'!I17&gt;0,'MPS(input_fridge_showcase)'!I17,"")</f>
        <v/>
      </c>
      <c r="J18" s="128" t="str">
        <f>IF('MPS(input_fridge_showcase)'!J17&gt;0,'MPS(input_fridge_showcase)'!J17,"")</f>
        <v/>
      </c>
      <c r="K18" s="128" t="str">
        <f>IF('MPS(input_fridge_showcase)'!K17&gt;0,'MPS(input_fridge_showcase)'!K17,"")</f>
        <v/>
      </c>
      <c r="L18" s="128" t="str">
        <f>IF('MPS(input_fridge_showcase)'!L17&gt;0,'MPS(input_fridge_showcase)'!L17,"")</f>
        <v/>
      </c>
      <c r="N18" s="110"/>
      <c r="O18" s="102" t="s">
        <v>31</v>
      </c>
      <c r="P18" s="120">
        <f>IF(ISERROR(D18*H18/I18*K18),0,(D18*H18/I18*K18))</f>
        <v>0</v>
      </c>
      <c r="Q18" s="120">
        <f>IF(ISERROR(((D18*H18/I18)+(D18*J18))/L18*K18),0,(((D18*H18/I18)+(D18*J18))/L18*K18))</f>
        <v>0</v>
      </c>
      <c r="R18" s="121">
        <f t="shared" ref="R18:R66" si="0">IF(ISERROR(D18*K18),0,(D18*K18))</f>
        <v>0</v>
      </c>
      <c r="T18" s="55"/>
      <c r="U18" s="55"/>
      <c r="V18" s="55"/>
      <c r="W18" s="55"/>
      <c r="X18" s="55"/>
      <c r="Y18" s="55"/>
      <c r="Z18" s="55"/>
      <c r="AA18" s="55"/>
      <c r="AB18" s="55"/>
    </row>
    <row r="19" spans="2:28" s="72" customFormat="1" ht="15" customHeight="1" x14ac:dyDescent="0.15">
      <c r="B19" s="110"/>
      <c r="C19" s="102" t="s">
        <v>32</v>
      </c>
      <c r="D19" s="108"/>
      <c r="F19" s="110"/>
      <c r="G19" s="102" t="s">
        <v>32</v>
      </c>
      <c r="H19" s="128" t="str">
        <f>IF('MPS(input_fridge_showcase)'!H18&gt;0,'MPS(input_fridge_showcase)'!H18,"")</f>
        <v/>
      </c>
      <c r="I19" s="128" t="str">
        <f>IF('MPS(input_fridge_showcase)'!I18&gt;0,'MPS(input_fridge_showcase)'!I18,"")</f>
        <v/>
      </c>
      <c r="J19" s="128" t="str">
        <f>IF('MPS(input_fridge_showcase)'!J18&gt;0,'MPS(input_fridge_showcase)'!J18,"")</f>
        <v/>
      </c>
      <c r="K19" s="128" t="str">
        <f>IF('MPS(input_fridge_showcase)'!K18&gt;0,'MPS(input_fridge_showcase)'!K18,"")</f>
        <v/>
      </c>
      <c r="L19" s="128" t="str">
        <f>IF('MPS(input_fridge_showcase)'!L18&gt;0,'MPS(input_fridge_showcase)'!L18,"")</f>
        <v/>
      </c>
      <c r="N19" s="110"/>
      <c r="O19" s="102" t="s">
        <v>32</v>
      </c>
      <c r="P19" s="120">
        <f t="shared" ref="P19:P66" si="1">IF(ISERROR(D19*H19/I19*K19),0,(D19*H19/I19*K19))</f>
        <v>0</v>
      </c>
      <c r="Q19" s="120">
        <f t="shared" ref="Q19:Q66" si="2">IF(ISERROR(((D19*H19/I19)+(D19*J19))/L19*K19),0,(((D19*H19/I19)+(D19*J19))/L19*K19))</f>
        <v>0</v>
      </c>
      <c r="R19" s="121">
        <f t="shared" si="0"/>
        <v>0</v>
      </c>
      <c r="T19" s="55"/>
      <c r="U19" s="55"/>
      <c r="V19" s="55"/>
      <c r="W19" s="55"/>
      <c r="X19" s="55"/>
      <c r="Y19" s="55"/>
      <c r="Z19" s="55"/>
      <c r="AA19" s="55"/>
      <c r="AB19" s="55"/>
    </row>
    <row r="20" spans="2:28" s="72" customFormat="1" ht="15" customHeight="1" x14ac:dyDescent="0.15">
      <c r="B20" s="110"/>
      <c r="C20" s="102" t="s">
        <v>33</v>
      </c>
      <c r="D20" s="109"/>
      <c r="F20" s="110"/>
      <c r="G20" s="102" t="s">
        <v>33</v>
      </c>
      <c r="H20" s="128" t="str">
        <f>IF('MPS(input_fridge_showcase)'!H19&gt;0,'MPS(input_fridge_showcase)'!H19,"")</f>
        <v/>
      </c>
      <c r="I20" s="128" t="str">
        <f>IF('MPS(input_fridge_showcase)'!I19&gt;0,'MPS(input_fridge_showcase)'!I19,"")</f>
        <v/>
      </c>
      <c r="J20" s="128" t="str">
        <f>IF('MPS(input_fridge_showcase)'!J19&gt;0,'MPS(input_fridge_showcase)'!J19,"")</f>
        <v/>
      </c>
      <c r="K20" s="128" t="str">
        <f>IF('MPS(input_fridge_showcase)'!K19&gt;0,'MPS(input_fridge_showcase)'!K19,"")</f>
        <v/>
      </c>
      <c r="L20" s="128" t="str">
        <f>IF('MPS(input_fridge_showcase)'!L19&gt;0,'MPS(input_fridge_showcase)'!L19,"")</f>
        <v/>
      </c>
      <c r="N20" s="110"/>
      <c r="O20" s="102" t="s">
        <v>33</v>
      </c>
      <c r="P20" s="120">
        <f t="shared" si="1"/>
        <v>0</v>
      </c>
      <c r="Q20" s="120">
        <f t="shared" si="2"/>
        <v>0</v>
      </c>
      <c r="R20" s="121">
        <f t="shared" si="0"/>
        <v>0</v>
      </c>
      <c r="T20" s="55"/>
      <c r="U20" s="55"/>
      <c r="V20" s="55"/>
      <c r="W20" s="55"/>
      <c r="X20" s="55"/>
      <c r="Y20" s="55"/>
      <c r="Z20" s="55"/>
      <c r="AA20" s="55"/>
      <c r="AB20" s="55"/>
    </row>
    <row r="21" spans="2:28" s="72" customFormat="1" ht="15" customHeight="1" x14ac:dyDescent="0.15">
      <c r="B21" s="110"/>
      <c r="C21" s="102" t="s">
        <v>34</v>
      </c>
      <c r="D21" s="109"/>
      <c r="F21" s="110"/>
      <c r="G21" s="102" t="s">
        <v>34</v>
      </c>
      <c r="H21" s="128" t="str">
        <f>IF('MPS(input_fridge_showcase)'!H20&gt;0,'MPS(input_fridge_showcase)'!H20,"")</f>
        <v/>
      </c>
      <c r="I21" s="128" t="str">
        <f>IF('MPS(input_fridge_showcase)'!I20&gt;0,'MPS(input_fridge_showcase)'!I20,"")</f>
        <v/>
      </c>
      <c r="J21" s="128" t="str">
        <f>IF('MPS(input_fridge_showcase)'!J20&gt;0,'MPS(input_fridge_showcase)'!J20,"")</f>
        <v/>
      </c>
      <c r="K21" s="128" t="str">
        <f>IF('MPS(input_fridge_showcase)'!K20&gt;0,'MPS(input_fridge_showcase)'!K20,"")</f>
        <v/>
      </c>
      <c r="L21" s="128" t="str">
        <f>IF('MPS(input_fridge_showcase)'!L20&gt;0,'MPS(input_fridge_showcase)'!L20,"")</f>
        <v/>
      </c>
      <c r="N21" s="110"/>
      <c r="O21" s="102" t="s">
        <v>34</v>
      </c>
      <c r="P21" s="120">
        <f t="shared" si="1"/>
        <v>0</v>
      </c>
      <c r="Q21" s="120">
        <f t="shared" si="2"/>
        <v>0</v>
      </c>
      <c r="R21" s="121">
        <f t="shared" si="0"/>
        <v>0</v>
      </c>
      <c r="T21" s="55"/>
      <c r="U21" s="55"/>
      <c r="V21" s="55"/>
      <c r="W21" s="55"/>
      <c r="X21" s="55"/>
      <c r="Y21" s="55"/>
      <c r="Z21" s="55"/>
      <c r="AA21" s="55"/>
      <c r="AB21" s="55"/>
    </row>
    <row r="22" spans="2:28" s="72" customFormat="1" ht="15" customHeight="1" x14ac:dyDescent="0.15">
      <c r="B22" s="110"/>
      <c r="C22" s="102" t="s">
        <v>35</v>
      </c>
      <c r="D22" s="109"/>
      <c r="F22" s="110"/>
      <c r="G22" s="102" t="s">
        <v>35</v>
      </c>
      <c r="H22" s="128" t="str">
        <f>IF('MPS(input_fridge_showcase)'!H21&gt;0,'MPS(input_fridge_showcase)'!H21,"")</f>
        <v/>
      </c>
      <c r="I22" s="128" t="str">
        <f>IF('MPS(input_fridge_showcase)'!I21&gt;0,'MPS(input_fridge_showcase)'!I21,"")</f>
        <v/>
      </c>
      <c r="J22" s="128" t="str">
        <f>IF('MPS(input_fridge_showcase)'!J21&gt;0,'MPS(input_fridge_showcase)'!J21,"")</f>
        <v/>
      </c>
      <c r="K22" s="128" t="str">
        <f>IF('MPS(input_fridge_showcase)'!K21&gt;0,'MPS(input_fridge_showcase)'!K21,"")</f>
        <v/>
      </c>
      <c r="L22" s="128" t="str">
        <f>IF('MPS(input_fridge_showcase)'!L21&gt;0,'MPS(input_fridge_showcase)'!L21,"")</f>
        <v/>
      </c>
      <c r="N22" s="110"/>
      <c r="O22" s="102" t="s">
        <v>35</v>
      </c>
      <c r="P22" s="120">
        <f t="shared" si="1"/>
        <v>0</v>
      </c>
      <c r="Q22" s="120">
        <f t="shared" si="2"/>
        <v>0</v>
      </c>
      <c r="R22" s="121">
        <f t="shared" si="0"/>
        <v>0</v>
      </c>
      <c r="T22" s="55"/>
      <c r="U22" s="55"/>
      <c r="V22" s="55"/>
      <c r="W22" s="55"/>
      <c r="X22" s="55"/>
      <c r="Y22" s="55"/>
      <c r="Z22" s="55"/>
      <c r="AA22" s="55"/>
      <c r="AB22" s="55"/>
    </row>
    <row r="23" spans="2:28" s="72" customFormat="1" ht="15" customHeight="1" x14ac:dyDescent="0.15">
      <c r="B23" s="110"/>
      <c r="C23" s="102" t="s">
        <v>36</v>
      </c>
      <c r="D23" s="109"/>
      <c r="F23" s="110"/>
      <c r="G23" s="102" t="s">
        <v>36</v>
      </c>
      <c r="H23" s="128" t="str">
        <f>IF('MPS(input_fridge_showcase)'!H22&gt;0,'MPS(input_fridge_showcase)'!H22,"")</f>
        <v/>
      </c>
      <c r="I23" s="128" t="str">
        <f>IF('MPS(input_fridge_showcase)'!I22&gt;0,'MPS(input_fridge_showcase)'!I22,"")</f>
        <v/>
      </c>
      <c r="J23" s="128" t="str">
        <f>IF('MPS(input_fridge_showcase)'!J22&gt;0,'MPS(input_fridge_showcase)'!J22,"")</f>
        <v/>
      </c>
      <c r="K23" s="128" t="str">
        <f>IF('MPS(input_fridge_showcase)'!K22&gt;0,'MPS(input_fridge_showcase)'!K22,"")</f>
        <v/>
      </c>
      <c r="L23" s="128" t="str">
        <f>IF('MPS(input_fridge_showcase)'!L22&gt;0,'MPS(input_fridge_showcase)'!L22,"")</f>
        <v/>
      </c>
      <c r="N23" s="110"/>
      <c r="O23" s="102" t="s">
        <v>36</v>
      </c>
      <c r="P23" s="120">
        <f t="shared" si="1"/>
        <v>0</v>
      </c>
      <c r="Q23" s="120">
        <f t="shared" si="2"/>
        <v>0</v>
      </c>
      <c r="R23" s="121">
        <f t="shared" si="0"/>
        <v>0</v>
      </c>
      <c r="T23" s="55"/>
      <c r="U23" s="55"/>
      <c r="V23" s="55"/>
      <c r="W23" s="55"/>
      <c r="X23" s="55"/>
      <c r="Y23" s="55"/>
      <c r="Z23" s="55"/>
      <c r="AA23" s="55"/>
      <c r="AB23" s="55"/>
    </row>
    <row r="24" spans="2:28" s="72" customFormat="1" ht="15" customHeight="1" x14ac:dyDescent="0.15">
      <c r="B24" s="110"/>
      <c r="C24" s="102" t="s">
        <v>37</v>
      </c>
      <c r="D24" s="109"/>
      <c r="F24" s="110"/>
      <c r="G24" s="102" t="s">
        <v>37</v>
      </c>
      <c r="H24" s="128" t="str">
        <f>IF('MPS(input_fridge_showcase)'!H23&gt;0,'MPS(input_fridge_showcase)'!H23,"")</f>
        <v/>
      </c>
      <c r="I24" s="128" t="str">
        <f>IF('MPS(input_fridge_showcase)'!I23&gt;0,'MPS(input_fridge_showcase)'!I23,"")</f>
        <v/>
      </c>
      <c r="J24" s="128" t="str">
        <f>IF('MPS(input_fridge_showcase)'!J23&gt;0,'MPS(input_fridge_showcase)'!J23,"")</f>
        <v/>
      </c>
      <c r="K24" s="128" t="str">
        <f>IF('MPS(input_fridge_showcase)'!K23&gt;0,'MPS(input_fridge_showcase)'!K23,"")</f>
        <v/>
      </c>
      <c r="L24" s="128" t="str">
        <f>IF('MPS(input_fridge_showcase)'!L23&gt;0,'MPS(input_fridge_showcase)'!L23,"")</f>
        <v/>
      </c>
      <c r="N24" s="110"/>
      <c r="O24" s="102" t="s">
        <v>37</v>
      </c>
      <c r="P24" s="120">
        <f t="shared" si="1"/>
        <v>0</v>
      </c>
      <c r="Q24" s="120">
        <f t="shared" si="2"/>
        <v>0</v>
      </c>
      <c r="R24" s="121">
        <f t="shared" si="0"/>
        <v>0</v>
      </c>
      <c r="T24" s="55"/>
      <c r="U24" s="55"/>
      <c r="V24" s="55"/>
      <c r="W24" s="55"/>
      <c r="X24" s="55"/>
      <c r="Y24" s="55"/>
      <c r="Z24" s="55"/>
      <c r="AA24" s="55"/>
      <c r="AB24" s="55"/>
    </row>
    <row r="25" spans="2:28" s="72" customFormat="1" ht="15" customHeight="1" x14ac:dyDescent="0.15">
      <c r="B25" s="110"/>
      <c r="C25" s="102" t="s">
        <v>38</v>
      </c>
      <c r="D25" s="109"/>
      <c r="F25" s="110"/>
      <c r="G25" s="102" t="s">
        <v>38</v>
      </c>
      <c r="H25" s="128" t="str">
        <f>IF('MPS(input_fridge_showcase)'!H24&gt;0,'MPS(input_fridge_showcase)'!H24,"")</f>
        <v/>
      </c>
      <c r="I25" s="128" t="str">
        <f>IF('MPS(input_fridge_showcase)'!I24&gt;0,'MPS(input_fridge_showcase)'!I24,"")</f>
        <v/>
      </c>
      <c r="J25" s="128" t="str">
        <f>IF('MPS(input_fridge_showcase)'!J24&gt;0,'MPS(input_fridge_showcase)'!J24,"")</f>
        <v/>
      </c>
      <c r="K25" s="128" t="str">
        <f>IF('MPS(input_fridge_showcase)'!K24&gt;0,'MPS(input_fridge_showcase)'!K24,"")</f>
        <v/>
      </c>
      <c r="L25" s="128" t="str">
        <f>IF('MPS(input_fridge_showcase)'!L24&gt;0,'MPS(input_fridge_showcase)'!L24,"")</f>
        <v/>
      </c>
      <c r="N25" s="110"/>
      <c r="O25" s="102" t="s">
        <v>38</v>
      </c>
      <c r="P25" s="120">
        <f t="shared" si="1"/>
        <v>0</v>
      </c>
      <c r="Q25" s="120">
        <f t="shared" si="2"/>
        <v>0</v>
      </c>
      <c r="R25" s="121">
        <f t="shared" si="0"/>
        <v>0</v>
      </c>
      <c r="T25" s="55"/>
      <c r="U25" s="55"/>
      <c r="V25" s="55"/>
      <c r="W25" s="55"/>
      <c r="X25" s="55"/>
      <c r="Y25" s="55"/>
      <c r="Z25" s="55"/>
      <c r="AA25" s="55"/>
      <c r="AB25" s="55"/>
    </row>
    <row r="26" spans="2:28" s="72" customFormat="1" ht="15" customHeight="1" x14ac:dyDescent="0.15">
      <c r="B26" s="110"/>
      <c r="C26" s="102" t="s">
        <v>39</v>
      </c>
      <c r="D26" s="109"/>
      <c r="F26" s="110"/>
      <c r="G26" s="102" t="s">
        <v>39</v>
      </c>
      <c r="H26" s="128" t="str">
        <f>IF('MPS(input_fridge_showcase)'!H25&gt;0,'MPS(input_fridge_showcase)'!H25,"")</f>
        <v/>
      </c>
      <c r="I26" s="128" t="str">
        <f>IF('MPS(input_fridge_showcase)'!I25&gt;0,'MPS(input_fridge_showcase)'!I25,"")</f>
        <v/>
      </c>
      <c r="J26" s="128" t="str">
        <f>IF('MPS(input_fridge_showcase)'!J25&gt;0,'MPS(input_fridge_showcase)'!J25,"")</f>
        <v/>
      </c>
      <c r="K26" s="128" t="str">
        <f>IF('MPS(input_fridge_showcase)'!K25&gt;0,'MPS(input_fridge_showcase)'!K25,"")</f>
        <v/>
      </c>
      <c r="L26" s="128" t="str">
        <f>IF('MPS(input_fridge_showcase)'!L25&gt;0,'MPS(input_fridge_showcase)'!L25,"")</f>
        <v/>
      </c>
      <c r="N26" s="110"/>
      <c r="O26" s="102" t="s">
        <v>39</v>
      </c>
      <c r="P26" s="120">
        <f t="shared" si="1"/>
        <v>0</v>
      </c>
      <c r="Q26" s="120">
        <f t="shared" si="2"/>
        <v>0</v>
      </c>
      <c r="R26" s="121">
        <f t="shared" si="0"/>
        <v>0</v>
      </c>
      <c r="T26" s="55"/>
      <c r="U26" s="55"/>
      <c r="V26" s="55"/>
      <c r="W26" s="55"/>
      <c r="X26" s="55"/>
      <c r="Y26" s="55"/>
      <c r="Z26" s="55"/>
      <c r="AA26" s="55"/>
      <c r="AB26" s="55"/>
    </row>
    <row r="27" spans="2:28" s="72" customFormat="1" ht="15" customHeight="1" x14ac:dyDescent="0.15">
      <c r="B27" s="110"/>
      <c r="C27" s="102" t="s">
        <v>40</v>
      </c>
      <c r="D27" s="109"/>
      <c r="F27" s="110"/>
      <c r="G27" s="102" t="s">
        <v>40</v>
      </c>
      <c r="H27" s="128" t="str">
        <f>IF('MPS(input_fridge_showcase)'!H26&gt;0,'MPS(input_fridge_showcase)'!H26,"")</f>
        <v/>
      </c>
      <c r="I27" s="128" t="str">
        <f>IF('MPS(input_fridge_showcase)'!I26&gt;0,'MPS(input_fridge_showcase)'!I26,"")</f>
        <v/>
      </c>
      <c r="J27" s="128" t="str">
        <f>IF('MPS(input_fridge_showcase)'!J26&gt;0,'MPS(input_fridge_showcase)'!J26,"")</f>
        <v/>
      </c>
      <c r="K27" s="128" t="str">
        <f>IF('MPS(input_fridge_showcase)'!K26&gt;0,'MPS(input_fridge_showcase)'!K26,"")</f>
        <v/>
      </c>
      <c r="L27" s="128" t="str">
        <f>IF('MPS(input_fridge_showcase)'!L26&gt;0,'MPS(input_fridge_showcase)'!L26,"")</f>
        <v/>
      </c>
      <c r="N27" s="110"/>
      <c r="O27" s="102" t="s">
        <v>40</v>
      </c>
      <c r="P27" s="120">
        <f t="shared" si="1"/>
        <v>0</v>
      </c>
      <c r="Q27" s="120">
        <f t="shared" si="2"/>
        <v>0</v>
      </c>
      <c r="R27" s="121">
        <f t="shared" si="0"/>
        <v>0</v>
      </c>
      <c r="T27" s="55"/>
      <c r="U27" s="55"/>
      <c r="V27" s="55"/>
      <c r="W27" s="55"/>
      <c r="X27" s="55"/>
      <c r="Y27" s="55"/>
      <c r="Z27" s="55"/>
      <c r="AA27" s="55"/>
      <c r="AB27" s="55"/>
    </row>
    <row r="28" spans="2:28" s="72" customFormat="1" ht="15" customHeight="1" x14ac:dyDescent="0.15">
      <c r="B28" s="110"/>
      <c r="C28" s="102" t="s">
        <v>41</v>
      </c>
      <c r="D28" s="109"/>
      <c r="F28" s="110"/>
      <c r="G28" s="102" t="s">
        <v>41</v>
      </c>
      <c r="H28" s="128" t="str">
        <f>IF('MPS(input_fridge_showcase)'!H27&gt;0,'MPS(input_fridge_showcase)'!H27,"")</f>
        <v/>
      </c>
      <c r="I28" s="128" t="str">
        <f>IF('MPS(input_fridge_showcase)'!I27&gt;0,'MPS(input_fridge_showcase)'!I27,"")</f>
        <v/>
      </c>
      <c r="J28" s="128" t="str">
        <f>IF('MPS(input_fridge_showcase)'!J27&gt;0,'MPS(input_fridge_showcase)'!J27,"")</f>
        <v/>
      </c>
      <c r="K28" s="128" t="str">
        <f>IF('MPS(input_fridge_showcase)'!K27&gt;0,'MPS(input_fridge_showcase)'!K27,"")</f>
        <v/>
      </c>
      <c r="L28" s="128" t="str">
        <f>IF('MPS(input_fridge_showcase)'!L27&gt;0,'MPS(input_fridge_showcase)'!L27,"")</f>
        <v/>
      </c>
      <c r="N28" s="110"/>
      <c r="O28" s="102" t="s">
        <v>41</v>
      </c>
      <c r="P28" s="120">
        <f t="shared" si="1"/>
        <v>0</v>
      </c>
      <c r="Q28" s="120">
        <f t="shared" si="2"/>
        <v>0</v>
      </c>
      <c r="R28" s="121">
        <f t="shared" si="0"/>
        <v>0</v>
      </c>
      <c r="T28" s="55"/>
      <c r="U28" s="55"/>
      <c r="V28" s="55"/>
      <c r="W28" s="55"/>
      <c r="X28" s="55"/>
      <c r="Y28" s="55"/>
      <c r="Z28" s="55"/>
      <c r="AA28" s="55"/>
      <c r="AB28" s="55"/>
    </row>
    <row r="29" spans="2:28" s="72" customFormat="1" ht="15" customHeight="1" x14ac:dyDescent="0.15">
      <c r="B29" s="110"/>
      <c r="C29" s="102" t="s">
        <v>42</v>
      </c>
      <c r="D29" s="109"/>
      <c r="F29" s="110"/>
      <c r="G29" s="102" t="s">
        <v>42</v>
      </c>
      <c r="H29" s="128" t="str">
        <f>IF('MPS(input_fridge_showcase)'!H28&gt;0,'MPS(input_fridge_showcase)'!H28,"")</f>
        <v/>
      </c>
      <c r="I29" s="128" t="str">
        <f>IF('MPS(input_fridge_showcase)'!I28&gt;0,'MPS(input_fridge_showcase)'!I28,"")</f>
        <v/>
      </c>
      <c r="J29" s="128" t="str">
        <f>IF('MPS(input_fridge_showcase)'!J28&gt;0,'MPS(input_fridge_showcase)'!J28,"")</f>
        <v/>
      </c>
      <c r="K29" s="128" t="str">
        <f>IF('MPS(input_fridge_showcase)'!K28&gt;0,'MPS(input_fridge_showcase)'!K28,"")</f>
        <v/>
      </c>
      <c r="L29" s="128" t="str">
        <f>IF('MPS(input_fridge_showcase)'!L28&gt;0,'MPS(input_fridge_showcase)'!L28,"")</f>
        <v/>
      </c>
      <c r="N29" s="110"/>
      <c r="O29" s="102" t="s">
        <v>42</v>
      </c>
      <c r="P29" s="120">
        <f t="shared" si="1"/>
        <v>0</v>
      </c>
      <c r="Q29" s="120">
        <f t="shared" si="2"/>
        <v>0</v>
      </c>
      <c r="R29" s="121">
        <f t="shared" si="0"/>
        <v>0</v>
      </c>
      <c r="T29" s="55"/>
      <c r="U29" s="55"/>
      <c r="V29" s="55"/>
      <c r="W29" s="55"/>
      <c r="X29" s="55"/>
      <c r="Y29" s="55"/>
      <c r="Z29" s="55"/>
      <c r="AA29" s="55"/>
      <c r="AB29" s="55"/>
    </row>
    <row r="30" spans="2:28" s="72" customFormat="1" ht="15" customHeight="1" x14ac:dyDescent="0.15">
      <c r="B30" s="110"/>
      <c r="C30" s="102" t="s">
        <v>43</v>
      </c>
      <c r="D30" s="109"/>
      <c r="F30" s="110"/>
      <c r="G30" s="102" t="s">
        <v>43</v>
      </c>
      <c r="H30" s="128" t="str">
        <f>IF('MPS(input_fridge_showcase)'!H29&gt;0,'MPS(input_fridge_showcase)'!H29,"")</f>
        <v/>
      </c>
      <c r="I30" s="128" t="str">
        <f>IF('MPS(input_fridge_showcase)'!I29&gt;0,'MPS(input_fridge_showcase)'!I29,"")</f>
        <v/>
      </c>
      <c r="J30" s="128" t="str">
        <f>IF('MPS(input_fridge_showcase)'!J29&gt;0,'MPS(input_fridge_showcase)'!J29,"")</f>
        <v/>
      </c>
      <c r="K30" s="128" t="str">
        <f>IF('MPS(input_fridge_showcase)'!K29&gt;0,'MPS(input_fridge_showcase)'!K29,"")</f>
        <v/>
      </c>
      <c r="L30" s="128" t="str">
        <f>IF('MPS(input_fridge_showcase)'!L29&gt;0,'MPS(input_fridge_showcase)'!L29,"")</f>
        <v/>
      </c>
      <c r="N30" s="110"/>
      <c r="O30" s="102" t="s">
        <v>43</v>
      </c>
      <c r="P30" s="120">
        <f t="shared" si="1"/>
        <v>0</v>
      </c>
      <c r="Q30" s="120">
        <f t="shared" si="2"/>
        <v>0</v>
      </c>
      <c r="R30" s="121">
        <f t="shared" si="0"/>
        <v>0</v>
      </c>
      <c r="T30" s="55"/>
      <c r="U30" s="55"/>
      <c r="V30" s="55"/>
      <c r="W30" s="55"/>
      <c r="X30" s="55"/>
      <c r="Y30" s="55"/>
      <c r="Z30" s="55"/>
      <c r="AA30" s="55"/>
      <c r="AB30" s="55"/>
    </row>
    <row r="31" spans="2:28" s="72" customFormat="1" ht="15" customHeight="1" x14ac:dyDescent="0.15">
      <c r="B31" s="110"/>
      <c r="C31" s="102" t="s">
        <v>44</v>
      </c>
      <c r="D31" s="109"/>
      <c r="F31" s="110"/>
      <c r="G31" s="102" t="s">
        <v>44</v>
      </c>
      <c r="H31" s="128" t="str">
        <f>IF('MPS(input_fridge_showcase)'!H30&gt;0,'MPS(input_fridge_showcase)'!H30,"")</f>
        <v/>
      </c>
      <c r="I31" s="128" t="str">
        <f>IF('MPS(input_fridge_showcase)'!I30&gt;0,'MPS(input_fridge_showcase)'!I30,"")</f>
        <v/>
      </c>
      <c r="J31" s="128" t="str">
        <f>IF('MPS(input_fridge_showcase)'!J30&gt;0,'MPS(input_fridge_showcase)'!J30,"")</f>
        <v/>
      </c>
      <c r="K31" s="128" t="str">
        <f>IF('MPS(input_fridge_showcase)'!K30&gt;0,'MPS(input_fridge_showcase)'!K30,"")</f>
        <v/>
      </c>
      <c r="L31" s="128" t="str">
        <f>IF('MPS(input_fridge_showcase)'!L30&gt;0,'MPS(input_fridge_showcase)'!L30,"")</f>
        <v/>
      </c>
      <c r="N31" s="110"/>
      <c r="O31" s="102" t="s">
        <v>44</v>
      </c>
      <c r="P31" s="120">
        <f t="shared" si="1"/>
        <v>0</v>
      </c>
      <c r="Q31" s="120">
        <f t="shared" si="2"/>
        <v>0</v>
      </c>
      <c r="R31" s="121">
        <f t="shared" si="0"/>
        <v>0</v>
      </c>
      <c r="T31" s="55"/>
      <c r="U31" s="55"/>
      <c r="V31" s="55"/>
      <c r="W31" s="55"/>
      <c r="X31" s="55"/>
      <c r="Y31" s="55"/>
      <c r="Z31" s="55"/>
      <c r="AA31" s="55"/>
      <c r="AB31" s="55"/>
    </row>
    <row r="32" spans="2:28" s="72" customFormat="1" ht="15" customHeight="1" x14ac:dyDescent="0.15">
      <c r="B32" s="110"/>
      <c r="C32" s="102" t="s">
        <v>45</v>
      </c>
      <c r="D32" s="109"/>
      <c r="F32" s="110"/>
      <c r="G32" s="102" t="s">
        <v>45</v>
      </c>
      <c r="H32" s="128" t="str">
        <f>IF('MPS(input_fridge_showcase)'!H31&gt;0,'MPS(input_fridge_showcase)'!H31,"")</f>
        <v/>
      </c>
      <c r="I32" s="128" t="str">
        <f>IF('MPS(input_fridge_showcase)'!I31&gt;0,'MPS(input_fridge_showcase)'!I31,"")</f>
        <v/>
      </c>
      <c r="J32" s="128" t="str">
        <f>IF('MPS(input_fridge_showcase)'!J31&gt;0,'MPS(input_fridge_showcase)'!J31,"")</f>
        <v/>
      </c>
      <c r="K32" s="128" t="str">
        <f>IF('MPS(input_fridge_showcase)'!K31&gt;0,'MPS(input_fridge_showcase)'!K31,"")</f>
        <v/>
      </c>
      <c r="L32" s="128" t="str">
        <f>IF('MPS(input_fridge_showcase)'!L31&gt;0,'MPS(input_fridge_showcase)'!L31,"")</f>
        <v/>
      </c>
      <c r="N32" s="110"/>
      <c r="O32" s="102" t="s">
        <v>45</v>
      </c>
      <c r="P32" s="120">
        <f t="shared" si="1"/>
        <v>0</v>
      </c>
      <c r="Q32" s="120">
        <f t="shared" si="2"/>
        <v>0</v>
      </c>
      <c r="R32" s="121">
        <f t="shared" si="0"/>
        <v>0</v>
      </c>
      <c r="T32" s="55"/>
      <c r="U32" s="55"/>
      <c r="V32" s="55"/>
      <c r="W32" s="55"/>
      <c r="X32" s="55"/>
      <c r="Y32" s="55"/>
      <c r="Z32" s="55"/>
      <c r="AA32" s="55"/>
      <c r="AB32" s="55"/>
    </row>
    <row r="33" spans="2:28" s="72" customFormat="1" ht="15" customHeight="1" x14ac:dyDescent="0.15">
      <c r="B33" s="110"/>
      <c r="C33" s="102" t="s">
        <v>46</v>
      </c>
      <c r="D33" s="109"/>
      <c r="F33" s="110"/>
      <c r="G33" s="102" t="s">
        <v>46</v>
      </c>
      <c r="H33" s="128" t="str">
        <f>IF('MPS(input_fridge_showcase)'!H32&gt;0,'MPS(input_fridge_showcase)'!H32,"")</f>
        <v/>
      </c>
      <c r="I33" s="128" t="str">
        <f>IF('MPS(input_fridge_showcase)'!I32&gt;0,'MPS(input_fridge_showcase)'!I32,"")</f>
        <v/>
      </c>
      <c r="J33" s="128" t="str">
        <f>IF('MPS(input_fridge_showcase)'!J32&gt;0,'MPS(input_fridge_showcase)'!J32,"")</f>
        <v/>
      </c>
      <c r="K33" s="128" t="str">
        <f>IF('MPS(input_fridge_showcase)'!K32&gt;0,'MPS(input_fridge_showcase)'!K32,"")</f>
        <v/>
      </c>
      <c r="L33" s="128" t="str">
        <f>IF('MPS(input_fridge_showcase)'!L32&gt;0,'MPS(input_fridge_showcase)'!L32,"")</f>
        <v/>
      </c>
      <c r="N33" s="110"/>
      <c r="O33" s="102" t="s">
        <v>46</v>
      </c>
      <c r="P33" s="120">
        <f t="shared" si="1"/>
        <v>0</v>
      </c>
      <c r="Q33" s="120">
        <f t="shared" si="2"/>
        <v>0</v>
      </c>
      <c r="R33" s="121">
        <f t="shared" si="0"/>
        <v>0</v>
      </c>
      <c r="T33" s="55"/>
      <c r="U33" s="55"/>
      <c r="V33" s="55"/>
      <c r="W33" s="55"/>
      <c r="X33" s="55"/>
      <c r="Y33" s="55"/>
      <c r="Z33" s="55"/>
      <c r="AA33" s="55"/>
      <c r="AB33" s="55"/>
    </row>
    <row r="34" spans="2:28" s="72" customFormat="1" ht="15" customHeight="1" x14ac:dyDescent="0.15">
      <c r="B34" s="110"/>
      <c r="C34" s="102" t="s">
        <v>47</v>
      </c>
      <c r="D34" s="109"/>
      <c r="F34" s="110"/>
      <c r="G34" s="102" t="s">
        <v>47</v>
      </c>
      <c r="H34" s="128" t="str">
        <f>IF('MPS(input_fridge_showcase)'!H33&gt;0,'MPS(input_fridge_showcase)'!H33,"")</f>
        <v/>
      </c>
      <c r="I34" s="128" t="str">
        <f>IF('MPS(input_fridge_showcase)'!I33&gt;0,'MPS(input_fridge_showcase)'!I33,"")</f>
        <v/>
      </c>
      <c r="J34" s="128" t="str">
        <f>IF('MPS(input_fridge_showcase)'!J33&gt;0,'MPS(input_fridge_showcase)'!J33,"")</f>
        <v/>
      </c>
      <c r="K34" s="128" t="str">
        <f>IF('MPS(input_fridge_showcase)'!K33&gt;0,'MPS(input_fridge_showcase)'!K33,"")</f>
        <v/>
      </c>
      <c r="L34" s="128" t="str">
        <f>IF('MPS(input_fridge_showcase)'!L33&gt;0,'MPS(input_fridge_showcase)'!L33,"")</f>
        <v/>
      </c>
      <c r="N34" s="110"/>
      <c r="O34" s="102" t="s">
        <v>47</v>
      </c>
      <c r="P34" s="120">
        <f t="shared" si="1"/>
        <v>0</v>
      </c>
      <c r="Q34" s="120">
        <f t="shared" si="2"/>
        <v>0</v>
      </c>
      <c r="R34" s="121">
        <f t="shared" si="0"/>
        <v>0</v>
      </c>
      <c r="T34" s="55"/>
      <c r="U34" s="55"/>
      <c r="V34" s="55"/>
      <c r="W34" s="55"/>
      <c r="X34" s="55"/>
      <c r="Y34" s="55"/>
      <c r="Z34" s="55"/>
      <c r="AA34" s="55"/>
      <c r="AB34" s="55"/>
    </row>
    <row r="35" spans="2:28" s="72" customFormat="1" ht="15" customHeight="1" x14ac:dyDescent="0.15">
      <c r="B35" s="110"/>
      <c r="C35" s="102" t="s">
        <v>48</v>
      </c>
      <c r="D35" s="109"/>
      <c r="F35" s="110"/>
      <c r="G35" s="102" t="s">
        <v>48</v>
      </c>
      <c r="H35" s="128" t="str">
        <f>IF('MPS(input_fridge_showcase)'!H34&gt;0,'MPS(input_fridge_showcase)'!H34,"")</f>
        <v/>
      </c>
      <c r="I35" s="128" t="str">
        <f>IF('MPS(input_fridge_showcase)'!I34&gt;0,'MPS(input_fridge_showcase)'!I34,"")</f>
        <v/>
      </c>
      <c r="J35" s="128" t="str">
        <f>IF('MPS(input_fridge_showcase)'!J34&gt;0,'MPS(input_fridge_showcase)'!J34,"")</f>
        <v/>
      </c>
      <c r="K35" s="128" t="str">
        <f>IF('MPS(input_fridge_showcase)'!K34&gt;0,'MPS(input_fridge_showcase)'!K34,"")</f>
        <v/>
      </c>
      <c r="L35" s="128" t="str">
        <f>IF('MPS(input_fridge_showcase)'!L34&gt;0,'MPS(input_fridge_showcase)'!L34,"")</f>
        <v/>
      </c>
      <c r="N35" s="110"/>
      <c r="O35" s="102" t="s">
        <v>48</v>
      </c>
      <c r="P35" s="120">
        <f t="shared" si="1"/>
        <v>0</v>
      </c>
      <c r="Q35" s="120">
        <f t="shared" si="2"/>
        <v>0</v>
      </c>
      <c r="R35" s="121">
        <f t="shared" si="0"/>
        <v>0</v>
      </c>
      <c r="T35" s="55"/>
      <c r="U35" s="55"/>
      <c r="V35" s="55"/>
      <c r="W35" s="55"/>
      <c r="X35" s="55"/>
      <c r="Y35" s="55"/>
      <c r="Z35" s="55"/>
      <c r="AA35" s="55"/>
      <c r="AB35" s="55"/>
    </row>
    <row r="36" spans="2:28" s="72" customFormat="1" ht="15" customHeight="1" x14ac:dyDescent="0.15">
      <c r="B36" s="110"/>
      <c r="C36" s="102" t="s">
        <v>49</v>
      </c>
      <c r="D36" s="109"/>
      <c r="F36" s="110"/>
      <c r="G36" s="102" t="s">
        <v>49</v>
      </c>
      <c r="H36" s="128" t="str">
        <f>IF('MPS(input_fridge_showcase)'!H35&gt;0,'MPS(input_fridge_showcase)'!H35,"")</f>
        <v/>
      </c>
      <c r="I36" s="128" t="str">
        <f>IF('MPS(input_fridge_showcase)'!I35&gt;0,'MPS(input_fridge_showcase)'!I35,"")</f>
        <v/>
      </c>
      <c r="J36" s="128" t="str">
        <f>IF('MPS(input_fridge_showcase)'!J35&gt;0,'MPS(input_fridge_showcase)'!J35,"")</f>
        <v/>
      </c>
      <c r="K36" s="128" t="str">
        <f>IF('MPS(input_fridge_showcase)'!K35&gt;0,'MPS(input_fridge_showcase)'!K35,"")</f>
        <v/>
      </c>
      <c r="L36" s="128" t="str">
        <f>IF('MPS(input_fridge_showcase)'!L35&gt;0,'MPS(input_fridge_showcase)'!L35,"")</f>
        <v/>
      </c>
      <c r="N36" s="110"/>
      <c r="O36" s="102" t="s">
        <v>49</v>
      </c>
      <c r="P36" s="120">
        <f t="shared" si="1"/>
        <v>0</v>
      </c>
      <c r="Q36" s="120">
        <f t="shared" si="2"/>
        <v>0</v>
      </c>
      <c r="R36" s="121">
        <f t="shared" si="0"/>
        <v>0</v>
      </c>
      <c r="T36" s="55"/>
      <c r="U36" s="55"/>
      <c r="V36" s="55"/>
      <c r="W36" s="55"/>
      <c r="X36" s="55"/>
      <c r="Y36" s="55"/>
      <c r="Z36" s="55"/>
      <c r="AA36" s="55"/>
      <c r="AB36" s="55"/>
    </row>
    <row r="37" spans="2:28" s="72" customFormat="1" ht="15" customHeight="1" x14ac:dyDescent="0.15">
      <c r="B37" s="110"/>
      <c r="C37" s="102" t="s">
        <v>50</v>
      </c>
      <c r="D37" s="109"/>
      <c r="F37" s="110"/>
      <c r="G37" s="102" t="s">
        <v>50</v>
      </c>
      <c r="H37" s="128" t="str">
        <f>IF('MPS(input_fridge_showcase)'!H36&gt;0,'MPS(input_fridge_showcase)'!H36,"")</f>
        <v/>
      </c>
      <c r="I37" s="128" t="str">
        <f>IF('MPS(input_fridge_showcase)'!I36&gt;0,'MPS(input_fridge_showcase)'!I36,"")</f>
        <v/>
      </c>
      <c r="J37" s="128" t="str">
        <f>IF('MPS(input_fridge_showcase)'!J36&gt;0,'MPS(input_fridge_showcase)'!J36,"")</f>
        <v/>
      </c>
      <c r="K37" s="128" t="str">
        <f>IF('MPS(input_fridge_showcase)'!K36&gt;0,'MPS(input_fridge_showcase)'!K36,"")</f>
        <v/>
      </c>
      <c r="L37" s="128" t="str">
        <f>IF('MPS(input_fridge_showcase)'!L36&gt;0,'MPS(input_fridge_showcase)'!L36,"")</f>
        <v/>
      </c>
      <c r="N37" s="110"/>
      <c r="O37" s="102" t="s">
        <v>50</v>
      </c>
      <c r="P37" s="120">
        <f t="shared" si="1"/>
        <v>0</v>
      </c>
      <c r="Q37" s="120">
        <f t="shared" si="2"/>
        <v>0</v>
      </c>
      <c r="R37" s="121">
        <f t="shared" si="0"/>
        <v>0</v>
      </c>
      <c r="T37" s="55"/>
      <c r="U37" s="55"/>
      <c r="V37" s="55"/>
      <c r="W37" s="55"/>
      <c r="X37" s="55"/>
      <c r="Y37" s="55"/>
      <c r="Z37" s="55"/>
      <c r="AA37" s="55"/>
      <c r="AB37" s="55"/>
    </row>
    <row r="38" spans="2:28" s="72" customFormat="1" ht="15" customHeight="1" x14ac:dyDescent="0.15">
      <c r="B38" s="110"/>
      <c r="C38" s="102" t="s">
        <v>51</v>
      </c>
      <c r="D38" s="109"/>
      <c r="F38" s="110"/>
      <c r="G38" s="102" t="s">
        <v>51</v>
      </c>
      <c r="H38" s="128" t="str">
        <f>IF('MPS(input_fridge_showcase)'!H37&gt;0,'MPS(input_fridge_showcase)'!H37,"")</f>
        <v/>
      </c>
      <c r="I38" s="128" t="str">
        <f>IF('MPS(input_fridge_showcase)'!I37&gt;0,'MPS(input_fridge_showcase)'!I37,"")</f>
        <v/>
      </c>
      <c r="J38" s="128" t="str">
        <f>IF('MPS(input_fridge_showcase)'!J37&gt;0,'MPS(input_fridge_showcase)'!J37,"")</f>
        <v/>
      </c>
      <c r="K38" s="128" t="str">
        <f>IF('MPS(input_fridge_showcase)'!K37&gt;0,'MPS(input_fridge_showcase)'!K37,"")</f>
        <v/>
      </c>
      <c r="L38" s="128" t="str">
        <f>IF('MPS(input_fridge_showcase)'!L37&gt;0,'MPS(input_fridge_showcase)'!L37,"")</f>
        <v/>
      </c>
      <c r="N38" s="110"/>
      <c r="O38" s="102" t="s">
        <v>51</v>
      </c>
      <c r="P38" s="120">
        <f t="shared" si="1"/>
        <v>0</v>
      </c>
      <c r="Q38" s="120">
        <f t="shared" si="2"/>
        <v>0</v>
      </c>
      <c r="R38" s="121">
        <f t="shared" si="0"/>
        <v>0</v>
      </c>
      <c r="T38" s="55"/>
      <c r="U38" s="55"/>
      <c r="V38" s="55"/>
      <c r="W38" s="55"/>
      <c r="X38" s="55"/>
      <c r="Y38" s="55"/>
      <c r="Z38" s="55"/>
      <c r="AA38" s="55"/>
      <c r="AB38" s="55"/>
    </row>
    <row r="39" spans="2:28" s="72" customFormat="1" ht="15" customHeight="1" x14ac:dyDescent="0.15">
      <c r="B39" s="110"/>
      <c r="C39" s="102" t="s">
        <v>52</v>
      </c>
      <c r="D39" s="109"/>
      <c r="F39" s="110"/>
      <c r="G39" s="102" t="s">
        <v>52</v>
      </c>
      <c r="H39" s="128" t="str">
        <f>IF('MPS(input_fridge_showcase)'!H38&gt;0,'MPS(input_fridge_showcase)'!H38,"")</f>
        <v/>
      </c>
      <c r="I39" s="128" t="str">
        <f>IF('MPS(input_fridge_showcase)'!I38&gt;0,'MPS(input_fridge_showcase)'!I38,"")</f>
        <v/>
      </c>
      <c r="J39" s="128" t="str">
        <f>IF('MPS(input_fridge_showcase)'!J38&gt;0,'MPS(input_fridge_showcase)'!J38,"")</f>
        <v/>
      </c>
      <c r="K39" s="128" t="str">
        <f>IF('MPS(input_fridge_showcase)'!K38&gt;0,'MPS(input_fridge_showcase)'!K38,"")</f>
        <v/>
      </c>
      <c r="L39" s="128" t="str">
        <f>IF('MPS(input_fridge_showcase)'!L38&gt;0,'MPS(input_fridge_showcase)'!L38,"")</f>
        <v/>
      </c>
      <c r="N39" s="110"/>
      <c r="O39" s="102" t="s">
        <v>52</v>
      </c>
      <c r="P39" s="120">
        <f t="shared" si="1"/>
        <v>0</v>
      </c>
      <c r="Q39" s="120">
        <f t="shared" si="2"/>
        <v>0</v>
      </c>
      <c r="R39" s="121">
        <f t="shared" si="0"/>
        <v>0</v>
      </c>
      <c r="T39" s="55"/>
      <c r="U39" s="55"/>
      <c r="V39" s="55"/>
      <c r="W39" s="55"/>
      <c r="X39" s="55"/>
      <c r="Y39" s="55"/>
      <c r="Z39" s="55"/>
      <c r="AA39" s="55"/>
      <c r="AB39" s="55"/>
    </row>
    <row r="40" spans="2:28" s="72" customFormat="1" ht="15" customHeight="1" x14ac:dyDescent="0.15">
      <c r="B40" s="110"/>
      <c r="C40" s="102" t="s">
        <v>53</v>
      </c>
      <c r="D40" s="109"/>
      <c r="F40" s="110"/>
      <c r="G40" s="102" t="s">
        <v>53</v>
      </c>
      <c r="H40" s="128" t="str">
        <f>IF('MPS(input_fridge_showcase)'!H39&gt;0,'MPS(input_fridge_showcase)'!H39,"")</f>
        <v/>
      </c>
      <c r="I40" s="128" t="str">
        <f>IF('MPS(input_fridge_showcase)'!I39&gt;0,'MPS(input_fridge_showcase)'!I39,"")</f>
        <v/>
      </c>
      <c r="J40" s="128" t="str">
        <f>IF('MPS(input_fridge_showcase)'!J39&gt;0,'MPS(input_fridge_showcase)'!J39,"")</f>
        <v/>
      </c>
      <c r="K40" s="128" t="str">
        <f>IF('MPS(input_fridge_showcase)'!K39&gt;0,'MPS(input_fridge_showcase)'!K39,"")</f>
        <v/>
      </c>
      <c r="L40" s="128" t="str">
        <f>IF('MPS(input_fridge_showcase)'!L39&gt;0,'MPS(input_fridge_showcase)'!L39,"")</f>
        <v/>
      </c>
      <c r="N40" s="110"/>
      <c r="O40" s="102" t="s">
        <v>53</v>
      </c>
      <c r="P40" s="120">
        <f t="shared" si="1"/>
        <v>0</v>
      </c>
      <c r="Q40" s="120">
        <f t="shared" si="2"/>
        <v>0</v>
      </c>
      <c r="R40" s="121">
        <f t="shared" si="0"/>
        <v>0</v>
      </c>
      <c r="T40" s="55"/>
      <c r="U40" s="55"/>
      <c r="V40" s="55"/>
      <c r="W40" s="55"/>
      <c r="X40" s="55"/>
      <c r="Y40" s="55"/>
      <c r="Z40" s="55"/>
      <c r="AA40" s="55"/>
      <c r="AB40" s="55"/>
    </row>
    <row r="41" spans="2:28" s="72" customFormat="1" ht="15" customHeight="1" x14ac:dyDescent="0.15">
      <c r="B41" s="110"/>
      <c r="C41" s="102" t="s">
        <v>54</v>
      </c>
      <c r="D41" s="109"/>
      <c r="F41" s="110"/>
      <c r="G41" s="102" t="s">
        <v>54</v>
      </c>
      <c r="H41" s="128" t="str">
        <f>IF('MPS(input_fridge_showcase)'!H40&gt;0,'MPS(input_fridge_showcase)'!H40,"")</f>
        <v/>
      </c>
      <c r="I41" s="128" t="str">
        <f>IF('MPS(input_fridge_showcase)'!I40&gt;0,'MPS(input_fridge_showcase)'!I40,"")</f>
        <v/>
      </c>
      <c r="J41" s="128" t="str">
        <f>IF('MPS(input_fridge_showcase)'!J40&gt;0,'MPS(input_fridge_showcase)'!J40,"")</f>
        <v/>
      </c>
      <c r="K41" s="128" t="str">
        <f>IF('MPS(input_fridge_showcase)'!K40&gt;0,'MPS(input_fridge_showcase)'!K40,"")</f>
        <v/>
      </c>
      <c r="L41" s="128" t="str">
        <f>IF('MPS(input_fridge_showcase)'!L40&gt;0,'MPS(input_fridge_showcase)'!L40,"")</f>
        <v/>
      </c>
      <c r="N41" s="110"/>
      <c r="O41" s="102" t="s">
        <v>54</v>
      </c>
      <c r="P41" s="120">
        <f t="shared" si="1"/>
        <v>0</v>
      </c>
      <c r="Q41" s="120">
        <f t="shared" si="2"/>
        <v>0</v>
      </c>
      <c r="R41" s="121">
        <f t="shared" si="0"/>
        <v>0</v>
      </c>
      <c r="T41" s="55"/>
      <c r="U41" s="55"/>
      <c r="V41" s="55"/>
      <c r="W41" s="55"/>
      <c r="X41" s="55"/>
      <c r="Y41" s="55"/>
      <c r="Z41" s="55"/>
      <c r="AA41" s="55"/>
      <c r="AB41" s="55"/>
    </row>
    <row r="42" spans="2:28" s="72" customFormat="1" ht="15" customHeight="1" x14ac:dyDescent="0.15">
      <c r="B42" s="110"/>
      <c r="C42" s="102" t="s">
        <v>55</v>
      </c>
      <c r="D42" s="109"/>
      <c r="F42" s="110"/>
      <c r="G42" s="102" t="s">
        <v>55</v>
      </c>
      <c r="H42" s="128" t="str">
        <f>IF('MPS(input_fridge_showcase)'!H41&gt;0,'MPS(input_fridge_showcase)'!H41,"")</f>
        <v/>
      </c>
      <c r="I42" s="128" t="str">
        <f>IF('MPS(input_fridge_showcase)'!I41&gt;0,'MPS(input_fridge_showcase)'!I41,"")</f>
        <v/>
      </c>
      <c r="J42" s="128" t="str">
        <f>IF('MPS(input_fridge_showcase)'!J41&gt;0,'MPS(input_fridge_showcase)'!J41,"")</f>
        <v/>
      </c>
      <c r="K42" s="128" t="str">
        <f>IF('MPS(input_fridge_showcase)'!K41&gt;0,'MPS(input_fridge_showcase)'!K41,"")</f>
        <v/>
      </c>
      <c r="L42" s="128" t="str">
        <f>IF('MPS(input_fridge_showcase)'!L41&gt;0,'MPS(input_fridge_showcase)'!L41,"")</f>
        <v/>
      </c>
      <c r="N42" s="110"/>
      <c r="O42" s="102" t="s">
        <v>55</v>
      </c>
      <c r="P42" s="120">
        <f t="shared" si="1"/>
        <v>0</v>
      </c>
      <c r="Q42" s="120">
        <f t="shared" si="2"/>
        <v>0</v>
      </c>
      <c r="R42" s="121">
        <f t="shared" si="0"/>
        <v>0</v>
      </c>
      <c r="T42" s="55"/>
      <c r="U42" s="55"/>
      <c r="V42" s="55"/>
      <c r="W42" s="55"/>
      <c r="X42" s="55"/>
      <c r="Y42" s="55"/>
      <c r="Z42" s="55"/>
      <c r="AA42" s="55"/>
      <c r="AB42" s="55"/>
    </row>
    <row r="43" spans="2:28" s="72" customFormat="1" ht="15" customHeight="1" x14ac:dyDescent="0.15">
      <c r="B43" s="110"/>
      <c r="C43" s="102" t="s">
        <v>56</v>
      </c>
      <c r="D43" s="109"/>
      <c r="F43" s="110"/>
      <c r="G43" s="102" t="s">
        <v>56</v>
      </c>
      <c r="H43" s="128" t="str">
        <f>IF('MPS(input_fridge_showcase)'!H42&gt;0,'MPS(input_fridge_showcase)'!H42,"")</f>
        <v/>
      </c>
      <c r="I43" s="128" t="str">
        <f>IF('MPS(input_fridge_showcase)'!I42&gt;0,'MPS(input_fridge_showcase)'!I42,"")</f>
        <v/>
      </c>
      <c r="J43" s="128" t="str">
        <f>IF('MPS(input_fridge_showcase)'!J42&gt;0,'MPS(input_fridge_showcase)'!J42,"")</f>
        <v/>
      </c>
      <c r="K43" s="128" t="str">
        <f>IF('MPS(input_fridge_showcase)'!K42&gt;0,'MPS(input_fridge_showcase)'!K42,"")</f>
        <v/>
      </c>
      <c r="L43" s="128" t="str">
        <f>IF('MPS(input_fridge_showcase)'!L42&gt;0,'MPS(input_fridge_showcase)'!L42,"")</f>
        <v/>
      </c>
      <c r="N43" s="110"/>
      <c r="O43" s="102" t="s">
        <v>56</v>
      </c>
      <c r="P43" s="120">
        <f t="shared" si="1"/>
        <v>0</v>
      </c>
      <c r="Q43" s="120">
        <f t="shared" si="2"/>
        <v>0</v>
      </c>
      <c r="R43" s="121">
        <f t="shared" si="0"/>
        <v>0</v>
      </c>
      <c r="T43" s="55"/>
      <c r="U43" s="55"/>
      <c r="V43" s="55"/>
      <c r="W43" s="55"/>
      <c r="X43" s="55"/>
      <c r="Y43" s="55"/>
      <c r="Z43" s="55"/>
      <c r="AA43" s="55"/>
      <c r="AB43" s="55"/>
    </row>
    <row r="44" spans="2:28" s="72" customFormat="1" ht="15" customHeight="1" x14ac:dyDescent="0.15">
      <c r="B44" s="110"/>
      <c r="C44" s="102" t="s">
        <v>57</v>
      </c>
      <c r="D44" s="109"/>
      <c r="F44" s="110"/>
      <c r="G44" s="102" t="s">
        <v>57</v>
      </c>
      <c r="H44" s="128" t="str">
        <f>IF('MPS(input_fridge_showcase)'!H43&gt;0,'MPS(input_fridge_showcase)'!H43,"")</f>
        <v/>
      </c>
      <c r="I44" s="128" t="str">
        <f>IF('MPS(input_fridge_showcase)'!I43&gt;0,'MPS(input_fridge_showcase)'!I43,"")</f>
        <v/>
      </c>
      <c r="J44" s="128" t="str">
        <f>IF('MPS(input_fridge_showcase)'!J43&gt;0,'MPS(input_fridge_showcase)'!J43,"")</f>
        <v/>
      </c>
      <c r="K44" s="128" t="str">
        <f>IF('MPS(input_fridge_showcase)'!K43&gt;0,'MPS(input_fridge_showcase)'!K43,"")</f>
        <v/>
      </c>
      <c r="L44" s="128" t="str">
        <f>IF('MPS(input_fridge_showcase)'!L43&gt;0,'MPS(input_fridge_showcase)'!L43,"")</f>
        <v/>
      </c>
      <c r="N44" s="110"/>
      <c r="O44" s="102" t="s">
        <v>57</v>
      </c>
      <c r="P44" s="120">
        <f t="shared" si="1"/>
        <v>0</v>
      </c>
      <c r="Q44" s="120">
        <f t="shared" si="2"/>
        <v>0</v>
      </c>
      <c r="R44" s="121">
        <f t="shared" si="0"/>
        <v>0</v>
      </c>
      <c r="T44" s="55"/>
      <c r="U44" s="55"/>
      <c r="V44" s="55"/>
      <c r="W44" s="55"/>
      <c r="X44" s="55"/>
      <c r="Y44" s="55"/>
      <c r="Z44" s="55"/>
      <c r="AA44" s="55"/>
      <c r="AB44" s="55"/>
    </row>
    <row r="45" spans="2:28" s="72" customFormat="1" ht="15" customHeight="1" x14ac:dyDescent="0.15">
      <c r="B45" s="110"/>
      <c r="C45" s="102" t="s">
        <v>58</v>
      </c>
      <c r="D45" s="109"/>
      <c r="F45" s="110"/>
      <c r="G45" s="102" t="s">
        <v>58</v>
      </c>
      <c r="H45" s="128" t="str">
        <f>IF('MPS(input_fridge_showcase)'!H44&gt;0,'MPS(input_fridge_showcase)'!H44,"")</f>
        <v/>
      </c>
      <c r="I45" s="128" t="str">
        <f>IF('MPS(input_fridge_showcase)'!I44&gt;0,'MPS(input_fridge_showcase)'!I44,"")</f>
        <v/>
      </c>
      <c r="J45" s="128" t="str">
        <f>IF('MPS(input_fridge_showcase)'!J44&gt;0,'MPS(input_fridge_showcase)'!J44,"")</f>
        <v/>
      </c>
      <c r="K45" s="128" t="str">
        <f>IF('MPS(input_fridge_showcase)'!K44&gt;0,'MPS(input_fridge_showcase)'!K44,"")</f>
        <v/>
      </c>
      <c r="L45" s="128" t="str">
        <f>IF('MPS(input_fridge_showcase)'!L44&gt;0,'MPS(input_fridge_showcase)'!L44,"")</f>
        <v/>
      </c>
      <c r="N45" s="110"/>
      <c r="O45" s="102" t="s">
        <v>58</v>
      </c>
      <c r="P45" s="120">
        <f t="shared" si="1"/>
        <v>0</v>
      </c>
      <c r="Q45" s="120">
        <f t="shared" si="2"/>
        <v>0</v>
      </c>
      <c r="R45" s="121">
        <f t="shared" si="0"/>
        <v>0</v>
      </c>
      <c r="T45" s="55"/>
      <c r="U45" s="55"/>
      <c r="V45" s="55"/>
      <c r="W45" s="55"/>
      <c r="X45" s="55"/>
      <c r="Y45" s="55"/>
      <c r="Z45" s="55"/>
      <c r="AA45" s="55"/>
      <c r="AB45" s="55"/>
    </row>
    <row r="46" spans="2:28" s="72" customFormat="1" ht="15" customHeight="1" x14ac:dyDescent="0.15">
      <c r="B46" s="110"/>
      <c r="C46" s="102" t="s">
        <v>59</v>
      </c>
      <c r="D46" s="109"/>
      <c r="F46" s="110"/>
      <c r="G46" s="102" t="s">
        <v>59</v>
      </c>
      <c r="H46" s="128" t="str">
        <f>IF('MPS(input_fridge_showcase)'!H45&gt;0,'MPS(input_fridge_showcase)'!H45,"")</f>
        <v/>
      </c>
      <c r="I46" s="128" t="str">
        <f>IF('MPS(input_fridge_showcase)'!I45&gt;0,'MPS(input_fridge_showcase)'!I45,"")</f>
        <v/>
      </c>
      <c r="J46" s="128" t="str">
        <f>IF('MPS(input_fridge_showcase)'!J45&gt;0,'MPS(input_fridge_showcase)'!J45,"")</f>
        <v/>
      </c>
      <c r="K46" s="128" t="str">
        <f>IF('MPS(input_fridge_showcase)'!K45&gt;0,'MPS(input_fridge_showcase)'!K45,"")</f>
        <v/>
      </c>
      <c r="L46" s="128" t="str">
        <f>IF('MPS(input_fridge_showcase)'!L45&gt;0,'MPS(input_fridge_showcase)'!L45,"")</f>
        <v/>
      </c>
      <c r="N46" s="110"/>
      <c r="O46" s="102" t="s">
        <v>59</v>
      </c>
      <c r="P46" s="120">
        <f t="shared" si="1"/>
        <v>0</v>
      </c>
      <c r="Q46" s="120">
        <f t="shared" si="2"/>
        <v>0</v>
      </c>
      <c r="R46" s="121">
        <f t="shared" si="0"/>
        <v>0</v>
      </c>
      <c r="T46" s="55"/>
      <c r="U46" s="55"/>
      <c r="V46" s="55"/>
      <c r="W46" s="55"/>
      <c r="X46" s="55"/>
      <c r="Y46" s="55"/>
      <c r="Z46" s="55"/>
      <c r="AA46" s="55"/>
      <c r="AB46" s="55"/>
    </row>
    <row r="47" spans="2:28" s="72" customFormat="1" ht="15" customHeight="1" x14ac:dyDescent="0.15">
      <c r="B47" s="110"/>
      <c r="C47" s="102" t="s">
        <v>60</v>
      </c>
      <c r="D47" s="109"/>
      <c r="F47" s="110"/>
      <c r="G47" s="102" t="s">
        <v>60</v>
      </c>
      <c r="H47" s="128" t="str">
        <f>IF('MPS(input_fridge_showcase)'!H46&gt;0,'MPS(input_fridge_showcase)'!H46,"")</f>
        <v/>
      </c>
      <c r="I47" s="128" t="str">
        <f>IF('MPS(input_fridge_showcase)'!I46&gt;0,'MPS(input_fridge_showcase)'!I46,"")</f>
        <v/>
      </c>
      <c r="J47" s="128" t="str">
        <f>IF('MPS(input_fridge_showcase)'!J46&gt;0,'MPS(input_fridge_showcase)'!J46,"")</f>
        <v/>
      </c>
      <c r="K47" s="128" t="str">
        <f>IF('MPS(input_fridge_showcase)'!K46&gt;0,'MPS(input_fridge_showcase)'!K46,"")</f>
        <v/>
      </c>
      <c r="L47" s="128" t="str">
        <f>IF('MPS(input_fridge_showcase)'!L46&gt;0,'MPS(input_fridge_showcase)'!L46,"")</f>
        <v/>
      </c>
      <c r="N47" s="110"/>
      <c r="O47" s="102" t="s">
        <v>60</v>
      </c>
      <c r="P47" s="120">
        <f t="shared" si="1"/>
        <v>0</v>
      </c>
      <c r="Q47" s="120">
        <f t="shared" si="2"/>
        <v>0</v>
      </c>
      <c r="R47" s="121">
        <f t="shared" si="0"/>
        <v>0</v>
      </c>
      <c r="T47" s="55"/>
      <c r="U47" s="55"/>
      <c r="V47" s="55"/>
      <c r="W47" s="55"/>
      <c r="X47" s="55"/>
      <c r="Y47" s="55"/>
      <c r="Z47" s="55"/>
      <c r="AA47" s="55"/>
      <c r="AB47" s="55"/>
    </row>
    <row r="48" spans="2:28" s="72" customFormat="1" ht="15" customHeight="1" x14ac:dyDescent="0.15">
      <c r="B48" s="110"/>
      <c r="C48" s="102" t="s">
        <v>61</v>
      </c>
      <c r="D48" s="109"/>
      <c r="F48" s="110"/>
      <c r="G48" s="102" t="s">
        <v>61</v>
      </c>
      <c r="H48" s="128" t="str">
        <f>IF('MPS(input_fridge_showcase)'!H47&gt;0,'MPS(input_fridge_showcase)'!H47,"")</f>
        <v/>
      </c>
      <c r="I48" s="128" t="str">
        <f>IF('MPS(input_fridge_showcase)'!I47&gt;0,'MPS(input_fridge_showcase)'!I47,"")</f>
        <v/>
      </c>
      <c r="J48" s="128" t="str">
        <f>IF('MPS(input_fridge_showcase)'!J47&gt;0,'MPS(input_fridge_showcase)'!J47,"")</f>
        <v/>
      </c>
      <c r="K48" s="128" t="str">
        <f>IF('MPS(input_fridge_showcase)'!K47&gt;0,'MPS(input_fridge_showcase)'!K47,"")</f>
        <v/>
      </c>
      <c r="L48" s="128" t="str">
        <f>IF('MPS(input_fridge_showcase)'!L47&gt;0,'MPS(input_fridge_showcase)'!L47,"")</f>
        <v/>
      </c>
      <c r="N48" s="110"/>
      <c r="O48" s="102" t="s">
        <v>61</v>
      </c>
      <c r="P48" s="120">
        <f t="shared" si="1"/>
        <v>0</v>
      </c>
      <c r="Q48" s="120">
        <f t="shared" si="2"/>
        <v>0</v>
      </c>
      <c r="R48" s="121">
        <f t="shared" si="0"/>
        <v>0</v>
      </c>
      <c r="T48" s="55"/>
      <c r="U48" s="55"/>
      <c r="V48" s="55"/>
      <c r="W48" s="55"/>
      <c r="X48" s="55"/>
      <c r="Y48" s="55"/>
      <c r="Z48" s="55"/>
      <c r="AA48" s="55"/>
      <c r="AB48" s="55"/>
    </row>
    <row r="49" spans="2:28" s="72" customFormat="1" ht="15" customHeight="1" x14ac:dyDescent="0.15">
      <c r="B49" s="110"/>
      <c r="C49" s="102" t="s">
        <v>62</v>
      </c>
      <c r="D49" s="109"/>
      <c r="F49" s="110"/>
      <c r="G49" s="102" t="s">
        <v>62</v>
      </c>
      <c r="H49" s="128" t="str">
        <f>IF('MPS(input_fridge_showcase)'!H48&gt;0,'MPS(input_fridge_showcase)'!H48,"")</f>
        <v/>
      </c>
      <c r="I49" s="128" t="str">
        <f>IF('MPS(input_fridge_showcase)'!I48&gt;0,'MPS(input_fridge_showcase)'!I48,"")</f>
        <v/>
      </c>
      <c r="J49" s="128" t="str">
        <f>IF('MPS(input_fridge_showcase)'!J48&gt;0,'MPS(input_fridge_showcase)'!J48,"")</f>
        <v/>
      </c>
      <c r="K49" s="128" t="str">
        <f>IF('MPS(input_fridge_showcase)'!K48&gt;0,'MPS(input_fridge_showcase)'!K48,"")</f>
        <v/>
      </c>
      <c r="L49" s="128" t="str">
        <f>IF('MPS(input_fridge_showcase)'!L48&gt;0,'MPS(input_fridge_showcase)'!L48,"")</f>
        <v/>
      </c>
      <c r="N49" s="110"/>
      <c r="O49" s="102" t="s">
        <v>62</v>
      </c>
      <c r="P49" s="120">
        <f t="shared" si="1"/>
        <v>0</v>
      </c>
      <c r="Q49" s="120">
        <f t="shared" si="2"/>
        <v>0</v>
      </c>
      <c r="R49" s="121">
        <f t="shared" si="0"/>
        <v>0</v>
      </c>
      <c r="T49" s="55"/>
      <c r="U49" s="55"/>
      <c r="V49" s="55"/>
      <c r="W49" s="55"/>
      <c r="X49" s="55"/>
      <c r="Y49" s="55"/>
      <c r="Z49" s="55"/>
      <c r="AA49" s="55"/>
      <c r="AB49" s="55"/>
    </row>
    <row r="50" spans="2:28" s="72" customFormat="1" ht="15" customHeight="1" x14ac:dyDescent="0.15">
      <c r="B50" s="110"/>
      <c r="C50" s="102" t="s">
        <v>63</v>
      </c>
      <c r="D50" s="109"/>
      <c r="F50" s="110"/>
      <c r="G50" s="102" t="s">
        <v>63</v>
      </c>
      <c r="H50" s="128" t="str">
        <f>IF('MPS(input_fridge_showcase)'!H49&gt;0,'MPS(input_fridge_showcase)'!H49,"")</f>
        <v/>
      </c>
      <c r="I50" s="128" t="str">
        <f>IF('MPS(input_fridge_showcase)'!I49&gt;0,'MPS(input_fridge_showcase)'!I49,"")</f>
        <v/>
      </c>
      <c r="J50" s="128" t="str">
        <f>IF('MPS(input_fridge_showcase)'!J49&gt;0,'MPS(input_fridge_showcase)'!J49,"")</f>
        <v/>
      </c>
      <c r="K50" s="128" t="str">
        <f>IF('MPS(input_fridge_showcase)'!K49&gt;0,'MPS(input_fridge_showcase)'!K49,"")</f>
        <v/>
      </c>
      <c r="L50" s="128" t="str">
        <f>IF('MPS(input_fridge_showcase)'!L49&gt;0,'MPS(input_fridge_showcase)'!L49,"")</f>
        <v/>
      </c>
      <c r="N50" s="110"/>
      <c r="O50" s="102" t="s">
        <v>63</v>
      </c>
      <c r="P50" s="120">
        <f t="shared" si="1"/>
        <v>0</v>
      </c>
      <c r="Q50" s="120">
        <f t="shared" si="2"/>
        <v>0</v>
      </c>
      <c r="R50" s="121">
        <f t="shared" si="0"/>
        <v>0</v>
      </c>
      <c r="T50" s="55"/>
      <c r="U50" s="55"/>
      <c r="V50" s="55"/>
      <c r="W50" s="55"/>
      <c r="X50" s="55"/>
      <c r="Y50" s="55"/>
      <c r="Z50" s="55"/>
      <c r="AA50" s="55"/>
      <c r="AB50" s="55"/>
    </row>
    <row r="51" spans="2:28" s="72" customFormat="1" ht="15" customHeight="1" x14ac:dyDescent="0.15">
      <c r="B51" s="110"/>
      <c r="C51" s="102" t="s">
        <v>64</v>
      </c>
      <c r="D51" s="109"/>
      <c r="F51" s="110"/>
      <c r="G51" s="102" t="s">
        <v>64</v>
      </c>
      <c r="H51" s="128" t="str">
        <f>IF('MPS(input_fridge_showcase)'!H50&gt;0,'MPS(input_fridge_showcase)'!H50,"")</f>
        <v/>
      </c>
      <c r="I51" s="128" t="str">
        <f>IF('MPS(input_fridge_showcase)'!I50&gt;0,'MPS(input_fridge_showcase)'!I50,"")</f>
        <v/>
      </c>
      <c r="J51" s="128" t="str">
        <f>IF('MPS(input_fridge_showcase)'!J50&gt;0,'MPS(input_fridge_showcase)'!J50,"")</f>
        <v/>
      </c>
      <c r="K51" s="128" t="str">
        <f>IF('MPS(input_fridge_showcase)'!K50&gt;0,'MPS(input_fridge_showcase)'!K50,"")</f>
        <v/>
      </c>
      <c r="L51" s="128" t="str">
        <f>IF('MPS(input_fridge_showcase)'!L50&gt;0,'MPS(input_fridge_showcase)'!L50,"")</f>
        <v/>
      </c>
      <c r="N51" s="110"/>
      <c r="O51" s="102" t="s">
        <v>64</v>
      </c>
      <c r="P51" s="120">
        <f t="shared" si="1"/>
        <v>0</v>
      </c>
      <c r="Q51" s="120">
        <f t="shared" si="2"/>
        <v>0</v>
      </c>
      <c r="R51" s="121">
        <f t="shared" si="0"/>
        <v>0</v>
      </c>
      <c r="T51" s="55"/>
      <c r="U51" s="55"/>
      <c r="V51" s="55"/>
      <c r="W51" s="55"/>
      <c r="X51" s="55"/>
      <c r="Y51" s="55"/>
      <c r="Z51" s="55"/>
      <c r="AA51" s="55"/>
      <c r="AB51" s="55"/>
    </row>
    <row r="52" spans="2:28" s="72" customFormat="1" ht="15" customHeight="1" x14ac:dyDescent="0.15">
      <c r="B52" s="110"/>
      <c r="C52" s="102" t="s">
        <v>65</v>
      </c>
      <c r="D52" s="109"/>
      <c r="F52" s="110"/>
      <c r="G52" s="102" t="s">
        <v>65</v>
      </c>
      <c r="H52" s="128" t="str">
        <f>IF('MPS(input_fridge_showcase)'!H51&gt;0,'MPS(input_fridge_showcase)'!H51,"")</f>
        <v/>
      </c>
      <c r="I52" s="128" t="str">
        <f>IF('MPS(input_fridge_showcase)'!I51&gt;0,'MPS(input_fridge_showcase)'!I51,"")</f>
        <v/>
      </c>
      <c r="J52" s="128" t="str">
        <f>IF('MPS(input_fridge_showcase)'!J51&gt;0,'MPS(input_fridge_showcase)'!J51,"")</f>
        <v/>
      </c>
      <c r="K52" s="128" t="str">
        <f>IF('MPS(input_fridge_showcase)'!K51&gt;0,'MPS(input_fridge_showcase)'!K51,"")</f>
        <v/>
      </c>
      <c r="L52" s="128" t="str">
        <f>IF('MPS(input_fridge_showcase)'!L51&gt;0,'MPS(input_fridge_showcase)'!L51,"")</f>
        <v/>
      </c>
      <c r="N52" s="110"/>
      <c r="O52" s="102" t="s">
        <v>65</v>
      </c>
      <c r="P52" s="120">
        <f t="shared" si="1"/>
        <v>0</v>
      </c>
      <c r="Q52" s="120">
        <f t="shared" si="2"/>
        <v>0</v>
      </c>
      <c r="R52" s="121">
        <f t="shared" si="0"/>
        <v>0</v>
      </c>
      <c r="T52" s="55"/>
      <c r="U52" s="55"/>
      <c r="V52" s="55"/>
      <c r="W52" s="55"/>
      <c r="X52" s="55"/>
      <c r="Y52" s="55"/>
      <c r="Z52" s="55"/>
      <c r="AA52" s="55"/>
      <c r="AB52" s="55"/>
    </row>
    <row r="53" spans="2:28" s="72" customFormat="1" ht="15" customHeight="1" x14ac:dyDescent="0.15">
      <c r="B53" s="110"/>
      <c r="C53" s="102" t="s">
        <v>66</v>
      </c>
      <c r="D53" s="109"/>
      <c r="F53" s="110"/>
      <c r="G53" s="102" t="s">
        <v>66</v>
      </c>
      <c r="H53" s="128" t="str">
        <f>IF('MPS(input_fridge_showcase)'!H52&gt;0,'MPS(input_fridge_showcase)'!H52,"")</f>
        <v/>
      </c>
      <c r="I53" s="128" t="str">
        <f>IF('MPS(input_fridge_showcase)'!I52&gt;0,'MPS(input_fridge_showcase)'!I52,"")</f>
        <v/>
      </c>
      <c r="J53" s="128" t="str">
        <f>IF('MPS(input_fridge_showcase)'!J52&gt;0,'MPS(input_fridge_showcase)'!J52,"")</f>
        <v/>
      </c>
      <c r="K53" s="128" t="str">
        <f>IF('MPS(input_fridge_showcase)'!K52&gt;0,'MPS(input_fridge_showcase)'!K52,"")</f>
        <v/>
      </c>
      <c r="L53" s="128" t="str">
        <f>IF('MPS(input_fridge_showcase)'!L52&gt;0,'MPS(input_fridge_showcase)'!L52,"")</f>
        <v/>
      </c>
      <c r="N53" s="110"/>
      <c r="O53" s="102" t="s">
        <v>66</v>
      </c>
      <c r="P53" s="120">
        <f t="shared" si="1"/>
        <v>0</v>
      </c>
      <c r="Q53" s="120">
        <f t="shared" si="2"/>
        <v>0</v>
      </c>
      <c r="R53" s="121">
        <f t="shared" si="0"/>
        <v>0</v>
      </c>
      <c r="T53" s="55"/>
      <c r="U53" s="55"/>
      <c r="V53" s="55"/>
      <c r="W53" s="55"/>
      <c r="X53" s="55"/>
      <c r="Y53" s="55"/>
      <c r="Z53" s="55"/>
      <c r="AA53" s="55"/>
      <c r="AB53" s="55"/>
    </row>
    <row r="54" spans="2:28" s="72" customFormat="1" ht="15" customHeight="1" x14ac:dyDescent="0.15">
      <c r="B54" s="110"/>
      <c r="C54" s="102" t="s">
        <v>67</v>
      </c>
      <c r="D54" s="109"/>
      <c r="F54" s="110"/>
      <c r="G54" s="102" t="s">
        <v>67</v>
      </c>
      <c r="H54" s="128" t="str">
        <f>IF('MPS(input_fridge_showcase)'!H53&gt;0,'MPS(input_fridge_showcase)'!H53,"")</f>
        <v/>
      </c>
      <c r="I54" s="128" t="str">
        <f>IF('MPS(input_fridge_showcase)'!I53&gt;0,'MPS(input_fridge_showcase)'!I53,"")</f>
        <v/>
      </c>
      <c r="J54" s="128" t="str">
        <f>IF('MPS(input_fridge_showcase)'!J53&gt;0,'MPS(input_fridge_showcase)'!J53,"")</f>
        <v/>
      </c>
      <c r="K54" s="128" t="str">
        <f>IF('MPS(input_fridge_showcase)'!K53&gt;0,'MPS(input_fridge_showcase)'!K53,"")</f>
        <v/>
      </c>
      <c r="L54" s="128" t="str">
        <f>IF('MPS(input_fridge_showcase)'!L53&gt;0,'MPS(input_fridge_showcase)'!L53,"")</f>
        <v/>
      </c>
      <c r="N54" s="110"/>
      <c r="O54" s="102" t="s">
        <v>67</v>
      </c>
      <c r="P54" s="120">
        <f t="shared" si="1"/>
        <v>0</v>
      </c>
      <c r="Q54" s="120">
        <f t="shared" si="2"/>
        <v>0</v>
      </c>
      <c r="R54" s="121">
        <f t="shared" si="0"/>
        <v>0</v>
      </c>
      <c r="T54" s="55"/>
      <c r="U54" s="55"/>
      <c r="V54" s="55"/>
      <c r="W54" s="55"/>
      <c r="X54" s="55"/>
      <c r="Y54" s="55"/>
      <c r="Z54" s="55"/>
      <c r="AA54" s="55"/>
      <c r="AB54" s="55"/>
    </row>
    <row r="55" spans="2:28" s="72" customFormat="1" ht="15" customHeight="1" x14ac:dyDescent="0.15">
      <c r="B55" s="110"/>
      <c r="C55" s="102" t="s">
        <v>68</v>
      </c>
      <c r="D55" s="109"/>
      <c r="F55" s="110"/>
      <c r="G55" s="102" t="s">
        <v>68</v>
      </c>
      <c r="H55" s="128" t="str">
        <f>IF('MPS(input_fridge_showcase)'!H54&gt;0,'MPS(input_fridge_showcase)'!H54,"")</f>
        <v/>
      </c>
      <c r="I55" s="128" t="str">
        <f>IF('MPS(input_fridge_showcase)'!I54&gt;0,'MPS(input_fridge_showcase)'!I54,"")</f>
        <v/>
      </c>
      <c r="J55" s="128" t="str">
        <f>IF('MPS(input_fridge_showcase)'!J54&gt;0,'MPS(input_fridge_showcase)'!J54,"")</f>
        <v/>
      </c>
      <c r="K55" s="128" t="str">
        <f>IF('MPS(input_fridge_showcase)'!K54&gt;0,'MPS(input_fridge_showcase)'!K54,"")</f>
        <v/>
      </c>
      <c r="L55" s="128" t="str">
        <f>IF('MPS(input_fridge_showcase)'!L54&gt;0,'MPS(input_fridge_showcase)'!L54,"")</f>
        <v/>
      </c>
      <c r="N55" s="110"/>
      <c r="O55" s="102" t="s">
        <v>68</v>
      </c>
      <c r="P55" s="120">
        <f t="shared" si="1"/>
        <v>0</v>
      </c>
      <c r="Q55" s="120">
        <f t="shared" si="2"/>
        <v>0</v>
      </c>
      <c r="R55" s="121">
        <f t="shared" si="0"/>
        <v>0</v>
      </c>
      <c r="T55" s="55"/>
      <c r="U55" s="55"/>
      <c r="V55" s="55"/>
      <c r="W55" s="55"/>
      <c r="X55" s="55"/>
      <c r="Y55" s="55"/>
      <c r="Z55" s="55"/>
      <c r="AA55" s="55"/>
      <c r="AB55" s="55"/>
    </row>
    <row r="56" spans="2:28" s="72" customFormat="1" ht="15" customHeight="1" x14ac:dyDescent="0.15">
      <c r="B56" s="110"/>
      <c r="C56" s="102" t="s">
        <v>69</v>
      </c>
      <c r="D56" s="109"/>
      <c r="F56" s="110"/>
      <c r="G56" s="102" t="s">
        <v>69</v>
      </c>
      <c r="H56" s="128" t="str">
        <f>IF('MPS(input_fridge_showcase)'!H55&gt;0,'MPS(input_fridge_showcase)'!H55,"")</f>
        <v/>
      </c>
      <c r="I56" s="128" t="str">
        <f>IF('MPS(input_fridge_showcase)'!I55&gt;0,'MPS(input_fridge_showcase)'!I55,"")</f>
        <v/>
      </c>
      <c r="J56" s="128" t="str">
        <f>IF('MPS(input_fridge_showcase)'!J55&gt;0,'MPS(input_fridge_showcase)'!J55,"")</f>
        <v/>
      </c>
      <c r="K56" s="128" t="str">
        <f>IF('MPS(input_fridge_showcase)'!K55&gt;0,'MPS(input_fridge_showcase)'!K55,"")</f>
        <v/>
      </c>
      <c r="L56" s="128" t="str">
        <f>IF('MPS(input_fridge_showcase)'!L55&gt;0,'MPS(input_fridge_showcase)'!L55,"")</f>
        <v/>
      </c>
      <c r="N56" s="110"/>
      <c r="O56" s="102" t="s">
        <v>69</v>
      </c>
      <c r="P56" s="120">
        <f t="shared" si="1"/>
        <v>0</v>
      </c>
      <c r="Q56" s="120">
        <f t="shared" si="2"/>
        <v>0</v>
      </c>
      <c r="R56" s="121">
        <f t="shared" si="0"/>
        <v>0</v>
      </c>
      <c r="T56" s="55"/>
      <c r="U56" s="55"/>
      <c r="V56" s="55"/>
      <c r="W56" s="55"/>
      <c r="X56" s="55"/>
      <c r="Y56" s="55"/>
      <c r="Z56" s="55"/>
      <c r="AA56" s="55"/>
      <c r="AB56" s="55"/>
    </row>
    <row r="57" spans="2:28" s="72" customFormat="1" ht="15" customHeight="1" x14ac:dyDescent="0.15">
      <c r="B57" s="110"/>
      <c r="C57" s="102" t="s">
        <v>70</v>
      </c>
      <c r="D57" s="109"/>
      <c r="F57" s="110"/>
      <c r="G57" s="102" t="s">
        <v>70</v>
      </c>
      <c r="H57" s="128" t="str">
        <f>IF('MPS(input_fridge_showcase)'!H56&gt;0,'MPS(input_fridge_showcase)'!H56,"")</f>
        <v/>
      </c>
      <c r="I57" s="128" t="str">
        <f>IF('MPS(input_fridge_showcase)'!I56&gt;0,'MPS(input_fridge_showcase)'!I56,"")</f>
        <v/>
      </c>
      <c r="J57" s="128" t="str">
        <f>IF('MPS(input_fridge_showcase)'!J56&gt;0,'MPS(input_fridge_showcase)'!J56,"")</f>
        <v/>
      </c>
      <c r="K57" s="128" t="str">
        <f>IF('MPS(input_fridge_showcase)'!K56&gt;0,'MPS(input_fridge_showcase)'!K56,"")</f>
        <v/>
      </c>
      <c r="L57" s="128" t="str">
        <f>IF('MPS(input_fridge_showcase)'!L56&gt;0,'MPS(input_fridge_showcase)'!L56,"")</f>
        <v/>
      </c>
      <c r="N57" s="110"/>
      <c r="O57" s="102" t="s">
        <v>70</v>
      </c>
      <c r="P57" s="120">
        <f t="shared" si="1"/>
        <v>0</v>
      </c>
      <c r="Q57" s="120">
        <f t="shared" si="2"/>
        <v>0</v>
      </c>
      <c r="R57" s="121">
        <f t="shared" si="0"/>
        <v>0</v>
      </c>
      <c r="T57" s="55"/>
      <c r="U57" s="55"/>
      <c r="V57" s="55"/>
      <c r="W57" s="55"/>
      <c r="X57" s="55"/>
      <c r="Y57" s="55"/>
      <c r="Z57" s="55"/>
      <c r="AA57" s="55"/>
      <c r="AB57" s="55"/>
    </row>
    <row r="58" spans="2:28" s="72" customFormat="1" ht="15" customHeight="1" x14ac:dyDescent="0.15">
      <c r="B58" s="110"/>
      <c r="C58" s="102" t="s">
        <v>71</v>
      </c>
      <c r="D58" s="109"/>
      <c r="F58" s="110"/>
      <c r="G58" s="102" t="s">
        <v>71</v>
      </c>
      <c r="H58" s="128" t="str">
        <f>IF('MPS(input_fridge_showcase)'!H57&gt;0,'MPS(input_fridge_showcase)'!H57,"")</f>
        <v/>
      </c>
      <c r="I58" s="128" t="str">
        <f>IF('MPS(input_fridge_showcase)'!I57&gt;0,'MPS(input_fridge_showcase)'!I57,"")</f>
        <v/>
      </c>
      <c r="J58" s="128" t="str">
        <f>IF('MPS(input_fridge_showcase)'!J57&gt;0,'MPS(input_fridge_showcase)'!J57,"")</f>
        <v/>
      </c>
      <c r="K58" s="128" t="str">
        <f>IF('MPS(input_fridge_showcase)'!K57&gt;0,'MPS(input_fridge_showcase)'!K57,"")</f>
        <v/>
      </c>
      <c r="L58" s="128" t="str">
        <f>IF('MPS(input_fridge_showcase)'!L57&gt;0,'MPS(input_fridge_showcase)'!L57,"")</f>
        <v/>
      </c>
      <c r="N58" s="110"/>
      <c r="O58" s="102" t="s">
        <v>71</v>
      </c>
      <c r="P58" s="120">
        <f t="shared" si="1"/>
        <v>0</v>
      </c>
      <c r="Q58" s="120">
        <f t="shared" si="2"/>
        <v>0</v>
      </c>
      <c r="R58" s="121">
        <f t="shared" si="0"/>
        <v>0</v>
      </c>
      <c r="T58" s="55"/>
      <c r="U58" s="55"/>
      <c r="V58" s="55"/>
      <c r="W58" s="55"/>
      <c r="X58" s="55"/>
      <c r="Y58" s="55"/>
      <c r="Z58" s="55"/>
      <c r="AA58" s="55"/>
      <c r="AB58" s="55"/>
    </row>
    <row r="59" spans="2:28" s="72" customFormat="1" ht="15" customHeight="1" x14ac:dyDescent="0.15">
      <c r="B59" s="110"/>
      <c r="C59" s="102" t="s">
        <v>72</v>
      </c>
      <c r="D59" s="109"/>
      <c r="F59" s="110"/>
      <c r="G59" s="102" t="s">
        <v>72</v>
      </c>
      <c r="H59" s="128" t="str">
        <f>IF('MPS(input_fridge_showcase)'!H58&gt;0,'MPS(input_fridge_showcase)'!H58,"")</f>
        <v/>
      </c>
      <c r="I59" s="128" t="str">
        <f>IF('MPS(input_fridge_showcase)'!I58&gt;0,'MPS(input_fridge_showcase)'!I58,"")</f>
        <v/>
      </c>
      <c r="J59" s="128" t="str">
        <f>IF('MPS(input_fridge_showcase)'!J58&gt;0,'MPS(input_fridge_showcase)'!J58,"")</f>
        <v/>
      </c>
      <c r="K59" s="128" t="str">
        <f>IF('MPS(input_fridge_showcase)'!K58&gt;0,'MPS(input_fridge_showcase)'!K58,"")</f>
        <v/>
      </c>
      <c r="L59" s="128" t="str">
        <f>IF('MPS(input_fridge_showcase)'!L58&gt;0,'MPS(input_fridge_showcase)'!L58,"")</f>
        <v/>
      </c>
      <c r="N59" s="110"/>
      <c r="O59" s="102" t="s">
        <v>72</v>
      </c>
      <c r="P59" s="120">
        <f t="shared" si="1"/>
        <v>0</v>
      </c>
      <c r="Q59" s="120">
        <f t="shared" si="2"/>
        <v>0</v>
      </c>
      <c r="R59" s="121">
        <f t="shared" si="0"/>
        <v>0</v>
      </c>
      <c r="T59" s="55"/>
      <c r="U59" s="55"/>
      <c r="V59" s="55"/>
      <c r="W59" s="55"/>
      <c r="X59" s="55"/>
      <c r="Y59" s="55"/>
      <c r="Z59" s="55"/>
      <c r="AA59" s="55"/>
      <c r="AB59" s="55"/>
    </row>
    <row r="60" spans="2:28" s="72" customFormat="1" ht="15" customHeight="1" x14ac:dyDescent="0.15">
      <c r="B60" s="110"/>
      <c r="C60" s="102" t="s">
        <v>73</v>
      </c>
      <c r="D60" s="109"/>
      <c r="F60" s="110"/>
      <c r="G60" s="102" t="s">
        <v>73</v>
      </c>
      <c r="H60" s="128" t="str">
        <f>IF('MPS(input_fridge_showcase)'!H59&gt;0,'MPS(input_fridge_showcase)'!H59,"")</f>
        <v/>
      </c>
      <c r="I60" s="128" t="str">
        <f>IF('MPS(input_fridge_showcase)'!I59&gt;0,'MPS(input_fridge_showcase)'!I59,"")</f>
        <v/>
      </c>
      <c r="J60" s="128" t="str">
        <f>IF('MPS(input_fridge_showcase)'!J59&gt;0,'MPS(input_fridge_showcase)'!J59,"")</f>
        <v/>
      </c>
      <c r="K60" s="128" t="str">
        <f>IF('MPS(input_fridge_showcase)'!K59&gt;0,'MPS(input_fridge_showcase)'!K59,"")</f>
        <v/>
      </c>
      <c r="L60" s="128" t="str">
        <f>IF('MPS(input_fridge_showcase)'!L59&gt;0,'MPS(input_fridge_showcase)'!L59,"")</f>
        <v/>
      </c>
      <c r="N60" s="110"/>
      <c r="O60" s="102" t="s">
        <v>73</v>
      </c>
      <c r="P60" s="120">
        <f t="shared" si="1"/>
        <v>0</v>
      </c>
      <c r="Q60" s="120">
        <f t="shared" si="2"/>
        <v>0</v>
      </c>
      <c r="R60" s="121">
        <f t="shared" si="0"/>
        <v>0</v>
      </c>
      <c r="T60" s="55"/>
      <c r="U60" s="55"/>
      <c r="V60" s="55"/>
      <c r="W60" s="55"/>
      <c r="X60" s="55"/>
      <c r="Y60" s="55"/>
      <c r="Z60" s="55"/>
      <c r="AA60" s="55"/>
      <c r="AB60" s="55"/>
    </row>
    <row r="61" spans="2:28" s="72" customFormat="1" ht="15" customHeight="1" x14ac:dyDescent="0.15">
      <c r="B61" s="110"/>
      <c r="C61" s="102" t="s">
        <v>74</v>
      </c>
      <c r="D61" s="109"/>
      <c r="F61" s="110"/>
      <c r="G61" s="102" t="s">
        <v>74</v>
      </c>
      <c r="H61" s="128" t="str">
        <f>IF('MPS(input_fridge_showcase)'!H60&gt;0,'MPS(input_fridge_showcase)'!H60,"")</f>
        <v/>
      </c>
      <c r="I61" s="128" t="str">
        <f>IF('MPS(input_fridge_showcase)'!I60&gt;0,'MPS(input_fridge_showcase)'!I60,"")</f>
        <v/>
      </c>
      <c r="J61" s="128" t="str">
        <f>IF('MPS(input_fridge_showcase)'!J60&gt;0,'MPS(input_fridge_showcase)'!J60,"")</f>
        <v/>
      </c>
      <c r="K61" s="128" t="str">
        <f>IF('MPS(input_fridge_showcase)'!K60&gt;0,'MPS(input_fridge_showcase)'!K60,"")</f>
        <v/>
      </c>
      <c r="L61" s="128" t="str">
        <f>IF('MPS(input_fridge_showcase)'!L60&gt;0,'MPS(input_fridge_showcase)'!L60,"")</f>
        <v/>
      </c>
      <c r="N61" s="110"/>
      <c r="O61" s="102" t="s">
        <v>74</v>
      </c>
      <c r="P61" s="120">
        <f t="shared" si="1"/>
        <v>0</v>
      </c>
      <c r="Q61" s="120">
        <f t="shared" si="2"/>
        <v>0</v>
      </c>
      <c r="R61" s="121">
        <f t="shared" si="0"/>
        <v>0</v>
      </c>
      <c r="T61" s="55"/>
      <c r="U61" s="55"/>
      <c r="V61" s="55"/>
      <c r="W61" s="55"/>
      <c r="X61" s="55"/>
      <c r="Y61" s="55"/>
      <c r="Z61" s="55"/>
      <c r="AA61" s="55"/>
      <c r="AB61" s="55"/>
    </row>
    <row r="62" spans="2:28" s="72" customFormat="1" ht="15" customHeight="1" x14ac:dyDescent="0.15">
      <c r="B62" s="110"/>
      <c r="C62" s="102" t="s">
        <v>75</v>
      </c>
      <c r="D62" s="109"/>
      <c r="F62" s="110"/>
      <c r="G62" s="102" t="s">
        <v>75</v>
      </c>
      <c r="H62" s="128" t="str">
        <f>IF('MPS(input_fridge_showcase)'!H61&gt;0,'MPS(input_fridge_showcase)'!H61,"")</f>
        <v/>
      </c>
      <c r="I62" s="128" t="str">
        <f>IF('MPS(input_fridge_showcase)'!I61&gt;0,'MPS(input_fridge_showcase)'!I61,"")</f>
        <v/>
      </c>
      <c r="J62" s="128" t="str">
        <f>IF('MPS(input_fridge_showcase)'!J61&gt;0,'MPS(input_fridge_showcase)'!J61,"")</f>
        <v/>
      </c>
      <c r="K62" s="128" t="str">
        <f>IF('MPS(input_fridge_showcase)'!K61&gt;0,'MPS(input_fridge_showcase)'!K61,"")</f>
        <v/>
      </c>
      <c r="L62" s="128" t="str">
        <f>IF('MPS(input_fridge_showcase)'!L61&gt;0,'MPS(input_fridge_showcase)'!L61,"")</f>
        <v/>
      </c>
      <c r="N62" s="110"/>
      <c r="O62" s="102" t="s">
        <v>75</v>
      </c>
      <c r="P62" s="120">
        <f t="shared" si="1"/>
        <v>0</v>
      </c>
      <c r="Q62" s="120">
        <f t="shared" si="2"/>
        <v>0</v>
      </c>
      <c r="R62" s="121">
        <f t="shared" si="0"/>
        <v>0</v>
      </c>
      <c r="T62" s="55"/>
      <c r="U62" s="55"/>
      <c r="V62" s="55"/>
      <c r="W62" s="55"/>
      <c r="X62" s="55"/>
      <c r="Y62" s="55"/>
      <c r="Z62" s="55"/>
      <c r="AA62" s="55"/>
      <c r="AB62" s="55"/>
    </row>
    <row r="63" spans="2:28" s="72" customFormat="1" ht="15" customHeight="1" x14ac:dyDescent="0.15">
      <c r="B63" s="110"/>
      <c r="C63" s="102" t="s">
        <v>76</v>
      </c>
      <c r="D63" s="109"/>
      <c r="F63" s="110"/>
      <c r="G63" s="102" t="s">
        <v>76</v>
      </c>
      <c r="H63" s="128" t="str">
        <f>IF('MPS(input_fridge_showcase)'!H62&gt;0,'MPS(input_fridge_showcase)'!H62,"")</f>
        <v/>
      </c>
      <c r="I63" s="128" t="str">
        <f>IF('MPS(input_fridge_showcase)'!I62&gt;0,'MPS(input_fridge_showcase)'!I62,"")</f>
        <v/>
      </c>
      <c r="J63" s="128" t="str">
        <f>IF('MPS(input_fridge_showcase)'!J62&gt;0,'MPS(input_fridge_showcase)'!J62,"")</f>
        <v/>
      </c>
      <c r="K63" s="128" t="str">
        <f>IF('MPS(input_fridge_showcase)'!K62&gt;0,'MPS(input_fridge_showcase)'!K62,"")</f>
        <v/>
      </c>
      <c r="L63" s="128" t="str">
        <f>IF('MPS(input_fridge_showcase)'!L62&gt;0,'MPS(input_fridge_showcase)'!L62,"")</f>
        <v/>
      </c>
      <c r="N63" s="110"/>
      <c r="O63" s="102" t="s">
        <v>76</v>
      </c>
      <c r="P63" s="120">
        <f t="shared" si="1"/>
        <v>0</v>
      </c>
      <c r="Q63" s="120">
        <f t="shared" si="2"/>
        <v>0</v>
      </c>
      <c r="R63" s="121">
        <f t="shared" si="0"/>
        <v>0</v>
      </c>
      <c r="T63" s="55"/>
      <c r="U63" s="55"/>
      <c r="V63" s="55"/>
      <c r="W63" s="55"/>
      <c r="X63" s="55"/>
      <c r="Y63" s="55"/>
      <c r="Z63" s="55"/>
      <c r="AA63" s="55"/>
      <c r="AB63" s="55"/>
    </row>
    <row r="64" spans="2:28" s="72" customFormat="1" ht="15" customHeight="1" x14ac:dyDescent="0.15">
      <c r="B64" s="110"/>
      <c r="C64" s="102" t="s">
        <v>77</v>
      </c>
      <c r="D64" s="109"/>
      <c r="F64" s="110"/>
      <c r="G64" s="102" t="s">
        <v>77</v>
      </c>
      <c r="H64" s="128" t="str">
        <f>IF('MPS(input_fridge_showcase)'!H63&gt;0,'MPS(input_fridge_showcase)'!H63,"")</f>
        <v/>
      </c>
      <c r="I64" s="128" t="str">
        <f>IF('MPS(input_fridge_showcase)'!I63&gt;0,'MPS(input_fridge_showcase)'!I63,"")</f>
        <v/>
      </c>
      <c r="J64" s="128" t="str">
        <f>IF('MPS(input_fridge_showcase)'!J63&gt;0,'MPS(input_fridge_showcase)'!J63,"")</f>
        <v/>
      </c>
      <c r="K64" s="128" t="str">
        <f>IF('MPS(input_fridge_showcase)'!K63&gt;0,'MPS(input_fridge_showcase)'!K63,"")</f>
        <v/>
      </c>
      <c r="L64" s="128" t="str">
        <f>IF('MPS(input_fridge_showcase)'!L63&gt;0,'MPS(input_fridge_showcase)'!L63,"")</f>
        <v/>
      </c>
      <c r="N64" s="110"/>
      <c r="O64" s="102" t="s">
        <v>77</v>
      </c>
      <c r="P64" s="120">
        <f t="shared" si="1"/>
        <v>0</v>
      </c>
      <c r="Q64" s="120">
        <f t="shared" si="2"/>
        <v>0</v>
      </c>
      <c r="R64" s="121">
        <f t="shared" si="0"/>
        <v>0</v>
      </c>
      <c r="T64" s="55"/>
      <c r="U64" s="55"/>
      <c r="V64" s="55"/>
      <c r="W64" s="55"/>
      <c r="X64" s="55"/>
      <c r="Y64" s="55"/>
      <c r="Z64" s="55"/>
      <c r="AA64" s="55"/>
      <c r="AB64" s="55"/>
    </row>
    <row r="65" spans="2:28" s="72" customFormat="1" ht="15" customHeight="1" x14ac:dyDescent="0.15">
      <c r="B65" s="110"/>
      <c r="C65" s="102" t="s">
        <v>78</v>
      </c>
      <c r="D65" s="109"/>
      <c r="F65" s="110"/>
      <c r="G65" s="102" t="s">
        <v>78</v>
      </c>
      <c r="H65" s="128" t="str">
        <f>IF('MPS(input_fridge_showcase)'!H64&gt;0,'MPS(input_fridge_showcase)'!H64,"")</f>
        <v/>
      </c>
      <c r="I65" s="128" t="str">
        <f>IF('MPS(input_fridge_showcase)'!I64&gt;0,'MPS(input_fridge_showcase)'!I64,"")</f>
        <v/>
      </c>
      <c r="J65" s="128" t="str">
        <f>IF('MPS(input_fridge_showcase)'!J64&gt;0,'MPS(input_fridge_showcase)'!J64,"")</f>
        <v/>
      </c>
      <c r="K65" s="128" t="str">
        <f>IF('MPS(input_fridge_showcase)'!K64&gt;0,'MPS(input_fridge_showcase)'!K64,"")</f>
        <v/>
      </c>
      <c r="L65" s="128" t="str">
        <f>IF('MPS(input_fridge_showcase)'!L64&gt;0,'MPS(input_fridge_showcase)'!L64,"")</f>
        <v/>
      </c>
      <c r="N65" s="110"/>
      <c r="O65" s="102" t="s">
        <v>78</v>
      </c>
      <c r="P65" s="120">
        <f t="shared" si="1"/>
        <v>0</v>
      </c>
      <c r="Q65" s="120">
        <f t="shared" si="2"/>
        <v>0</v>
      </c>
      <c r="R65" s="121">
        <f t="shared" si="0"/>
        <v>0</v>
      </c>
      <c r="T65" s="55"/>
      <c r="U65" s="55"/>
      <c r="V65" s="55"/>
      <c r="W65" s="55"/>
      <c r="X65" s="55"/>
      <c r="Y65" s="55"/>
      <c r="Z65" s="55"/>
      <c r="AA65" s="55"/>
      <c r="AB65" s="55"/>
    </row>
    <row r="66" spans="2:28" s="72" customFormat="1" ht="15" customHeight="1" x14ac:dyDescent="0.15">
      <c r="B66" s="111"/>
      <c r="C66" s="102" t="s">
        <v>165</v>
      </c>
      <c r="D66" s="109"/>
      <c r="F66" s="111"/>
      <c r="G66" s="102" t="s">
        <v>165</v>
      </c>
      <c r="H66" s="128" t="str">
        <f>IF('MPS(input_fridge_showcase)'!H65&gt;0,'MPS(input_fridge_showcase)'!H65,"")</f>
        <v/>
      </c>
      <c r="I66" s="128" t="str">
        <f>IF('MPS(input_fridge_showcase)'!I65&gt;0,'MPS(input_fridge_showcase)'!I65,"")</f>
        <v/>
      </c>
      <c r="J66" s="128" t="str">
        <f>IF('MPS(input_fridge_showcase)'!J65&gt;0,'MPS(input_fridge_showcase)'!J65,"")</f>
        <v/>
      </c>
      <c r="K66" s="128" t="str">
        <f>IF('MPS(input_fridge_showcase)'!K65&gt;0,'MPS(input_fridge_showcase)'!K65,"")</f>
        <v/>
      </c>
      <c r="L66" s="128" t="str">
        <f>IF('MPS(input_fridge_showcase)'!L65&gt;0,'MPS(input_fridge_showcase)'!L65,"")</f>
        <v/>
      </c>
      <c r="N66" s="111"/>
      <c r="O66" s="102" t="s">
        <v>165</v>
      </c>
      <c r="P66" s="120">
        <f t="shared" si="1"/>
        <v>0</v>
      </c>
      <c r="Q66" s="120">
        <f t="shared" si="2"/>
        <v>0</v>
      </c>
      <c r="R66" s="121">
        <f t="shared" si="0"/>
        <v>0</v>
      </c>
      <c r="T66" s="55"/>
      <c r="U66" s="55"/>
      <c r="V66" s="55"/>
      <c r="W66" s="55"/>
      <c r="X66" s="55"/>
      <c r="Y66" s="55"/>
      <c r="Z66" s="55"/>
      <c r="AA66" s="55"/>
      <c r="AB66" s="55"/>
    </row>
  </sheetData>
  <sheetProtection formatCells="0" formatRows="0"/>
  <customSheetViews>
    <customSheetView guid="{3E957D16-9E92-4B0F-9F9C-8523717C6AF3}" scale="80" showPageBreaks="1" printArea="1" view="pageBreakPreview">
      <colBreaks count="1" manualBreakCount="1">
        <brk id="13" max="64" man="1"/>
      </colBreaks>
      <pageMargins left="0.51181102362204722" right="0.43307086614173229" top="0.47244094488188981" bottom="0.19685039370078741" header="0.31496062992125984" footer="0.31496062992125984"/>
      <pageSetup paperSize="9" scale="48" fitToWidth="2" orientation="landscape" r:id="rId1"/>
    </customSheetView>
  </customSheetViews>
  <mergeCells count="31">
    <mergeCell ref="W7:Y7"/>
    <mergeCell ref="W6:Y6"/>
    <mergeCell ref="T6:V6"/>
    <mergeCell ref="N14:N15"/>
    <mergeCell ref="O14:O15"/>
    <mergeCell ref="P14:P15"/>
    <mergeCell ref="Q14:Q15"/>
    <mergeCell ref="R14:R15"/>
    <mergeCell ref="C16:D16"/>
    <mergeCell ref="G16:L16"/>
    <mergeCell ref="O16:R16"/>
    <mergeCell ref="L11:L13"/>
    <mergeCell ref="F14:F15"/>
    <mergeCell ref="G14:G15"/>
    <mergeCell ref="H14:H15"/>
    <mergeCell ref="I14:I15"/>
    <mergeCell ref="J14:J15"/>
    <mergeCell ref="K14:K15"/>
    <mergeCell ref="L14:L15"/>
    <mergeCell ref="F11:F13"/>
    <mergeCell ref="G11:G13"/>
    <mergeCell ref="H11:H13"/>
    <mergeCell ref="I11:I13"/>
    <mergeCell ref="J11:J13"/>
    <mergeCell ref="K11:K13"/>
    <mergeCell ref="T7:V7"/>
    <mergeCell ref="N9:N13"/>
    <mergeCell ref="O9:O13"/>
    <mergeCell ref="P9:P13"/>
    <mergeCell ref="Q9:Q13"/>
    <mergeCell ref="R9:R13"/>
  </mergeCells>
  <phoneticPr fontId="3"/>
  <dataValidations count="2">
    <dataValidation type="list" allowBlank="1" showInputMessage="1" showErrorMessage="1" sqref="L17:L66">
      <formula1>COP</formula1>
    </dataValidation>
    <dataValidation type="list" allowBlank="1" showInputMessage="1" showErrorMessage="1" sqref="I17:I66">
      <formula1>"1.18,1.07,2.24,0.50,0.65,0.73"</formula1>
    </dataValidation>
  </dataValidations>
  <pageMargins left="0.51181102362204722" right="0.43307086614173229" top="0.47244094488188981" bottom="0.19685039370078741" header="0.31496062992125984" footer="0.31496062992125984"/>
  <pageSetup paperSize="9" scale="48" fitToWidth="2" orientation="landscape" r:id="rId2"/>
  <colBreaks count="1" manualBreakCount="1">
    <brk id="13" max="64" man="1"/>
  </col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AC66"/>
  <sheetViews>
    <sheetView view="pageBreakPreview" zoomScale="40" zoomScaleNormal="70" zoomScaleSheetLayoutView="40" workbookViewId="0">
      <selection activeCell="B3" sqref="B3"/>
    </sheetView>
  </sheetViews>
  <sheetFormatPr defaultColWidth="9" defaultRowHeight="14.25" x14ac:dyDescent="0.15"/>
  <cols>
    <col min="1" max="1" width="1.625" style="55" customWidth="1"/>
    <col min="2" max="2" width="4.375" style="56" customWidth="1"/>
    <col min="3" max="3" width="21.625" style="57" customWidth="1"/>
    <col min="4" max="4" width="60.625" style="57" customWidth="1"/>
    <col min="5" max="5" width="2.125" style="55" customWidth="1"/>
    <col min="6" max="6" width="4.375" style="56" customWidth="1"/>
    <col min="7" max="7" width="16.375" style="57" customWidth="1"/>
    <col min="8" max="8" width="30.625" style="55" customWidth="1"/>
    <col min="9" max="10" width="30.625" style="57" customWidth="1"/>
    <col min="11" max="11" width="55.125" style="55" customWidth="1"/>
    <col min="12" max="12" width="52" style="55" customWidth="1"/>
    <col min="13" max="13" width="2.125" style="55" customWidth="1"/>
    <col min="14" max="14" width="5.125" style="55" customWidth="1"/>
    <col min="15" max="15" width="21.75" style="55" customWidth="1"/>
    <col min="16" max="18" width="29.5" style="55" customWidth="1"/>
    <col min="19" max="19" width="3.625" style="55" customWidth="1"/>
    <col min="20" max="20" width="9" style="55"/>
    <col min="21" max="21" width="13.25" style="55" customWidth="1"/>
    <col min="22" max="27" width="9" style="55"/>
    <col min="28" max="29" width="42.625" style="55" customWidth="1"/>
    <col min="30" max="16384" width="9" style="55"/>
  </cols>
  <sheetData>
    <row r="1" spans="1:29" ht="18" customHeight="1" x14ac:dyDescent="0.15">
      <c r="AC1" s="58" t="str">
        <f>'MRS(input_fridge_showcase)'!AC1</f>
        <v>Monitoring Spreadsheet: JCM_ID_AM008_ver01.0</v>
      </c>
    </row>
    <row r="2" spans="1:29" ht="18" customHeight="1" x14ac:dyDescent="0.15">
      <c r="K2" s="58"/>
      <c r="L2" s="58"/>
      <c r="M2" s="58"/>
      <c r="N2" s="58"/>
      <c r="O2" s="58"/>
      <c r="P2" s="58"/>
      <c r="Q2" s="58"/>
      <c r="R2" s="58"/>
      <c r="S2" s="58"/>
      <c r="T2" s="58"/>
      <c r="U2" s="58"/>
      <c r="V2" s="58"/>
      <c r="W2" s="58"/>
      <c r="X2" s="58"/>
      <c r="Y2" s="58"/>
      <c r="Z2" s="58"/>
      <c r="AA2" s="58"/>
      <c r="AB2" s="58"/>
      <c r="AC2" s="58" t="str">
        <f>'MRS(input_fridge_showcase)'!AC2</f>
        <v>Sectoral scope: 03</v>
      </c>
    </row>
    <row r="3" spans="1:29" s="63" customFormat="1" ht="27.75" customHeight="1" x14ac:dyDescent="0.15">
      <c r="A3" s="54" t="s">
        <v>229</v>
      </c>
      <c r="B3" s="59"/>
      <c r="C3" s="60"/>
      <c r="D3" s="60"/>
      <c r="E3" s="61"/>
      <c r="F3" s="59"/>
      <c r="G3" s="60"/>
      <c r="H3" s="61"/>
      <c r="I3" s="60"/>
      <c r="J3" s="60"/>
      <c r="K3" s="62"/>
      <c r="L3" s="62"/>
      <c r="M3" s="62"/>
      <c r="N3" s="62"/>
      <c r="O3" s="62"/>
      <c r="P3" s="62"/>
      <c r="Q3" s="62"/>
      <c r="R3" s="62"/>
      <c r="S3" s="62"/>
      <c r="T3" s="62"/>
      <c r="U3" s="62"/>
      <c r="V3" s="62"/>
      <c r="W3" s="62"/>
      <c r="X3" s="62"/>
      <c r="Y3" s="62"/>
      <c r="Z3" s="62"/>
      <c r="AA3" s="62"/>
      <c r="AB3" s="62"/>
      <c r="AC3" s="62"/>
    </row>
    <row r="4" spans="1:29" ht="15" x14ac:dyDescent="0.15">
      <c r="A4" s="67" t="s">
        <v>245</v>
      </c>
    </row>
    <row r="5" spans="1:29" ht="18.75" customHeight="1" x14ac:dyDescent="0.15">
      <c r="A5" s="64" t="s">
        <v>231</v>
      </c>
      <c r="B5" s="65"/>
      <c r="F5" s="66" t="s">
        <v>232</v>
      </c>
      <c r="N5" s="67" t="s">
        <v>233</v>
      </c>
      <c r="T5" s="67" t="s">
        <v>235</v>
      </c>
      <c r="U5" s="67"/>
    </row>
    <row r="6" spans="1:29" ht="18.75" customHeight="1" thickBot="1" x14ac:dyDescent="0.2">
      <c r="A6" s="64"/>
      <c r="B6" s="102" t="s">
        <v>2</v>
      </c>
      <c r="C6" s="102" t="s">
        <v>236</v>
      </c>
      <c r="D6" s="134"/>
      <c r="F6" s="66"/>
      <c r="N6" s="67"/>
      <c r="T6" s="161" t="s">
        <v>242</v>
      </c>
      <c r="U6" s="161"/>
      <c r="V6" s="161"/>
      <c r="W6" s="137" t="s">
        <v>144</v>
      </c>
      <c r="X6" s="137"/>
      <c r="Y6" s="137"/>
      <c r="Z6" s="76" t="s">
        <v>0</v>
      </c>
    </row>
    <row r="7" spans="1:29" s="63" customFormat="1" ht="18" customHeight="1" thickBot="1" x14ac:dyDescent="0.2">
      <c r="A7" s="68"/>
      <c r="B7" s="102" t="s">
        <v>4</v>
      </c>
      <c r="C7" s="102" t="s">
        <v>3</v>
      </c>
      <c r="D7" s="103">
        <v>1</v>
      </c>
      <c r="F7" s="69"/>
      <c r="I7" s="55"/>
      <c r="T7" s="155"/>
      <c r="U7" s="155"/>
      <c r="V7" s="156"/>
      <c r="W7" s="138">
        <f>ROUNDDOWN(SUM(P17:P66)+SUM(Q17:Q66)-SUM(R17:R66),0)</f>
        <v>0</v>
      </c>
      <c r="X7" s="139"/>
      <c r="Y7" s="140"/>
      <c r="Z7" s="77" t="s">
        <v>154</v>
      </c>
    </row>
    <row r="8" spans="1:29" s="70" customFormat="1" ht="18" customHeight="1" x14ac:dyDescent="0.15">
      <c r="B8" s="102" t="s">
        <v>6</v>
      </c>
      <c r="C8" s="102" t="s">
        <v>5</v>
      </c>
      <c r="D8" s="104" t="s">
        <v>168</v>
      </c>
      <c r="F8" s="102" t="s">
        <v>2</v>
      </c>
      <c r="G8" s="102" t="s">
        <v>5</v>
      </c>
      <c r="H8" s="104" t="s">
        <v>169</v>
      </c>
      <c r="I8" s="104" t="s">
        <v>170</v>
      </c>
      <c r="J8" s="104" t="s">
        <v>171</v>
      </c>
      <c r="K8" s="71" t="s">
        <v>149</v>
      </c>
      <c r="L8" s="71" t="s">
        <v>150</v>
      </c>
      <c r="N8" s="102" t="s">
        <v>2</v>
      </c>
      <c r="O8" s="102" t="s">
        <v>5</v>
      </c>
      <c r="P8" s="71" t="s">
        <v>172</v>
      </c>
      <c r="Q8" s="71" t="s">
        <v>173</v>
      </c>
      <c r="R8" s="71" t="s">
        <v>174</v>
      </c>
    </row>
    <row r="9" spans="1:29" s="72" customFormat="1" ht="42.75" customHeight="1" x14ac:dyDescent="0.25">
      <c r="B9" s="102" t="s">
        <v>10</v>
      </c>
      <c r="C9" s="102" t="s">
        <v>7</v>
      </c>
      <c r="D9" s="105" t="s">
        <v>175</v>
      </c>
      <c r="F9" s="102" t="s">
        <v>4</v>
      </c>
      <c r="G9" s="102" t="s">
        <v>7</v>
      </c>
      <c r="H9" s="105" t="s">
        <v>176</v>
      </c>
      <c r="I9" s="105" t="s">
        <v>177</v>
      </c>
      <c r="J9" s="105" t="s">
        <v>178</v>
      </c>
      <c r="K9" s="105" t="s">
        <v>158</v>
      </c>
      <c r="L9" s="105" t="s">
        <v>132</v>
      </c>
      <c r="N9" s="141" t="s">
        <v>4</v>
      </c>
      <c r="O9" s="141" t="s">
        <v>7</v>
      </c>
      <c r="P9" s="144" t="s">
        <v>179</v>
      </c>
      <c r="Q9" s="144" t="s">
        <v>180</v>
      </c>
      <c r="R9" s="144" t="s">
        <v>181</v>
      </c>
      <c r="T9" s="73" t="s">
        <v>8</v>
      </c>
      <c r="U9" s="55"/>
      <c r="V9" s="55"/>
      <c r="W9" s="55"/>
      <c r="X9" s="55"/>
      <c r="Y9" s="55"/>
      <c r="Z9" s="55"/>
      <c r="AA9" s="55"/>
      <c r="AB9" s="55"/>
    </row>
    <row r="10" spans="1:29" s="72" customFormat="1" ht="18" customHeight="1" x14ac:dyDescent="0.15">
      <c r="B10" s="102" t="s">
        <v>13</v>
      </c>
      <c r="C10" s="102" t="s">
        <v>0</v>
      </c>
      <c r="D10" s="105" t="s">
        <v>129</v>
      </c>
      <c r="F10" s="102" t="s">
        <v>10</v>
      </c>
      <c r="G10" s="102" t="s">
        <v>0</v>
      </c>
      <c r="H10" s="105" t="s">
        <v>137</v>
      </c>
      <c r="I10" s="105" t="s">
        <v>137</v>
      </c>
      <c r="J10" s="105" t="s">
        <v>138</v>
      </c>
      <c r="K10" s="105" t="s">
        <v>162</v>
      </c>
      <c r="L10" s="105" t="s">
        <v>133</v>
      </c>
      <c r="N10" s="141"/>
      <c r="O10" s="141"/>
      <c r="P10" s="144"/>
      <c r="Q10" s="144"/>
      <c r="R10" s="144"/>
      <c r="T10" s="31" t="s">
        <v>11</v>
      </c>
      <c r="U10" s="79" t="s">
        <v>12</v>
      </c>
      <c r="V10" s="80"/>
      <c r="W10" s="81"/>
      <c r="X10" s="81"/>
      <c r="Y10" s="81"/>
      <c r="Z10" s="81"/>
      <c r="AA10" s="81"/>
      <c r="AB10" s="81"/>
      <c r="AC10" s="84"/>
    </row>
    <row r="11" spans="1:29" s="72" customFormat="1" ht="18" customHeight="1" x14ac:dyDescent="0.15">
      <c r="B11" s="102" t="s">
        <v>19</v>
      </c>
      <c r="C11" s="102" t="s">
        <v>14</v>
      </c>
      <c r="D11" s="106" t="s">
        <v>15</v>
      </c>
      <c r="F11" s="141" t="s">
        <v>9</v>
      </c>
      <c r="G11" s="141" t="s">
        <v>16</v>
      </c>
      <c r="H11" s="154" t="str">
        <f>IF('MPS(input_freezer_showcase)'!H10&gt;0,'MPS(input_freezer_showcase)'!H10,"")</f>
        <v>The specifications of the project freezer showcase for quotation and condensing unit or the factory acceptance test data by manufacturer</v>
      </c>
      <c r="I11" s="154" t="str">
        <f>IF('MPS(input_freezer_showcase)'!I10&gt;0,'MPS(input_freezer_showcase)'!I10,"")</f>
        <v>The default values set in this methodology corresponding to the type and rated volume of the project freezer showcase</v>
      </c>
      <c r="J11" s="154" t="str">
        <f>IF('MPS(input_freezer_showcase)'!J10&gt;0,'MPS(input_freezer_showcase)'!J10,"")</f>
        <v>The specifications of the project freezer showcase for quotation or the factory acceptance test data by manufacturer</v>
      </c>
      <c r="K11" s="154" t="str">
        <f>IF('MPS(input_freezer_showcase)'!K10&gt;0,'MPS(input_freezer_showcase)'!K10,"")</f>
        <v>[For grid electricity]
The most recent value available at the time of validation is applied and fixed for the monitoring period thereafter. The data is sourced from “Emission Factors of Electricity Interconnection Systems”, National Committee on Clean Development Mechanism (Indonesian DNA for CDM), based on data obtained by Directorate General of Electricity, Ministry of Energy and Mineral Resources, Indonesia, unless otherwise instructed by the Joint Committee."
[For captive electricity]
CDM approved small scale methodology AMS-I.A</v>
      </c>
      <c r="L11" s="154" t="str">
        <f>IF('MPS(input_freezer_showcase)'!L10&gt;0,'MPS(input_freezer_showcase)'!L10,"")</f>
        <v xml:space="preserve">The latest version of approved JCM methodology ID_AM004:
* The default COP values may be revised as to the revision of the approved JCM methodology ID_AM004.
</v>
      </c>
      <c r="N11" s="141"/>
      <c r="O11" s="141"/>
      <c r="P11" s="144"/>
      <c r="Q11" s="144"/>
      <c r="R11" s="144"/>
      <c r="T11" s="31" t="s">
        <v>17</v>
      </c>
      <c r="U11" s="79" t="s">
        <v>18</v>
      </c>
      <c r="V11" s="80"/>
      <c r="W11" s="81"/>
      <c r="X11" s="81"/>
      <c r="Y11" s="81"/>
      <c r="Z11" s="81"/>
      <c r="AA11" s="81"/>
      <c r="AB11" s="81"/>
      <c r="AC11" s="84"/>
    </row>
    <row r="12" spans="1:29" s="72" customFormat="1" ht="18" customHeight="1" x14ac:dyDescent="0.15">
      <c r="B12" s="102" t="s">
        <v>21</v>
      </c>
      <c r="C12" s="102" t="s">
        <v>16</v>
      </c>
      <c r="D12" s="106" t="s">
        <v>130</v>
      </c>
      <c r="F12" s="141"/>
      <c r="G12" s="141"/>
      <c r="H12" s="154"/>
      <c r="I12" s="154"/>
      <c r="J12" s="154"/>
      <c r="K12" s="154"/>
      <c r="L12" s="154"/>
      <c r="N12" s="141"/>
      <c r="O12" s="141"/>
      <c r="P12" s="144"/>
      <c r="Q12" s="144"/>
      <c r="R12" s="144"/>
      <c r="T12" s="31" t="s">
        <v>15</v>
      </c>
      <c r="U12" s="79" t="s">
        <v>20</v>
      </c>
      <c r="V12" s="80"/>
      <c r="W12" s="81"/>
      <c r="X12" s="81"/>
      <c r="Y12" s="81"/>
      <c r="Z12" s="81"/>
      <c r="AA12" s="81"/>
      <c r="AB12" s="81"/>
      <c r="AC12" s="84"/>
    </row>
    <row r="13" spans="1:29" s="72" customFormat="1" ht="300" customHeight="1" x14ac:dyDescent="0.15">
      <c r="B13" s="102" t="s">
        <v>23</v>
      </c>
      <c r="C13" s="102" t="s">
        <v>22</v>
      </c>
      <c r="D13" s="136" t="s">
        <v>262</v>
      </c>
      <c r="F13" s="141"/>
      <c r="G13" s="141"/>
      <c r="H13" s="154"/>
      <c r="I13" s="154"/>
      <c r="J13" s="154"/>
      <c r="K13" s="154"/>
      <c r="L13" s="154"/>
      <c r="N13" s="141"/>
      <c r="O13" s="141"/>
      <c r="P13" s="144"/>
      <c r="Q13" s="144"/>
      <c r="R13" s="144"/>
      <c r="T13" s="55"/>
      <c r="U13" s="55"/>
      <c r="V13" s="55"/>
      <c r="W13" s="55"/>
      <c r="X13" s="55"/>
      <c r="Y13" s="55"/>
      <c r="Z13" s="55"/>
      <c r="AA13" s="55"/>
      <c r="AB13" s="55"/>
    </row>
    <row r="14" spans="1:29" s="72" customFormat="1" ht="18" customHeight="1" x14ac:dyDescent="0.15">
      <c r="B14" s="102" t="s">
        <v>27</v>
      </c>
      <c r="C14" s="102" t="s">
        <v>24</v>
      </c>
      <c r="D14" s="106" t="s">
        <v>25</v>
      </c>
      <c r="F14" s="141" t="s">
        <v>13</v>
      </c>
      <c r="G14" s="141" t="s">
        <v>26</v>
      </c>
      <c r="H14" s="162" t="str">
        <f>IF('MPS(input_freezer_showcase)'!H13&gt;0,'MPS(input_freezer_showcase)'!H13,"")</f>
        <v/>
      </c>
      <c r="I14" s="162" t="str">
        <f>IF('MPS(input_freezer_showcase)'!I13&gt;0,'MPS(input_freezer_showcase)'!I13,"")</f>
        <v/>
      </c>
      <c r="J14" s="162" t="str">
        <f>IF('MPS(input_freezer_showcase)'!J13&gt;0,'MPS(input_freezer_showcase)'!J13,"")</f>
        <v/>
      </c>
      <c r="K14" s="154" t="str">
        <f>IF('MPS(input_freezer_showcase)'!K13&gt;0,'MPS(input_freezer_showcase)'!K13,"")</f>
        <v/>
      </c>
      <c r="L14" s="154" t="str">
        <f>IF('MPS(input_freezer_showcase)'!L13&gt;0,'MPS(input_freezer_showcase)'!L13,"")</f>
        <v/>
      </c>
      <c r="N14" s="141" t="s">
        <v>10</v>
      </c>
      <c r="O14" s="141" t="s">
        <v>0</v>
      </c>
      <c r="P14" s="144" t="s">
        <v>154</v>
      </c>
      <c r="Q14" s="144" t="s">
        <v>154</v>
      </c>
      <c r="R14" s="144" t="s">
        <v>154</v>
      </c>
    </row>
    <row r="15" spans="1:29" s="72" customFormat="1" ht="18" customHeight="1" x14ac:dyDescent="0.15">
      <c r="B15" s="102" t="s">
        <v>240</v>
      </c>
      <c r="C15" s="102" t="s">
        <v>26</v>
      </c>
      <c r="D15" s="107"/>
      <c r="F15" s="141"/>
      <c r="G15" s="141"/>
      <c r="H15" s="162"/>
      <c r="I15" s="162"/>
      <c r="J15" s="162"/>
      <c r="K15" s="154"/>
      <c r="L15" s="154"/>
      <c r="N15" s="141"/>
      <c r="O15" s="141"/>
      <c r="P15" s="144"/>
      <c r="Q15" s="144"/>
      <c r="R15" s="144"/>
    </row>
    <row r="16" spans="1:29" s="72" customFormat="1" ht="18" customHeight="1" x14ac:dyDescent="0.15">
      <c r="B16" s="78" t="s">
        <v>241</v>
      </c>
      <c r="C16" s="145" t="s">
        <v>243</v>
      </c>
      <c r="D16" s="145"/>
      <c r="F16" s="78" t="s">
        <v>29</v>
      </c>
      <c r="G16" s="145" t="s">
        <v>182</v>
      </c>
      <c r="H16" s="145"/>
      <c r="I16" s="145"/>
      <c r="J16" s="145"/>
      <c r="K16" s="145"/>
      <c r="L16" s="145"/>
      <c r="N16" s="78" t="s">
        <v>29</v>
      </c>
      <c r="O16" s="145" t="s">
        <v>182</v>
      </c>
      <c r="P16" s="145"/>
      <c r="Q16" s="145"/>
      <c r="R16" s="145"/>
    </row>
    <row r="17" spans="2:28" s="72" customFormat="1" ht="15" customHeight="1" x14ac:dyDescent="0.15">
      <c r="B17" s="110"/>
      <c r="C17" s="102" t="s">
        <v>127</v>
      </c>
      <c r="D17" s="122"/>
      <c r="F17" s="110"/>
      <c r="G17" s="102" t="s">
        <v>127</v>
      </c>
      <c r="H17" s="129" t="str">
        <f>IF('MPS(input_freezer_showcase)'!H16&gt;0,'MPS(input_freezer_showcase)'!H16,"")</f>
        <v/>
      </c>
      <c r="I17" s="130" t="str">
        <f>IF('MPS(input_freezer_showcase)'!I16&gt;0,'MPS(input_freezer_showcase)'!I16,"")</f>
        <v/>
      </c>
      <c r="J17" s="131" t="str">
        <f>IF('MPS(input_freezer_showcase)'!J16&gt;0,'MPS(input_freezer_showcase)'!J16,"")</f>
        <v/>
      </c>
      <c r="K17" s="132" t="str">
        <f>IF('MPS(input_freezer_showcase)'!K16&gt;0,'MPS(input_freezer_showcase)'!K16,"")</f>
        <v/>
      </c>
      <c r="L17" s="133">
        <f>IF('MPS(input_freezer_showcase)'!L16&gt;0,'MPS(input_freezer_showcase)'!L16,"")</f>
        <v>3.59</v>
      </c>
      <c r="N17" s="110"/>
      <c r="O17" s="102" t="s">
        <v>127</v>
      </c>
      <c r="P17" s="120">
        <f>IF(ISERROR(D17*H17/I17*K17),0,(D17*H17/I17*K17))</f>
        <v>0</v>
      </c>
      <c r="Q17" s="120">
        <f>IF(ISERROR(((D17*H17/I17)+(D17*J17))/L17*K17),0,(((D17*H17/I17)+(D17*J17))/L17*K17))</f>
        <v>0</v>
      </c>
      <c r="R17" s="121">
        <f>IF(ISERROR(D17*K17),0,(D17*K17))</f>
        <v>0</v>
      </c>
      <c r="T17" s="55"/>
      <c r="U17" s="55"/>
      <c r="V17" s="55"/>
      <c r="W17" s="55"/>
      <c r="X17" s="55"/>
      <c r="Y17" s="55"/>
      <c r="Z17" s="55"/>
      <c r="AA17" s="55"/>
      <c r="AB17" s="55"/>
    </row>
    <row r="18" spans="2:28" s="72" customFormat="1" ht="15" customHeight="1" x14ac:dyDescent="0.15">
      <c r="B18" s="110"/>
      <c r="C18" s="102" t="s">
        <v>128</v>
      </c>
      <c r="D18" s="122"/>
      <c r="F18" s="110"/>
      <c r="G18" s="102" t="s">
        <v>128</v>
      </c>
      <c r="H18" s="129" t="str">
        <f>IF('MPS(input_freezer_showcase)'!H17&gt;0,'MPS(input_freezer_showcase)'!H17,"")</f>
        <v/>
      </c>
      <c r="I18" s="130" t="str">
        <f>IF('MPS(input_freezer_showcase)'!I17&gt;0,'MPS(input_freezer_showcase)'!I17,"")</f>
        <v/>
      </c>
      <c r="J18" s="130" t="str">
        <f>IF('MPS(input_freezer_showcase)'!J17&gt;0,'MPS(input_freezer_showcase)'!J17,"")</f>
        <v/>
      </c>
      <c r="K18" s="132" t="str">
        <f>IF('MPS(input_freezer_showcase)'!K17&gt;0,'MPS(input_freezer_showcase)'!K17,"")</f>
        <v/>
      </c>
      <c r="L18" s="133" t="str">
        <f>IF('MPS(input_freezer_showcase)'!L17&gt;0,'MPS(input_freezer_showcase)'!L17,"")</f>
        <v/>
      </c>
      <c r="N18" s="110"/>
      <c r="O18" s="102" t="s">
        <v>128</v>
      </c>
      <c r="P18" s="120">
        <f>IF(ISERROR(D18*H18/I18*K18),0,(D18*H18/I18*K18))</f>
        <v>0</v>
      </c>
      <c r="Q18" s="120">
        <f>IF(ISERROR(((D18*H18/I18)+(D18*J18))/L18*K18),0,(((D18*H18/I18)+(D18*J18))/L18*K18))</f>
        <v>0</v>
      </c>
      <c r="R18" s="120">
        <f t="shared" ref="R18:R66" si="0">IF(ISERROR(D18*K18),0,(D18*K18))</f>
        <v>0</v>
      </c>
      <c r="T18" s="55"/>
      <c r="U18" s="55"/>
      <c r="V18" s="55"/>
      <c r="W18" s="55"/>
      <c r="X18" s="55"/>
      <c r="Y18" s="55"/>
      <c r="Z18" s="55"/>
      <c r="AA18" s="55"/>
      <c r="AB18" s="55"/>
    </row>
    <row r="19" spans="2:28" s="72" customFormat="1" ht="15" customHeight="1" x14ac:dyDescent="0.15">
      <c r="B19" s="110"/>
      <c r="C19" s="102" t="s">
        <v>79</v>
      </c>
      <c r="D19" s="122"/>
      <c r="F19" s="110"/>
      <c r="G19" s="102" t="s">
        <v>79</v>
      </c>
      <c r="H19" s="129" t="str">
        <f>IF('MPS(input_freezer_showcase)'!H18&gt;0,'MPS(input_freezer_showcase)'!H18,"")</f>
        <v/>
      </c>
      <c r="I19" s="130" t="str">
        <f>IF('MPS(input_freezer_showcase)'!I18&gt;0,'MPS(input_freezer_showcase)'!I18,"")</f>
        <v/>
      </c>
      <c r="J19" s="130" t="str">
        <f>IF('MPS(input_freezer_showcase)'!J18&gt;0,'MPS(input_freezer_showcase)'!J18,"")</f>
        <v/>
      </c>
      <c r="K19" s="132" t="str">
        <f>IF('MPS(input_freezer_showcase)'!K18&gt;0,'MPS(input_freezer_showcase)'!K18,"")</f>
        <v/>
      </c>
      <c r="L19" s="133" t="str">
        <f>IF('MPS(input_freezer_showcase)'!L18&gt;0,'MPS(input_freezer_showcase)'!L18,"")</f>
        <v/>
      </c>
      <c r="N19" s="110"/>
      <c r="O19" s="102" t="s">
        <v>79</v>
      </c>
      <c r="P19" s="120">
        <f t="shared" ref="P19:P66" si="1">IF(ISERROR(D19*H19/I19*K19),0,(D19*H19/I19*K19))</f>
        <v>0</v>
      </c>
      <c r="Q19" s="120">
        <f t="shared" ref="Q19:Q66" si="2">IF(ISERROR(((D19*H19/I19)+(D19*J19))/L19*K19),0,(((D19*H19/I19)+(D19*J19))/L19*K19))</f>
        <v>0</v>
      </c>
      <c r="R19" s="120">
        <f t="shared" si="0"/>
        <v>0</v>
      </c>
      <c r="T19" s="55"/>
      <c r="U19" s="55"/>
      <c r="V19" s="55"/>
      <c r="W19" s="55"/>
      <c r="X19" s="55"/>
      <c r="Y19" s="55"/>
      <c r="Z19" s="55"/>
      <c r="AA19" s="55"/>
      <c r="AB19" s="55"/>
    </row>
    <row r="20" spans="2:28" s="72" customFormat="1" ht="15" customHeight="1" x14ac:dyDescent="0.15">
      <c r="B20" s="110"/>
      <c r="C20" s="102" t="s">
        <v>80</v>
      </c>
      <c r="D20" s="122"/>
      <c r="F20" s="110"/>
      <c r="G20" s="102" t="s">
        <v>80</v>
      </c>
      <c r="H20" s="129" t="str">
        <f>IF('MPS(input_freezer_showcase)'!H19&gt;0,'MPS(input_freezer_showcase)'!H19,"")</f>
        <v/>
      </c>
      <c r="I20" s="130" t="str">
        <f>IF('MPS(input_freezer_showcase)'!I19&gt;0,'MPS(input_freezer_showcase)'!I19,"")</f>
        <v/>
      </c>
      <c r="J20" s="130" t="str">
        <f>IF('MPS(input_freezer_showcase)'!J19&gt;0,'MPS(input_freezer_showcase)'!J19,"")</f>
        <v/>
      </c>
      <c r="K20" s="132" t="str">
        <f>IF('MPS(input_freezer_showcase)'!K19&gt;0,'MPS(input_freezer_showcase)'!K19,"")</f>
        <v/>
      </c>
      <c r="L20" s="133" t="str">
        <f>IF('MPS(input_freezer_showcase)'!L19&gt;0,'MPS(input_freezer_showcase)'!L19,"")</f>
        <v/>
      </c>
      <c r="N20" s="110"/>
      <c r="O20" s="102" t="s">
        <v>80</v>
      </c>
      <c r="P20" s="120">
        <f t="shared" si="1"/>
        <v>0</v>
      </c>
      <c r="Q20" s="120">
        <f t="shared" si="2"/>
        <v>0</v>
      </c>
      <c r="R20" s="120">
        <f t="shared" si="0"/>
        <v>0</v>
      </c>
      <c r="T20" s="55"/>
      <c r="U20" s="55"/>
      <c r="V20" s="55"/>
      <c r="W20" s="55"/>
      <c r="X20" s="55"/>
      <c r="Y20" s="55"/>
      <c r="Z20" s="55"/>
      <c r="AA20" s="55"/>
      <c r="AB20" s="55"/>
    </row>
    <row r="21" spans="2:28" s="72" customFormat="1" ht="15" customHeight="1" x14ac:dyDescent="0.15">
      <c r="B21" s="110"/>
      <c r="C21" s="102" t="s">
        <v>81</v>
      </c>
      <c r="D21" s="122"/>
      <c r="F21" s="110"/>
      <c r="G21" s="102" t="s">
        <v>81</v>
      </c>
      <c r="H21" s="129" t="str">
        <f>IF('MPS(input_freezer_showcase)'!H20&gt;0,'MPS(input_freezer_showcase)'!H20,"")</f>
        <v/>
      </c>
      <c r="I21" s="130" t="str">
        <f>IF('MPS(input_freezer_showcase)'!I20&gt;0,'MPS(input_freezer_showcase)'!I20,"")</f>
        <v/>
      </c>
      <c r="J21" s="130" t="str">
        <f>IF('MPS(input_freezer_showcase)'!J20&gt;0,'MPS(input_freezer_showcase)'!J20,"")</f>
        <v/>
      </c>
      <c r="K21" s="132" t="str">
        <f>IF('MPS(input_freezer_showcase)'!K20&gt;0,'MPS(input_freezer_showcase)'!K20,"")</f>
        <v/>
      </c>
      <c r="L21" s="133" t="str">
        <f>IF('MPS(input_freezer_showcase)'!L20&gt;0,'MPS(input_freezer_showcase)'!L20,"")</f>
        <v/>
      </c>
      <c r="N21" s="110"/>
      <c r="O21" s="102" t="s">
        <v>81</v>
      </c>
      <c r="P21" s="120">
        <f t="shared" si="1"/>
        <v>0</v>
      </c>
      <c r="Q21" s="120">
        <f t="shared" si="2"/>
        <v>0</v>
      </c>
      <c r="R21" s="120">
        <f t="shared" si="0"/>
        <v>0</v>
      </c>
      <c r="T21" s="55"/>
      <c r="U21" s="55"/>
      <c r="V21" s="55"/>
      <c r="W21" s="55"/>
      <c r="X21" s="55"/>
      <c r="Y21" s="55"/>
      <c r="Z21" s="55"/>
      <c r="AA21" s="55"/>
      <c r="AB21" s="55"/>
    </row>
    <row r="22" spans="2:28" s="72" customFormat="1" ht="15" customHeight="1" x14ac:dyDescent="0.15">
      <c r="B22" s="110"/>
      <c r="C22" s="102" t="s">
        <v>82</v>
      </c>
      <c r="D22" s="122"/>
      <c r="F22" s="110"/>
      <c r="G22" s="102" t="s">
        <v>82</v>
      </c>
      <c r="H22" s="129" t="str">
        <f>IF('MPS(input_freezer_showcase)'!H21&gt;0,'MPS(input_freezer_showcase)'!H21,"")</f>
        <v/>
      </c>
      <c r="I22" s="130" t="str">
        <f>IF('MPS(input_freezer_showcase)'!I21&gt;0,'MPS(input_freezer_showcase)'!I21,"")</f>
        <v/>
      </c>
      <c r="J22" s="130" t="str">
        <f>IF('MPS(input_freezer_showcase)'!J21&gt;0,'MPS(input_freezer_showcase)'!J21,"")</f>
        <v/>
      </c>
      <c r="K22" s="132" t="str">
        <f>IF('MPS(input_freezer_showcase)'!K21&gt;0,'MPS(input_freezer_showcase)'!K21,"")</f>
        <v/>
      </c>
      <c r="L22" s="133" t="str">
        <f>IF('MPS(input_freezer_showcase)'!L21&gt;0,'MPS(input_freezer_showcase)'!L21,"")</f>
        <v/>
      </c>
      <c r="N22" s="110"/>
      <c r="O22" s="102" t="s">
        <v>82</v>
      </c>
      <c r="P22" s="120">
        <f t="shared" si="1"/>
        <v>0</v>
      </c>
      <c r="Q22" s="120">
        <f t="shared" si="2"/>
        <v>0</v>
      </c>
      <c r="R22" s="120">
        <f t="shared" si="0"/>
        <v>0</v>
      </c>
      <c r="T22" s="55"/>
      <c r="U22" s="55"/>
      <c r="V22" s="55"/>
      <c r="W22" s="55"/>
      <c r="X22" s="55"/>
      <c r="Y22" s="55"/>
      <c r="Z22" s="55"/>
      <c r="AA22" s="55"/>
      <c r="AB22" s="55"/>
    </row>
    <row r="23" spans="2:28" s="72" customFormat="1" ht="15" customHeight="1" x14ac:dyDescent="0.15">
      <c r="B23" s="110"/>
      <c r="C23" s="102" t="s">
        <v>83</v>
      </c>
      <c r="D23" s="122"/>
      <c r="F23" s="110"/>
      <c r="G23" s="102" t="s">
        <v>83</v>
      </c>
      <c r="H23" s="129" t="str">
        <f>IF('MPS(input_freezer_showcase)'!H22&gt;0,'MPS(input_freezer_showcase)'!H22,"")</f>
        <v/>
      </c>
      <c r="I23" s="130" t="str">
        <f>IF('MPS(input_freezer_showcase)'!I22&gt;0,'MPS(input_freezer_showcase)'!I22,"")</f>
        <v/>
      </c>
      <c r="J23" s="130" t="str">
        <f>IF('MPS(input_freezer_showcase)'!J22&gt;0,'MPS(input_freezer_showcase)'!J22,"")</f>
        <v/>
      </c>
      <c r="K23" s="132" t="str">
        <f>IF('MPS(input_freezer_showcase)'!K22&gt;0,'MPS(input_freezer_showcase)'!K22,"")</f>
        <v/>
      </c>
      <c r="L23" s="133" t="str">
        <f>IF('MPS(input_freezer_showcase)'!L22&gt;0,'MPS(input_freezer_showcase)'!L22,"")</f>
        <v/>
      </c>
      <c r="N23" s="110"/>
      <c r="O23" s="102" t="s">
        <v>83</v>
      </c>
      <c r="P23" s="120">
        <f t="shared" si="1"/>
        <v>0</v>
      </c>
      <c r="Q23" s="120">
        <f t="shared" si="2"/>
        <v>0</v>
      </c>
      <c r="R23" s="120">
        <f t="shared" si="0"/>
        <v>0</v>
      </c>
      <c r="T23" s="55"/>
      <c r="U23" s="55"/>
      <c r="V23" s="55"/>
      <c r="W23" s="55"/>
      <c r="X23" s="55"/>
      <c r="Y23" s="55"/>
      <c r="Z23" s="55"/>
      <c r="AA23" s="55"/>
      <c r="AB23" s="55"/>
    </row>
    <row r="24" spans="2:28" s="72" customFormat="1" ht="15" customHeight="1" x14ac:dyDescent="0.15">
      <c r="B24" s="110"/>
      <c r="C24" s="102" t="s">
        <v>84</v>
      </c>
      <c r="D24" s="122"/>
      <c r="F24" s="110"/>
      <c r="G24" s="102" t="s">
        <v>84</v>
      </c>
      <c r="H24" s="129" t="str">
        <f>IF('MPS(input_freezer_showcase)'!H23&gt;0,'MPS(input_freezer_showcase)'!H23,"")</f>
        <v/>
      </c>
      <c r="I24" s="130" t="str">
        <f>IF('MPS(input_freezer_showcase)'!I23&gt;0,'MPS(input_freezer_showcase)'!I23,"")</f>
        <v/>
      </c>
      <c r="J24" s="130" t="str">
        <f>IF('MPS(input_freezer_showcase)'!J23&gt;0,'MPS(input_freezer_showcase)'!J23,"")</f>
        <v/>
      </c>
      <c r="K24" s="132" t="str">
        <f>IF('MPS(input_freezer_showcase)'!K23&gt;0,'MPS(input_freezer_showcase)'!K23,"")</f>
        <v/>
      </c>
      <c r="L24" s="133" t="str">
        <f>IF('MPS(input_freezer_showcase)'!L23&gt;0,'MPS(input_freezer_showcase)'!L23,"")</f>
        <v/>
      </c>
      <c r="N24" s="110"/>
      <c r="O24" s="102" t="s">
        <v>84</v>
      </c>
      <c r="P24" s="120">
        <f t="shared" si="1"/>
        <v>0</v>
      </c>
      <c r="Q24" s="120">
        <f t="shared" si="2"/>
        <v>0</v>
      </c>
      <c r="R24" s="120">
        <f t="shared" si="0"/>
        <v>0</v>
      </c>
      <c r="T24" s="55"/>
      <c r="U24" s="55"/>
      <c r="V24" s="55"/>
      <c r="W24" s="55"/>
      <c r="X24" s="55"/>
      <c r="Y24" s="55"/>
      <c r="Z24" s="55"/>
      <c r="AA24" s="55"/>
      <c r="AB24" s="55"/>
    </row>
    <row r="25" spans="2:28" s="72" customFormat="1" ht="15" customHeight="1" x14ac:dyDescent="0.15">
      <c r="B25" s="110"/>
      <c r="C25" s="102" t="s">
        <v>85</v>
      </c>
      <c r="D25" s="122"/>
      <c r="F25" s="110"/>
      <c r="G25" s="102" t="s">
        <v>85</v>
      </c>
      <c r="H25" s="129" t="str">
        <f>IF('MPS(input_freezer_showcase)'!H24&gt;0,'MPS(input_freezer_showcase)'!H24,"")</f>
        <v/>
      </c>
      <c r="I25" s="130" t="str">
        <f>IF('MPS(input_freezer_showcase)'!I24&gt;0,'MPS(input_freezer_showcase)'!I24,"")</f>
        <v/>
      </c>
      <c r="J25" s="130" t="str">
        <f>IF('MPS(input_freezer_showcase)'!J24&gt;0,'MPS(input_freezer_showcase)'!J24,"")</f>
        <v/>
      </c>
      <c r="K25" s="132" t="str">
        <f>IF('MPS(input_freezer_showcase)'!K24&gt;0,'MPS(input_freezer_showcase)'!K24,"")</f>
        <v/>
      </c>
      <c r="L25" s="133" t="str">
        <f>IF('MPS(input_freezer_showcase)'!L24&gt;0,'MPS(input_freezer_showcase)'!L24,"")</f>
        <v/>
      </c>
      <c r="N25" s="110"/>
      <c r="O25" s="102" t="s">
        <v>85</v>
      </c>
      <c r="P25" s="120">
        <f t="shared" si="1"/>
        <v>0</v>
      </c>
      <c r="Q25" s="120">
        <f t="shared" si="2"/>
        <v>0</v>
      </c>
      <c r="R25" s="120">
        <f t="shared" si="0"/>
        <v>0</v>
      </c>
      <c r="T25" s="55"/>
      <c r="U25" s="55"/>
      <c r="V25" s="55"/>
      <c r="W25" s="55"/>
      <c r="X25" s="55"/>
      <c r="Y25" s="55"/>
      <c r="Z25" s="55"/>
      <c r="AA25" s="55"/>
      <c r="AB25" s="55"/>
    </row>
    <row r="26" spans="2:28" s="72" customFormat="1" ht="15" customHeight="1" x14ac:dyDescent="0.15">
      <c r="B26" s="110"/>
      <c r="C26" s="102" t="s">
        <v>86</v>
      </c>
      <c r="D26" s="122"/>
      <c r="F26" s="110"/>
      <c r="G26" s="102" t="s">
        <v>86</v>
      </c>
      <c r="H26" s="129" t="str">
        <f>IF('MPS(input_freezer_showcase)'!H25&gt;0,'MPS(input_freezer_showcase)'!H25,"")</f>
        <v/>
      </c>
      <c r="I26" s="130" t="str">
        <f>IF('MPS(input_freezer_showcase)'!I25&gt;0,'MPS(input_freezer_showcase)'!I25,"")</f>
        <v/>
      </c>
      <c r="J26" s="130" t="str">
        <f>IF('MPS(input_freezer_showcase)'!J25&gt;0,'MPS(input_freezer_showcase)'!J25,"")</f>
        <v/>
      </c>
      <c r="K26" s="132" t="str">
        <f>IF('MPS(input_freezer_showcase)'!K25&gt;0,'MPS(input_freezer_showcase)'!K25,"")</f>
        <v/>
      </c>
      <c r="L26" s="133" t="str">
        <f>IF('MPS(input_freezer_showcase)'!L25&gt;0,'MPS(input_freezer_showcase)'!L25,"")</f>
        <v/>
      </c>
      <c r="N26" s="110"/>
      <c r="O26" s="102" t="s">
        <v>86</v>
      </c>
      <c r="P26" s="120">
        <f t="shared" si="1"/>
        <v>0</v>
      </c>
      <c r="Q26" s="120">
        <f t="shared" si="2"/>
        <v>0</v>
      </c>
      <c r="R26" s="120">
        <f t="shared" si="0"/>
        <v>0</v>
      </c>
      <c r="T26" s="55"/>
      <c r="U26" s="55"/>
      <c r="V26" s="55"/>
      <c r="W26" s="55"/>
      <c r="X26" s="55"/>
      <c r="Y26" s="55"/>
      <c r="Z26" s="55"/>
      <c r="AA26" s="55"/>
      <c r="AB26" s="55"/>
    </row>
    <row r="27" spans="2:28" s="72" customFormat="1" ht="15" customHeight="1" x14ac:dyDescent="0.15">
      <c r="B27" s="110"/>
      <c r="C27" s="102" t="s">
        <v>87</v>
      </c>
      <c r="D27" s="122"/>
      <c r="F27" s="110"/>
      <c r="G27" s="102" t="s">
        <v>87</v>
      </c>
      <c r="H27" s="129" t="str">
        <f>IF('MPS(input_freezer_showcase)'!H26&gt;0,'MPS(input_freezer_showcase)'!H26,"")</f>
        <v/>
      </c>
      <c r="I27" s="130" t="str">
        <f>IF('MPS(input_freezer_showcase)'!I26&gt;0,'MPS(input_freezer_showcase)'!I26,"")</f>
        <v/>
      </c>
      <c r="J27" s="130" t="str">
        <f>IF('MPS(input_freezer_showcase)'!J26&gt;0,'MPS(input_freezer_showcase)'!J26,"")</f>
        <v/>
      </c>
      <c r="K27" s="132" t="str">
        <f>IF('MPS(input_freezer_showcase)'!K26&gt;0,'MPS(input_freezer_showcase)'!K26,"")</f>
        <v/>
      </c>
      <c r="L27" s="133" t="str">
        <f>IF('MPS(input_freezer_showcase)'!L26&gt;0,'MPS(input_freezer_showcase)'!L26,"")</f>
        <v/>
      </c>
      <c r="N27" s="110"/>
      <c r="O27" s="102" t="s">
        <v>87</v>
      </c>
      <c r="P27" s="120">
        <f t="shared" si="1"/>
        <v>0</v>
      </c>
      <c r="Q27" s="120">
        <f t="shared" si="2"/>
        <v>0</v>
      </c>
      <c r="R27" s="120">
        <f t="shared" si="0"/>
        <v>0</v>
      </c>
      <c r="T27" s="55"/>
      <c r="U27" s="55"/>
      <c r="V27" s="55"/>
      <c r="W27" s="55"/>
      <c r="X27" s="55"/>
      <c r="Y27" s="55"/>
      <c r="Z27" s="55"/>
      <c r="AA27" s="55"/>
      <c r="AB27" s="55"/>
    </row>
    <row r="28" spans="2:28" s="72" customFormat="1" ht="15" customHeight="1" x14ac:dyDescent="0.15">
      <c r="B28" s="110"/>
      <c r="C28" s="102" t="s">
        <v>88</v>
      </c>
      <c r="D28" s="122"/>
      <c r="F28" s="110"/>
      <c r="G28" s="102" t="s">
        <v>88</v>
      </c>
      <c r="H28" s="129" t="str">
        <f>IF('MPS(input_freezer_showcase)'!H27&gt;0,'MPS(input_freezer_showcase)'!H27,"")</f>
        <v/>
      </c>
      <c r="I28" s="130" t="str">
        <f>IF('MPS(input_freezer_showcase)'!I27&gt;0,'MPS(input_freezer_showcase)'!I27,"")</f>
        <v/>
      </c>
      <c r="J28" s="130" t="str">
        <f>IF('MPS(input_freezer_showcase)'!J27&gt;0,'MPS(input_freezer_showcase)'!J27,"")</f>
        <v/>
      </c>
      <c r="K28" s="132" t="str">
        <f>IF('MPS(input_freezer_showcase)'!K27&gt;0,'MPS(input_freezer_showcase)'!K27,"")</f>
        <v/>
      </c>
      <c r="L28" s="133" t="str">
        <f>IF('MPS(input_freezer_showcase)'!L27&gt;0,'MPS(input_freezer_showcase)'!L27,"")</f>
        <v/>
      </c>
      <c r="N28" s="110"/>
      <c r="O28" s="102" t="s">
        <v>88</v>
      </c>
      <c r="P28" s="120">
        <f t="shared" si="1"/>
        <v>0</v>
      </c>
      <c r="Q28" s="120">
        <f t="shared" si="2"/>
        <v>0</v>
      </c>
      <c r="R28" s="120">
        <f t="shared" si="0"/>
        <v>0</v>
      </c>
      <c r="T28" s="55"/>
      <c r="U28" s="55"/>
      <c r="V28" s="55"/>
      <c r="W28" s="55"/>
      <c r="X28" s="55"/>
      <c r="Y28" s="55"/>
      <c r="Z28" s="55"/>
      <c r="AA28" s="55"/>
      <c r="AB28" s="55"/>
    </row>
    <row r="29" spans="2:28" s="72" customFormat="1" ht="15" customHeight="1" x14ac:dyDescent="0.15">
      <c r="B29" s="110"/>
      <c r="C29" s="102" t="s">
        <v>89</v>
      </c>
      <c r="D29" s="122"/>
      <c r="F29" s="110"/>
      <c r="G29" s="102" t="s">
        <v>89</v>
      </c>
      <c r="H29" s="129" t="str">
        <f>IF('MPS(input_freezer_showcase)'!H28&gt;0,'MPS(input_freezer_showcase)'!H28,"")</f>
        <v/>
      </c>
      <c r="I29" s="130" t="str">
        <f>IF('MPS(input_freezer_showcase)'!I28&gt;0,'MPS(input_freezer_showcase)'!I28,"")</f>
        <v/>
      </c>
      <c r="J29" s="130" t="str">
        <f>IF('MPS(input_freezer_showcase)'!J28&gt;0,'MPS(input_freezer_showcase)'!J28,"")</f>
        <v/>
      </c>
      <c r="K29" s="132" t="str">
        <f>IF('MPS(input_freezer_showcase)'!K28&gt;0,'MPS(input_freezer_showcase)'!K28,"")</f>
        <v/>
      </c>
      <c r="L29" s="133" t="str">
        <f>IF('MPS(input_freezer_showcase)'!L28&gt;0,'MPS(input_freezer_showcase)'!L28,"")</f>
        <v/>
      </c>
      <c r="N29" s="110"/>
      <c r="O29" s="102" t="s">
        <v>89</v>
      </c>
      <c r="P29" s="120">
        <f t="shared" si="1"/>
        <v>0</v>
      </c>
      <c r="Q29" s="120">
        <f t="shared" si="2"/>
        <v>0</v>
      </c>
      <c r="R29" s="120">
        <f t="shared" si="0"/>
        <v>0</v>
      </c>
      <c r="T29" s="55"/>
      <c r="U29" s="55"/>
      <c r="V29" s="55"/>
      <c r="W29" s="55"/>
      <c r="X29" s="55"/>
      <c r="Y29" s="55"/>
      <c r="Z29" s="55"/>
      <c r="AA29" s="55"/>
      <c r="AB29" s="55"/>
    </row>
    <row r="30" spans="2:28" s="72" customFormat="1" ht="15" customHeight="1" x14ac:dyDescent="0.15">
      <c r="B30" s="110"/>
      <c r="C30" s="102" t="s">
        <v>90</v>
      </c>
      <c r="D30" s="122"/>
      <c r="F30" s="110"/>
      <c r="G30" s="102" t="s">
        <v>90</v>
      </c>
      <c r="H30" s="129" t="str">
        <f>IF('MPS(input_freezer_showcase)'!H29&gt;0,'MPS(input_freezer_showcase)'!H29,"")</f>
        <v/>
      </c>
      <c r="I30" s="130" t="str">
        <f>IF('MPS(input_freezer_showcase)'!I29&gt;0,'MPS(input_freezer_showcase)'!I29,"")</f>
        <v/>
      </c>
      <c r="J30" s="130" t="str">
        <f>IF('MPS(input_freezer_showcase)'!J29&gt;0,'MPS(input_freezer_showcase)'!J29,"")</f>
        <v/>
      </c>
      <c r="K30" s="132" t="str">
        <f>IF('MPS(input_freezer_showcase)'!K29&gt;0,'MPS(input_freezer_showcase)'!K29,"")</f>
        <v/>
      </c>
      <c r="L30" s="133" t="str">
        <f>IF('MPS(input_freezer_showcase)'!L29&gt;0,'MPS(input_freezer_showcase)'!L29,"")</f>
        <v/>
      </c>
      <c r="N30" s="110"/>
      <c r="O30" s="102" t="s">
        <v>90</v>
      </c>
      <c r="P30" s="120">
        <f t="shared" si="1"/>
        <v>0</v>
      </c>
      <c r="Q30" s="120">
        <f t="shared" si="2"/>
        <v>0</v>
      </c>
      <c r="R30" s="120">
        <f t="shared" si="0"/>
        <v>0</v>
      </c>
      <c r="T30" s="55"/>
      <c r="U30" s="55"/>
      <c r="V30" s="55"/>
      <c r="W30" s="55"/>
      <c r="X30" s="55"/>
      <c r="Y30" s="55"/>
      <c r="Z30" s="55"/>
      <c r="AA30" s="55"/>
      <c r="AB30" s="55"/>
    </row>
    <row r="31" spans="2:28" s="72" customFormat="1" ht="15" customHeight="1" x14ac:dyDescent="0.15">
      <c r="B31" s="110"/>
      <c r="C31" s="102" t="s">
        <v>91</v>
      </c>
      <c r="D31" s="122"/>
      <c r="F31" s="110"/>
      <c r="G31" s="102" t="s">
        <v>91</v>
      </c>
      <c r="H31" s="129" t="str">
        <f>IF('MPS(input_freezer_showcase)'!H30&gt;0,'MPS(input_freezer_showcase)'!H30,"")</f>
        <v/>
      </c>
      <c r="I31" s="130" t="str">
        <f>IF('MPS(input_freezer_showcase)'!I30&gt;0,'MPS(input_freezer_showcase)'!I30,"")</f>
        <v/>
      </c>
      <c r="J31" s="130" t="str">
        <f>IF('MPS(input_freezer_showcase)'!J30&gt;0,'MPS(input_freezer_showcase)'!J30,"")</f>
        <v/>
      </c>
      <c r="K31" s="132" t="str">
        <f>IF('MPS(input_freezer_showcase)'!K30&gt;0,'MPS(input_freezer_showcase)'!K30,"")</f>
        <v/>
      </c>
      <c r="L31" s="133" t="str">
        <f>IF('MPS(input_freezer_showcase)'!L30&gt;0,'MPS(input_freezer_showcase)'!L30,"")</f>
        <v/>
      </c>
      <c r="N31" s="110"/>
      <c r="O31" s="102" t="s">
        <v>91</v>
      </c>
      <c r="P31" s="120">
        <f t="shared" si="1"/>
        <v>0</v>
      </c>
      <c r="Q31" s="120">
        <f t="shared" si="2"/>
        <v>0</v>
      </c>
      <c r="R31" s="120">
        <f t="shared" si="0"/>
        <v>0</v>
      </c>
      <c r="T31" s="55"/>
      <c r="U31" s="55"/>
      <c r="V31" s="55"/>
      <c r="W31" s="55"/>
      <c r="X31" s="55"/>
      <c r="Y31" s="55"/>
      <c r="Z31" s="55"/>
      <c r="AA31" s="55"/>
      <c r="AB31" s="55"/>
    </row>
    <row r="32" spans="2:28" s="72" customFormat="1" ht="15" customHeight="1" x14ac:dyDescent="0.15">
      <c r="B32" s="110"/>
      <c r="C32" s="102" t="s">
        <v>92</v>
      </c>
      <c r="D32" s="122"/>
      <c r="F32" s="110"/>
      <c r="G32" s="102" t="s">
        <v>92</v>
      </c>
      <c r="H32" s="129" t="str">
        <f>IF('MPS(input_freezer_showcase)'!H31&gt;0,'MPS(input_freezer_showcase)'!H31,"")</f>
        <v/>
      </c>
      <c r="I32" s="130" t="str">
        <f>IF('MPS(input_freezer_showcase)'!I31&gt;0,'MPS(input_freezer_showcase)'!I31,"")</f>
        <v/>
      </c>
      <c r="J32" s="130" t="str">
        <f>IF('MPS(input_freezer_showcase)'!J31&gt;0,'MPS(input_freezer_showcase)'!J31,"")</f>
        <v/>
      </c>
      <c r="K32" s="132" t="str">
        <f>IF('MPS(input_freezer_showcase)'!K31&gt;0,'MPS(input_freezer_showcase)'!K31,"")</f>
        <v/>
      </c>
      <c r="L32" s="133" t="str">
        <f>IF('MPS(input_freezer_showcase)'!L31&gt;0,'MPS(input_freezer_showcase)'!L31,"")</f>
        <v/>
      </c>
      <c r="N32" s="110"/>
      <c r="O32" s="102" t="s">
        <v>92</v>
      </c>
      <c r="P32" s="120">
        <f t="shared" si="1"/>
        <v>0</v>
      </c>
      <c r="Q32" s="120">
        <f t="shared" si="2"/>
        <v>0</v>
      </c>
      <c r="R32" s="120">
        <f t="shared" si="0"/>
        <v>0</v>
      </c>
      <c r="T32" s="55"/>
      <c r="U32" s="55"/>
      <c r="V32" s="55"/>
      <c r="W32" s="55"/>
      <c r="X32" s="55"/>
      <c r="Y32" s="55"/>
      <c r="Z32" s="55"/>
      <c r="AA32" s="55"/>
      <c r="AB32" s="55"/>
    </row>
    <row r="33" spans="2:28" s="72" customFormat="1" ht="15" customHeight="1" x14ac:dyDescent="0.15">
      <c r="B33" s="110"/>
      <c r="C33" s="102" t="s">
        <v>93</v>
      </c>
      <c r="D33" s="122"/>
      <c r="F33" s="110"/>
      <c r="G33" s="102" t="s">
        <v>93</v>
      </c>
      <c r="H33" s="129" t="str">
        <f>IF('MPS(input_freezer_showcase)'!H32&gt;0,'MPS(input_freezer_showcase)'!H32,"")</f>
        <v/>
      </c>
      <c r="I33" s="130" t="str">
        <f>IF('MPS(input_freezer_showcase)'!I32&gt;0,'MPS(input_freezer_showcase)'!I32,"")</f>
        <v/>
      </c>
      <c r="J33" s="130" t="str">
        <f>IF('MPS(input_freezer_showcase)'!J32&gt;0,'MPS(input_freezer_showcase)'!J32,"")</f>
        <v/>
      </c>
      <c r="K33" s="132" t="str">
        <f>IF('MPS(input_freezer_showcase)'!K32&gt;0,'MPS(input_freezer_showcase)'!K32,"")</f>
        <v/>
      </c>
      <c r="L33" s="133" t="str">
        <f>IF('MPS(input_freezer_showcase)'!L32&gt;0,'MPS(input_freezer_showcase)'!L32,"")</f>
        <v/>
      </c>
      <c r="N33" s="110"/>
      <c r="O33" s="102" t="s">
        <v>93</v>
      </c>
      <c r="P33" s="120">
        <f t="shared" si="1"/>
        <v>0</v>
      </c>
      <c r="Q33" s="120">
        <f t="shared" si="2"/>
        <v>0</v>
      </c>
      <c r="R33" s="120">
        <f t="shared" si="0"/>
        <v>0</v>
      </c>
      <c r="T33" s="55"/>
      <c r="U33" s="55"/>
      <c r="V33" s="55"/>
      <c r="W33" s="55"/>
      <c r="X33" s="55"/>
      <c r="Y33" s="55"/>
      <c r="Z33" s="55"/>
      <c r="AA33" s="55"/>
      <c r="AB33" s="55"/>
    </row>
    <row r="34" spans="2:28" s="72" customFormat="1" ht="15" customHeight="1" x14ac:dyDescent="0.15">
      <c r="B34" s="110"/>
      <c r="C34" s="102" t="s">
        <v>94</v>
      </c>
      <c r="D34" s="122"/>
      <c r="F34" s="110"/>
      <c r="G34" s="102" t="s">
        <v>94</v>
      </c>
      <c r="H34" s="129" t="str">
        <f>IF('MPS(input_freezer_showcase)'!H33&gt;0,'MPS(input_freezer_showcase)'!H33,"")</f>
        <v/>
      </c>
      <c r="I34" s="130" t="str">
        <f>IF('MPS(input_freezer_showcase)'!I33&gt;0,'MPS(input_freezer_showcase)'!I33,"")</f>
        <v/>
      </c>
      <c r="J34" s="130" t="str">
        <f>IF('MPS(input_freezer_showcase)'!J33&gt;0,'MPS(input_freezer_showcase)'!J33,"")</f>
        <v/>
      </c>
      <c r="K34" s="132" t="str">
        <f>IF('MPS(input_freezer_showcase)'!K33&gt;0,'MPS(input_freezer_showcase)'!K33,"")</f>
        <v/>
      </c>
      <c r="L34" s="133" t="str">
        <f>IF('MPS(input_freezer_showcase)'!L33&gt;0,'MPS(input_freezer_showcase)'!L33,"")</f>
        <v/>
      </c>
      <c r="N34" s="110"/>
      <c r="O34" s="102" t="s">
        <v>94</v>
      </c>
      <c r="P34" s="120">
        <f t="shared" si="1"/>
        <v>0</v>
      </c>
      <c r="Q34" s="120">
        <f t="shared" si="2"/>
        <v>0</v>
      </c>
      <c r="R34" s="120">
        <f t="shared" si="0"/>
        <v>0</v>
      </c>
      <c r="T34" s="55"/>
      <c r="U34" s="55"/>
      <c r="V34" s="55"/>
      <c r="W34" s="55"/>
      <c r="X34" s="55"/>
      <c r="Y34" s="55"/>
      <c r="Z34" s="55"/>
      <c r="AA34" s="55"/>
      <c r="AB34" s="55"/>
    </row>
    <row r="35" spans="2:28" s="72" customFormat="1" ht="15" customHeight="1" x14ac:dyDescent="0.15">
      <c r="B35" s="110"/>
      <c r="C35" s="102" t="s">
        <v>95</v>
      </c>
      <c r="D35" s="122"/>
      <c r="F35" s="110"/>
      <c r="G35" s="102" t="s">
        <v>95</v>
      </c>
      <c r="H35" s="129" t="str">
        <f>IF('MPS(input_freezer_showcase)'!H34&gt;0,'MPS(input_freezer_showcase)'!H34,"")</f>
        <v/>
      </c>
      <c r="I35" s="130" t="str">
        <f>IF('MPS(input_freezer_showcase)'!I34&gt;0,'MPS(input_freezer_showcase)'!I34,"")</f>
        <v/>
      </c>
      <c r="J35" s="130" t="str">
        <f>IF('MPS(input_freezer_showcase)'!J34&gt;0,'MPS(input_freezer_showcase)'!J34,"")</f>
        <v/>
      </c>
      <c r="K35" s="132" t="str">
        <f>IF('MPS(input_freezer_showcase)'!K34&gt;0,'MPS(input_freezer_showcase)'!K34,"")</f>
        <v/>
      </c>
      <c r="L35" s="133" t="str">
        <f>IF('MPS(input_freezer_showcase)'!L34&gt;0,'MPS(input_freezer_showcase)'!L34,"")</f>
        <v/>
      </c>
      <c r="N35" s="110"/>
      <c r="O35" s="102" t="s">
        <v>95</v>
      </c>
      <c r="P35" s="120">
        <f t="shared" si="1"/>
        <v>0</v>
      </c>
      <c r="Q35" s="120">
        <f t="shared" si="2"/>
        <v>0</v>
      </c>
      <c r="R35" s="120">
        <f t="shared" si="0"/>
        <v>0</v>
      </c>
      <c r="T35" s="55"/>
      <c r="U35" s="55"/>
      <c r="V35" s="55"/>
      <c r="W35" s="55"/>
      <c r="X35" s="55"/>
      <c r="Y35" s="55"/>
      <c r="Z35" s="55"/>
      <c r="AA35" s="55"/>
      <c r="AB35" s="55"/>
    </row>
    <row r="36" spans="2:28" s="72" customFormat="1" ht="15" customHeight="1" x14ac:dyDescent="0.15">
      <c r="B36" s="110"/>
      <c r="C36" s="102" t="s">
        <v>96</v>
      </c>
      <c r="D36" s="122"/>
      <c r="F36" s="110"/>
      <c r="G36" s="102" t="s">
        <v>96</v>
      </c>
      <c r="H36" s="129" t="str">
        <f>IF('MPS(input_freezer_showcase)'!H35&gt;0,'MPS(input_freezer_showcase)'!H35,"")</f>
        <v/>
      </c>
      <c r="I36" s="130" t="str">
        <f>IF('MPS(input_freezer_showcase)'!I35&gt;0,'MPS(input_freezer_showcase)'!I35,"")</f>
        <v/>
      </c>
      <c r="J36" s="130" t="str">
        <f>IF('MPS(input_freezer_showcase)'!J35&gt;0,'MPS(input_freezer_showcase)'!J35,"")</f>
        <v/>
      </c>
      <c r="K36" s="132" t="str">
        <f>IF('MPS(input_freezer_showcase)'!K35&gt;0,'MPS(input_freezer_showcase)'!K35,"")</f>
        <v/>
      </c>
      <c r="L36" s="133" t="str">
        <f>IF('MPS(input_freezer_showcase)'!L35&gt;0,'MPS(input_freezer_showcase)'!L35,"")</f>
        <v/>
      </c>
      <c r="N36" s="110"/>
      <c r="O36" s="102" t="s">
        <v>96</v>
      </c>
      <c r="P36" s="120">
        <f t="shared" si="1"/>
        <v>0</v>
      </c>
      <c r="Q36" s="120">
        <f t="shared" si="2"/>
        <v>0</v>
      </c>
      <c r="R36" s="120">
        <f t="shared" si="0"/>
        <v>0</v>
      </c>
      <c r="T36" s="55"/>
      <c r="U36" s="55"/>
      <c r="V36" s="55"/>
      <c r="W36" s="55"/>
      <c r="X36" s="55"/>
      <c r="Y36" s="55"/>
      <c r="Z36" s="55"/>
      <c r="AA36" s="55"/>
      <c r="AB36" s="55"/>
    </row>
    <row r="37" spans="2:28" s="72" customFormat="1" ht="15" customHeight="1" x14ac:dyDescent="0.15">
      <c r="B37" s="110"/>
      <c r="C37" s="102" t="s">
        <v>97</v>
      </c>
      <c r="D37" s="122"/>
      <c r="F37" s="110"/>
      <c r="G37" s="102" t="s">
        <v>97</v>
      </c>
      <c r="H37" s="129" t="str">
        <f>IF('MPS(input_freezer_showcase)'!H36&gt;0,'MPS(input_freezer_showcase)'!H36,"")</f>
        <v/>
      </c>
      <c r="I37" s="130" t="str">
        <f>IF('MPS(input_freezer_showcase)'!I36&gt;0,'MPS(input_freezer_showcase)'!I36,"")</f>
        <v/>
      </c>
      <c r="J37" s="130" t="str">
        <f>IF('MPS(input_freezer_showcase)'!J36&gt;0,'MPS(input_freezer_showcase)'!J36,"")</f>
        <v/>
      </c>
      <c r="K37" s="132" t="str">
        <f>IF('MPS(input_freezer_showcase)'!K36&gt;0,'MPS(input_freezer_showcase)'!K36,"")</f>
        <v/>
      </c>
      <c r="L37" s="133" t="str">
        <f>IF('MPS(input_freezer_showcase)'!L36&gt;0,'MPS(input_freezer_showcase)'!L36,"")</f>
        <v/>
      </c>
      <c r="N37" s="110"/>
      <c r="O37" s="102" t="s">
        <v>97</v>
      </c>
      <c r="P37" s="120">
        <f t="shared" si="1"/>
        <v>0</v>
      </c>
      <c r="Q37" s="120">
        <f t="shared" si="2"/>
        <v>0</v>
      </c>
      <c r="R37" s="120">
        <f t="shared" si="0"/>
        <v>0</v>
      </c>
      <c r="T37" s="55"/>
      <c r="U37" s="55"/>
      <c r="V37" s="55"/>
      <c r="W37" s="55"/>
      <c r="X37" s="55"/>
      <c r="Y37" s="55"/>
      <c r="Z37" s="55"/>
      <c r="AA37" s="55"/>
      <c r="AB37" s="55"/>
    </row>
    <row r="38" spans="2:28" s="72" customFormat="1" ht="15" customHeight="1" x14ac:dyDescent="0.15">
      <c r="B38" s="110"/>
      <c r="C38" s="102" t="s">
        <v>98</v>
      </c>
      <c r="D38" s="122"/>
      <c r="F38" s="110"/>
      <c r="G38" s="102" t="s">
        <v>98</v>
      </c>
      <c r="H38" s="129" t="str">
        <f>IF('MPS(input_freezer_showcase)'!H37&gt;0,'MPS(input_freezer_showcase)'!H37,"")</f>
        <v/>
      </c>
      <c r="I38" s="130" t="str">
        <f>IF('MPS(input_freezer_showcase)'!I37&gt;0,'MPS(input_freezer_showcase)'!I37,"")</f>
        <v/>
      </c>
      <c r="J38" s="130" t="str">
        <f>IF('MPS(input_freezer_showcase)'!J37&gt;0,'MPS(input_freezer_showcase)'!J37,"")</f>
        <v/>
      </c>
      <c r="K38" s="132" t="str">
        <f>IF('MPS(input_freezer_showcase)'!K37&gt;0,'MPS(input_freezer_showcase)'!K37,"")</f>
        <v/>
      </c>
      <c r="L38" s="133" t="str">
        <f>IF('MPS(input_freezer_showcase)'!L37&gt;0,'MPS(input_freezer_showcase)'!L37,"")</f>
        <v/>
      </c>
      <c r="N38" s="110"/>
      <c r="O38" s="102" t="s">
        <v>98</v>
      </c>
      <c r="P38" s="120">
        <f t="shared" si="1"/>
        <v>0</v>
      </c>
      <c r="Q38" s="120">
        <f t="shared" si="2"/>
        <v>0</v>
      </c>
      <c r="R38" s="120">
        <f t="shared" si="0"/>
        <v>0</v>
      </c>
      <c r="T38" s="55"/>
      <c r="U38" s="55"/>
      <c r="V38" s="55"/>
      <c r="W38" s="55"/>
      <c r="X38" s="55"/>
      <c r="Y38" s="55"/>
      <c r="Z38" s="55"/>
      <c r="AA38" s="55"/>
      <c r="AB38" s="55"/>
    </row>
    <row r="39" spans="2:28" s="72" customFormat="1" ht="15" customHeight="1" x14ac:dyDescent="0.15">
      <c r="B39" s="110"/>
      <c r="C39" s="102" t="s">
        <v>99</v>
      </c>
      <c r="D39" s="122"/>
      <c r="F39" s="110"/>
      <c r="G39" s="102" t="s">
        <v>99</v>
      </c>
      <c r="H39" s="129" t="str">
        <f>IF('MPS(input_freezer_showcase)'!H38&gt;0,'MPS(input_freezer_showcase)'!H38,"")</f>
        <v/>
      </c>
      <c r="I39" s="130" t="str">
        <f>IF('MPS(input_freezer_showcase)'!I38&gt;0,'MPS(input_freezer_showcase)'!I38,"")</f>
        <v/>
      </c>
      <c r="J39" s="130" t="str">
        <f>IF('MPS(input_freezer_showcase)'!J38&gt;0,'MPS(input_freezer_showcase)'!J38,"")</f>
        <v/>
      </c>
      <c r="K39" s="132" t="str">
        <f>IF('MPS(input_freezer_showcase)'!K38&gt;0,'MPS(input_freezer_showcase)'!K38,"")</f>
        <v/>
      </c>
      <c r="L39" s="133" t="str">
        <f>IF('MPS(input_freezer_showcase)'!L38&gt;0,'MPS(input_freezer_showcase)'!L38,"")</f>
        <v/>
      </c>
      <c r="N39" s="110"/>
      <c r="O39" s="102" t="s">
        <v>99</v>
      </c>
      <c r="P39" s="120">
        <f t="shared" si="1"/>
        <v>0</v>
      </c>
      <c r="Q39" s="120">
        <f t="shared" si="2"/>
        <v>0</v>
      </c>
      <c r="R39" s="120">
        <f t="shared" si="0"/>
        <v>0</v>
      </c>
      <c r="T39" s="55"/>
      <c r="U39" s="55"/>
      <c r="V39" s="55"/>
      <c r="W39" s="55"/>
      <c r="X39" s="55"/>
      <c r="Y39" s="55"/>
      <c r="Z39" s="55"/>
      <c r="AA39" s="55"/>
      <c r="AB39" s="55"/>
    </row>
    <row r="40" spans="2:28" s="72" customFormat="1" ht="15" customHeight="1" x14ac:dyDescent="0.15">
      <c r="B40" s="110"/>
      <c r="C40" s="102" t="s">
        <v>100</v>
      </c>
      <c r="D40" s="122"/>
      <c r="F40" s="110"/>
      <c r="G40" s="102" t="s">
        <v>100</v>
      </c>
      <c r="H40" s="129" t="str">
        <f>IF('MPS(input_freezer_showcase)'!H39&gt;0,'MPS(input_freezer_showcase)'!H39,"")</f>
        <v/>
      </c>
      <c r="I40" s="130" t="str">
        <f>IF('MPS(input_freezer_showcase)'!I39&gt;0,'MPS(input_freezer_showcase)'!I39,"")</f>
        <v/>
      </c>
      <c r="J40" s="130" t="str">
        <f>IF('MPS(input_freezer_showcase)'!J39&gt;0,'MPS(input_freezer_showcase)'!J39,"")</f>
        <v/>
      </c>
      <c r="K40" s="132" t="str">
        <f>IF('MPS(input_freezer_showcase)'!K39&gt;0,'MPS(input_freezer_showcase)'!K39,"")</f>
        <v/>
      </c>
      <c r="L40" s="133" t="str">
        <f>IF('MPS(input_freezer_showcase)'!L39&gt;0,'MPS(input_freezer_showcase)'!L39,"")</f>
        <v/>
      </c>
      <c r="N40" s="110"/>
      <c r="O40" s="102" t="s">
        <v>100</v>
      </c>
      <c r="P40" s="120">
        <f t="shared" si="1"/>
        <v>0</v>
      </c>
      <c r="Q40" s="120">
        <f t="shared" si="2"/>
        <v>0</v>
      </c>
      <c r="R40" s="120">
        <f t="shared" si="0"/>
        <v>0</v>
      </c>
      <c r="T40" s="55"/>
      <c r="U40" s="55"/>
      <c r="V40" s="55"/>
      <c r="W40" s="55"/>
      <c r="X40" s="55"/>
      <c r="Y40" s="55"/>
      <c r="Z40" s="55"/>
      <c r="AA40" s="55"/>
      <c r="AB40" s="55"/>
    </row>
    <row r="41" spans="2:28" s="72" customFormat="1" ht="15" customHeight="1" x14ac:dyDescent="0.15">
      <c r="B41" s="110"/>
      <c r="C41" s="102" t="s">
        <v>101</v>
      </c>
      <c r="D41" s="122"/>
      <c r="F41" s="110"/>
      <c r="G41" s="102" t="s">
        <v>101</v>
      </c>
      <c r="H41" s="129" t="str">
        <f>IF('MPS(input_freezer_showcase)'!H40&gt;0,'MPS(input_freezer_showcase)'!H40,"")</f>
        <v/>
      </c>
      <c r="I41" s="130" t="str">
        <f>IF('MPS(input_freezer_showcase)'!I40&gt;0,'MPS(input_freezer_showcase)'!I40,"")</f>
        <v/>
      </c>
      <c r="J41" s="130" t="str">
        <f>IF('MPS(input_freezer_showcase)'!J40&gt;0,'MPS(input_freezer_showcase)'!J40,"")</f>
        <v/>
      </c>
      <c r="K41" s="132" t="str">
        <f>IF('MPS(input_freezer_showcase)'!K40&gt;0,'MPS(input_freezer_showcase)'!K40,"")</f>
        <v/>
      </c>
      <c r="L41" s="133" t="str">
        <f>IF('MPS(input_freezer_showcase)'!L40&gt;0,'MPS(input_freezer_showcase)'!L40,"")</f>
        <v/>
      </c>
      <c r="N41" s="110"/>
      <c r="O41" s="102" t="s">
        <v>101</v>
      </c>
      <c r="P41" s="120">
        <f t="shared" si="1"/>
        <v>0</v>
      </c>
      <c r="Q41" s="120">
        <f t="shared" si="2"/>
        <v>0</v>
      </c>
      <c r="R41" s="120">
        <f t="shared" si="0"/>
        <v>0</v>
      </c>
      <c r="T41" s="55"/>
      <c r="U41" s="55"/>
      <c r="V41" s="55"/>
      <c r="W41" s="55"/>
      <c r="X41" s="55"/>
      <c r="Y41" s="55"/>
      <c r="Z41" s="55"/>
      <c r="AA41" s="55"/>
      <c r="AB41" s="55"/>
    </row>
    <row r="42" spans="2:28" s="72" customFormat="1" ht="15" customHeight="1" x14ac:dyDescent="0.15">
      <c r="B42" s="110"/>
      <c r="C42" s="102" t="s">
        <v>102</v>
      </c>
      <c r="D42" s="122"/>
      <c r="F42" s="110"/>
      <c r="G42" s="102" t="s">
        <v>102</v>
      </c>
      <c r="H42" s="129" t="str">
        <f>IF('MPS(input_freezer_showcase)'!H41&gt;0,'MPS(input_freezer_showcase)'!H41,"")</f>
        <v/>
      </c>
      <c r="I42" s="130" t="str">
        <f>IF('MPS(input_freezer_showcase)'!I41&gt;0,'MPS(input_freezer_showcase)'!I41,"")</f>
        <v/>
      </c>
      <c r="J42" s="130" t="str">
        <f>IF('MPS(input_freezer_showcase)'!J41&gt;0,'MPS(input_freezer_showcase)'!J41,"")</f>
        <v/>
      </c>
      <c r="K42" s="132" t="str">
        <f>IF('MPS(input_freezer_showcase)'!K41&gt;0,'MPS(input_freezer_showcase)'!K41,"")</f>
        <v/>
      </c>
      <c r="L42" s="133" t="str">
        <f>IF('MPS(input_freezer_showcase)'!L41&gt;0,'MPS(input_freezer_showcase)'!L41,"")</f>
        <v/>
      </c>
      <c r="N42" s="110"/>
      <c r="O42" s="102" t="s">
        <v>102</v>
      </c>
      <c r="P42" s="120">
        <f t="shared" si="1"/>
        <v>0</v>
      </c>
      <c r="Q42" s="120">
        <f t="shared" si="2"/>
        <v>0</v>
      </c>
      <c r="R42" s="120">
        <f t="shared" si="0"/>
        <v>0</v>
      </c>
      <c r="T42" s="55"/>
      <c r="U42" s="55"/>
      <c r="V42" s="55"/>
      <c r="W42" s="55"/>
      <c r="X42" s="55"/>
      <c r="Y42" s="55"/>
      <c r="Z42" s="55"/>
      <c r="AA42" s="55"/>
      <c r="AB42" s="55"/>
    </row>
    <row r="43" spans="2:28" s="72" customFormat="1" ht="15" customHeight="1" x14ac:dyDescent="0.15">
      <c r="B43" s="110"/>
      <c r="C43" s="102" t="s">
        <v>103</v>
      </c>
      <c r="D43" s="122"/>
      <c r="F43" s="110"/>
      <c r="G43" s="102" t="s">
        <v>103</v>
      </c>
      <c r="H43" s="129" t="str">
        <f>IF('MPS(input_freezer_showcase)'!H42&gt;0,'MPS(input_freezer_showcase)'!H42,"")</f>
        <v/>
      </c>
      <c r="I43" s="130" t="str">
        <f>IF('MPS(input_freezer_showcase)'!I42&gt;0,'MPS(input_freezer_showcase)'!I42,"")</f>
        <v/>
      </c>
      <c r="J43" s="130" t="str">
        <f>IF('MPS(input_freezer_showcase)'!J42&gt;0,'MPS(input_freezer_showcase)'!J42,"")</f>
        <v/>
      </c>
      <c r="K43" s="132" t="str">
        <f>IF('MPS(input_freezer_showcase)'!K42&gt;0,'MPS(input_freezer_showcase)'!K42,"")</f>
        <v/>
      </c>
      <c r="L43" s="133" t="str">
        <f>IF('MPS(input_freezer_showcase)'!L42&gt;0,'MPS(input_freezer_showcase)'!L42,"")</f>
        <v/>
      </c>
      <c r="N43" s="110"/>
      <c r="O43" s="102" t="s">
        <v>103</v>
      </c>
      <c r="P43" s="120">
        <f t="shared" si="1"/>
        <v>0</v>
      </c>
      <c r="Q43" s="120">
        <f t="shared" si="2"/>
        <v>0</v>
      </c>
      <c r="R43" s="120">
        <f t="shared" si="0"/>
        <v>0</v>
      </c>
      <c r="T43" s="55"/>
      <c r="U43" s="55"/>
      <c r="V43" s="55"/>
      <c r="W43" s="55"/>
      <c r="X43" s="55"/>
      <c r="Y43" s="55"/>
      <c r="Z43" s="55"/>
      <c r="AA43" s="55"/>
      <c r="AB43" s="55"/>
    </row>
    <row r="44" spans="2:28" s="72" customFormat="1" ht="15" customHeight="1" x14ac:dyDescent="0.15">
      <c r="B44" s="110"/>
      <c r="C44" s="102" t="s">
        <v>104</v>
      </c>
      <c r="D44" s="122"/>
      <c r="F44" s="110"/>
      <c r="G44" s="102" t="s">
        <v>104</v>
      </c>
      <c r="H44" s="129" t="str">
        <f>IF('MPS(input_freezer_showcase)'!H43&gt;0,'MPS(input_freezer_showcase)'!H43,"")</f>
        <v/>
      </c>
      <c r="I44" s="130" t="str">
        <f>IF('MPS(input_freezer_showcase)'!I43&gt;0,'MPS(input_freezer_showcase)'!I43,"")</f>
        <v/>
      </c>
      <c r="J44" s="130" t="str">
        <f>IF('MPS(input_freezer_showcase)'!J43&gt;0,'MPS(input_freezer_showcase)'!J43,"")</f>
        <v/>
      </c>
      <c r="K44" s="132" t="str">
        <f>IF('MPS(input_freezer_showcase)'!K43&gt;0,'MPS(input_freezer_showcase)'!K43,"")</f>
        <v/>
      </c>
      <c r="L44" s="133" t="str">
        <f>IF('MPS(input_freezer_showcase)'!L43&gt;0,'MPS(input_freezer_showcase)'!L43,"")</f>
        <v/>
      </c>
      <c r="N44" s="110"/>
      <c r="O44" s="102" t="s">
        <v>104</v>
      </c>
      <c r="P44" s="120">
        <f t="shared" si="1"/>
        <v>0</v>
      </c>
      <c r="Q44" s="120">
        <f t="shared" si="2"/>
        <v>0</v>
      </c>
      <c r="R44" s="120">
        <f t="shared" si="0"/>
        <v>0</v>
      </c>
      <c r="T44" s="55"/>
      <c r="U44" s="55"/>
      <c r="V44" s="55"/>
      <c r="W44" s="55"/>
      <c r="X44" s="55"/>
      <c r="Y44" s="55"/>
      <c r="Z44" s="55"/>
      <c r="AA44" s="55"/>
      <c r="AB44" s="55"/>
    </row>
    <row r="45" spans="2:28" s="72" customFormat="1" ht="15" customHeight="1" x14ac:dyDescent="0.15">
      <c r="B45" s="110"/>
      <c r="C45" s="102" t="s">
        <v>105</v>
      </c>
      <c r="D45" s="122"/>
      <c r="F45" s="110"/>
      <c r="G45" s="102" t="s">
        <v>105</v>
      </c>
      <c r="H45" s="129" t="str">
        <f>IF('MPS(input_freezer_showcase)'!H44&gt;0,'MPS(input_freezer_showcase)'!H44,"")</f>
        <v/>
      </c>
      <c r="I45" s="130" t="str">
        <f>IF('MPS(input_freezer_showcase)'!I44&gt;0,'MPS(input_freezer_showcase)'!I44,"")</f>
        <v/>
      </c>
      <c r="J45" s="130" t="str">
        <f>IF('MPS(input_freezer_showcase)'!J44&gt;0,'MPS(input_freezer_showcase)'!J44,"")</f>
        <v/>
      </c>
      <c r="K45" s="132" t="str">
        <f>IF('MPS(input_freezer_showcase)'!K44&gt;0,'MPS(input_freezer_showcase)'!K44,"")</f>
        <v/>
      </c>
      <c r="L45" s="133" t="str">
        <f>IF('MPS(input_freezer_showcase)'!L44&gt;0,'MPS(input_freezer_showcase)'!L44,"")</f>
        <v/>
      </c>
      <c r="N45" s="110"/>
      <c r="O45" s="102" t="s">
        <v>105</v>
      </c>
      <c r="P45" s="120">
        <f t="shared" si="1"/>
        <v>0</v>
      </c>
      <c r="Q45" s="120">
        <f t="shared" si="2"/>
        <v>0</v>
      </c>
      <c r="R45" s="120">
        <f t="shared" si="0"/>
        <v>0</v>
      </c>
      <c r="T45" s="55"/>
      <c r="U45" s="55"/>
      <c r="V45" s="55"/>
      <c r="W45" s="55"/>
      <c r="X45" s="55"/>
      <c r="Y45" s="55"/>
      <c r="Z45" s="55"/>
      <c r="AA45" s="55"/>
      <c r="AB45" s="55"/>
    </row>
    <row r="46" spans="2:28" s="72" customFormat="1" ht="15" customHeight="1" x14ac:dyDescent="0.15">
      <c r="B46" s="110"/>
      <c r="C46" s="102" t="s">
        <v>106</v>
      </c>
      <c r="D46" s="122"/>
      <c r="F46" s="110"/>
      <c r="G46" s="102" t="s">
        <v>106</v>
      </c>
      <c r="H46" s="129" t="str">
        <f>IF('MPS(input_freezer_showcase)'!H45&gt;0,'MPS(input_freezer_showcase)'!H45,"")</f>
        <v/>
      </c>
      <c r="I46" s="130" t="str">
        <f>IF('MPS(input_freezer_showcase)'!I45&gt;0,'MPS(input_freezer_showcase)'!I45,"")</f>
        <v/>
      </c>
      <c r="J46" s="130" t="str">
        <f>IF('MPS(input_freezer_showcase)'!J45&gt;0,'MPS(input_freezer_showcase)'!J45,"")</f>
        <v/>
      </c>
      <c r="K46" s="132" t="str">
        <f>IF('MPS(input_freezer_showcase)'!K45&gt;0,'MPS(input_freezer_showcase)'!K45,"")</f>
        <v/>
      </c>
      <c r="L46" s="133" t="str">
        <f>IF('MPS(input_freezer_showcase)'!L45&gt;0,'MPS(input_freezer_showcase)'!L45,"")</f>
        <v/>
      </c>
      <c r="N46" s="110"/>
      <c r="O46" s="102" t="s">
        <v>106</v>
      </c>
      <c r="P46" s="120">
        <f t="shared" si="1"/>
        <v>0</v>
      </c>
      <c r="Q46" s="120">
        <f t="shared" si="2"/>
        <v>0</v>
      </c>
      <c r="R46" s="120">
        <f t="shared" si="0"/>
        <v>0</v>
      </c>
      <c r="T46" s="55"/>
      <c r="U46" s="55"/>
      <c r="V46" s="55"/>
      <c r="W46" s="55"/>
      <c r="X46" s="55"/>
      <c r="Y46" s="55"/>
      <c r="Z46" s="55"/>
      <c r="AA46" s="55"/>
      <c r="AB46" s="55"/>
    </row>
    <row r="47" spans="2:28" s="72" customFormat="1" ht="15" customHeight="1" x14ac:dyDescent="0.15">
      <c r="B47" s="110"/>
      <c r="C47" s="102" t="s">
        <v>107</v>
      </c>
      <c r="D47" s="122"/>
      <c r="F47" s="110"/>
      <c r="G47" s="102" t="s">
        <v>107</v>
      </c>
      <c r="H47" s="129" t="str">
        <f>IF('MPS(input_freezer_showcase)'!H46&gt;0,'MPS(input_freezer_showcase)'!H46,"")</f>
        <v/>
      </c>
      <c r="I47" s="130" t="str">
        <f>IF('MPS(input_freezer_showcase)'!I46&gt;0,'MPS(input_freezer_showcase)'!I46,"")</f>
        <v/>
      </c>
      <c r="J47" s="130" t="str">
        <f>IF('MPS(input_freezer_showcase)'!J46&gt;0,'MPS(input_freezer_showcase)'!J46,"")</f>
        <v/>
      </c>
      <c r="K47" s="132" t="str">
        <f>IF('MPS(input_freezer_showcase)'!K46&gt;0,'MPS(input_freezer_showcase)'!K46,"")</f>
        <v/>
      </c>
      <c r="L47" s="133" t="str">
        <f>IF('MPS(input_freezer_showcase)'!L46&gt;0,'MPS(input_freezer_showcase)'!L46,"")</f>
        <v/>
      </c>
      <c r="N47" s="110"/>
      <c r="O47" s="102" t="s">
        <v>107</v>
      </c>
      <c r="P47" s="120">
        <f t="shared" si="1"/>
        <v>0</v>
      </c>
      <c r="Q47" s="120">
        <f t="shared" si="2"/>
        <v>0</v>
      </c>
      <c r="R47" s="120">
        <f t="shared" si="0"/>
        <v>0</v>
      </c>
      <c r="T47" s="55"/>
      <c r="U47" s="55"/>
      <c r="V47" s="55"/>
      <c r="W47" s="55"/>
      <c r="X47" s="55"/>
      <c r="Y47" s="55"/>
      <c r="Z47" s="55"/>
      <c r="AA47" s="55"/>
      <c r="AB47" s="55"/>
    </row>
    <row r="48" spans="2:28" s="72" customFormat="1" ht="15" customHeight="1" x14ac:dyDescent="0.15">
      <c r="B48" s="110"/>
      <c r="C48" s="102" t="s">
        <v>108</v>
      </c>
      <c r="D48" s="122"/>
      <c r="F48" s="110"/>
      <c r="G48" s="102" t="s">
        <v>108</v>
      </c>
      <c r="H48" s="129" t="str">
        <f>IF('MPS(input_freezer_showcase)'!H47&gt;0,'MPS(input_freezer_showcase)'!H47,"")</f>
        <v/>
      </c>
      <c r="I48" s="130" t="str">
        <f>IF('MPS(input_freezer_showcase)'!I47&gt;0,'MPS(input_freezer_showcase)'!I47,"")</f>
        <v/>
      </c>
      <c r="J48" s="130" t="str">
        <f>IF('MPS(input_freezer_showcase)'!J47&gt;0,'MPS(input_freezer_showcase)'!J47,"")</f>
        <v/>
      </c>
      <c r="K48" s="132" t="str">
        <f>IF('MPS(input_freezer_showcase)'!K47&gt;0,'MPS(input_freezer_showcase)'!K47,"")</f>
        <v/>
      </c>
      <c r="L48" s="133" t="str">
        <f>IF('MPS(input_freezer_showcase)'!L47&gt;0,'MPS(input_freezer_showcase)'!L47,"")</f>
        <v/>
      </c>
      <c r="N48" s="110"/>
      <c r="O48" s="102" t="s">
        <v>108</v>
      </c>
      <c r="P48" s="120">
        <f t="shared" si="1"/>
        <v>0</v>
      </c>
      <c r="Q48" s="120">
        <f t="shared" si="2"/>
        <v>0</v>
      </c>
      <c r="R48" s="120">
        <f t="shared" si="0"/>
        <v>0</v>
      </c>
      <c r="T48" s="55"/>
      <c r="U48" s="55"/>
      <c r="V48" s="55"/>
      <c r="W48" s="55"/>
      <c r="X48" s="55"/>
      <c r="Y48" s="55"/>
      <c r="Z48" s="55"/>
      <c r="AA48" s="55"/>
      <c r="AB48" s="55"/>
    </row>
    <row r="49" spans="2:28" s="72" customFormat="1" ht="15" customHeight="1" x14ac:dyDescent="0.15">
      <c r="B49" s="110"/>
      <c r="C49" s="102" t="s">
        <v>109</v>
      </c>
      <c r="D49" s="122"/>
      <c r="F49" s="110"/>
      <c r="G49" s="102" t="s">
        <v>109</v>
      </c>
      <c r="H49" s="129" t="str">
        <f>IF('MPS(input_freezer_showcase)'!H48&gt;0,'MPS(input_freezer_showcase)'!H48,"")</f>
        <v/>
      </c>
      <c r="I49" s="130" t="str">
        <f>IF('MPS(input_freezer_showcase)'!I48&gt;0,'MPS(input_freezer_showcase)'!I48,"")</f>
        <v/>
      </c>
      <c r="J49" s="130" t="str">
        <f>IF('MPS(input_freezer_showcase)'!J48&gt;0,'MPS(input_freezer_showcase)'!J48,"")</f>
        <v/>
      </c>
      <c r="K49" s="132" t="str">
        <f>IF('MPS(input_freezer_showcase)'!K48&gt;0,'MPS(input_freezer_showcase)'!K48,"")</f>
        <v/>
      </c>
      <c r="L49" s="133" t="str">
        <f>IF('MPS(input_freezer_showcase)'!L48&gt;0,'MPS(input_freezer_showcase)'!L48,"")</f>
        <v/>
      </c>
      <c r="N49" s="110"/>
      <c r="O49" s="102" t="s">
        <v>109</v>
      </c>
      <c r="P49" s="120">
        <f t="shared" si="1"/>
        <v>0</v>
      </c>
      <c r="Q49" s="120">
        <f t="shared" si="2"/>
        <v>0</v>
      </c>
      <c r="R49" s="120">
        <f t="shared" si="0"/>
        <v>0</v>
      </c>
      <c r="T49" s="55"/>
      <c r="U49" s="55"/>
      <c r="V49" s="55"/>
      <c r="W49" s="55"/>
      <c r="X49" s="55"/>
      <c r="Y49" s="55"/>
      <c r="Z49" s="55"/>
      <c r="AA49" s="55"/>
      <c r="AB49" s="55"/>
    </row>
    <row r="50" spans="2:28" s="72" customFormat="1" ht="15" customHeight="1" x14ac:dyDescent="0.15">
      <c r="B50" s="110"/>
      <c r="C50" s="102" t="s">
        <v>110</v>
      </c>
      <c r="D50" s="122"/>
      <c r="F50" s="110"/>
      <c r="G50" s="102" t="s">
        <v>110</v>
      </c>
      <c r="H50" s="129" t="str">
        <f>IF('MPS(input_freezer_showcase)'!H49&gt;0,'MPS(input_freezer_showcase)'!H49,"")</f>
        <v/>
      </c>
      <c r="I50" s="130" t="str">
        <f>IF('MPS(input_freezer_showcase)'!I49&gt;0,'MPS(input_freezer_showcase)'!I49,"")</f>
        <v/>
      </c>
      <c r="J50" s="130" t="str">
        <f>IF('MPS(input_freezer_showcase)'!J49&gt;0,'MPS(input_freezer_showcase)'!J49,"")</f>
        <v/>
      </c>
      <c r="K50" s="132" t="str">
        <f>IF('MPS(input_freezer_showcase)'!K49&gt;0,'MPS(input_freezer_showcase)'!K49,"")</f>
        <v/>
      </c>
      <c r="L50" s="133" t="str">
        <f>IF('MPS(input_freezer_showcase)'!L49&gt;0,'MPS(input_freezer_showcase)'!L49,"")</f>
        <v/>
      </c>
      <c r="N50" s="110"/>
      <c r="O50" s="102" t="s">
        <v>110</v>
      </c>
      <c r="P50" s="120">
        <f t="shared" si="1"/>
        <v>0</v>
      </c>
      <c r="Q50" s="120">
        <f t="shared" si="2"/>
        <v>0</v>
      </c>
      <c r="R50" s="120">
        <f t="shared" si="0"/>
        <v>0</v>
      </c>
      <c r="T50" s="55"/>
      <c r="U50" s="55"/>
      <c r="V50" s="55"/>
      <c r="W50" s="55"/>
      <c r="X50" s="55"/>
      <c r="Y50" s="55"/>
      <c r="Z50" s="55"/>
      <c r="AA50" s="55"/>
      <c r="AB50" s="55"/>
    </row>
    <row r="51" spans="2:28" s="72" customFormat="1" ht="15" customHeight="1" x14ac:dyDescent="0.15">
      <c r="B51" s="110"/>
      <c r="C51" s="102" t="s">
        <v>111</v>
      </c>
      <c r="D51" s="122"/>
      <c r="F51" s="110"/>
      <c r="G51" s="102" t="s">
        <v>111</v>
      </c>
      <c r="H51" s="129" t="str">
        <f>IF('MPS(input_freezer_showcase)'!H50&gt;0,'MPS(input_freezer_showcase)'!H50,"")</f>
        <v/>
      </c>
      <c r="I51" s="130" t="str">
        <f>IF('MPS(input_freezer_showcase)'!I50&gt;0,'MPS(input_freezer_showcase)'!I50,"")</f>
        <v/>
      </c>
      <c r="J51" s="130" t="str">
        <f>IF('MPS(input_freezer_showcase)'!J50&gt;0,'MPS(input_freezer_showcase)'!J50,"")</f>
        <v/>
      </c>
      <c r="K51" s="132" t="str">
        <f>IF('MPS(input_freezer_showcase)'!K50&gt;0,'MPS(input_freezer_showcase)'!K50,"")</f>
        <v/>
      </c>
      <c r="L51" s="133" t="str">
        <f>IF('MPS(input_freezer_showcase)'!L50&gt;0,'MPS(input_freezer_showcase)'!L50,"")</f>
        <v/>
      </c>
      <c r="N51" s="110"/>
      <c r="O51" s="102" t="s">
        <v>111</v>
      </c>
      <c r="P51" s="120">
        <f t="shared" si="1"/>
        <v>0</v>
      </c>
      <c r="Q51" s="120">
        <f t="shared" si="2"/>
        <v>0</v>
      </c>
      <c r="R51" s="120">
        <f t="shared" si="0"/>
        <v>0</v>
      </c>
      <c r="T51" s="55"/>
      <c r="U51" s="55"/>
      <c r="V51" s="55"/>
      <c r="W51" s="55"/>
      <c r="X51" s="55"/>
      <c r="Y51" s="55"/>
      <c r="Z51" s="55"/>
      <c r="AA51" s="55"/>
      <c r="AB51" s="55"/>
    </row>
    <row r="52" spans="2:28" s="72" customFormat="1" ht="15" customHeight="1" x14ac:dyDescent="0.15">
      <c r="B52" s="110"/>
      <c r="C52" s="102" t="s">
        <v>112</v>
      </c>
      <c r="D52" s="122"/>
      <c r="F52" s="110"/>
      <c r="G52" s="102" t="s">
        <v>112</v>
      </c>
      <c r="H52" s="129" t="str">
        <f>IF('MPS(input_freezer_showcase)'!H51&gt;0,'MPS(input_freezer_showcase)'!H51,"")</f>
        <v/>
      </c>
      <c r="I52" s="130" t="str">
        <f>IF('MPS(input_freezer_showcase)'!I51&gt;0,'MPS(input_freezer_showcase)'!I51,"")</f>
        <v/>
      </c>
      <c r="J52" s="130" t="str">
        <f>IF('MPS(input_freezer_showcase)'!J51&gt;0,'MPS(input_freezer_showcase)'!J51,"")</f>
        <v/>
      </c>
      <c r="K52" s="132" t="str">
        <f>IF('MPS(input_freezer_showcase)'!K51&gt;0,'MPS(input_freezer_showcase)'!K51,"")</f>
        <v/>
      </c>
      <c r="L52" s="133" t="str">
        <f>IF('MPS(input_freezer_showcase)'!L51&gt;0,'MPS(input_freezer_showcase)'!L51,"")</f>
        <v/>
      </c>
      <c r="N52" s="110"/>
      <c r="O52" s="102" t="s">
        <v>112</v>
      </c>
      <c r="P52" s="120">
        <f t="shared" si="1"/>
        <v>0</v>
      </c>
      <c r="Q52" s="120">
        <f t="shared" si="2"/>
        <v>0</v>
      </c>
      <c r="R52" s="120">
        <f t="shared" si="0"/>
        <v>0</v>
      </c>
      <c r="T52" s="55"/>
      <c r="U52" s="55"/>
      <c r="V52" s="55"/>
      <c r="W52" s="55"/>
      <c r="X52" s="55"/>
      <c r="Y52" s="55"/>
      <c r="Z52" s="55"/>
      <c r="AA52" s="55"/>
      <c r="AB52" s="55"/>
    </row>
    <row r="53" spans="2:28" s="72" customFormat="1" ht="15" customHeight="1" x14ac:dyDescent="0.15">
      <c r="B53" s="110"/>
      <c r="C53" s="102" t="s">
        <v>113</v>
      </c>
      <c r="D53" s="122"/>
      <c r="F53" s="110"/>
      <c r="G53" s="102" t="s">
        <v>113</v>
      </c>
      <c r="H53" s="129" t="str">
        <f>IF('MPS(input_freezer_showcase)'!H52&gt;0,'MPS(input_freezer_showcase)'!H52,"")</f>
        <v/>
      </c>
      <c r="I53" s="130" t="str">
        <f>IF('MPS(input_freezer_showcase)'!I52&gt;0,'MPS(input_freezer_showcase)'!I52,"")</f>
        <v/>
      </c>
      <c r="J53" s="130" t="str">
        <f>IF('MPS(input_freezer_showcase)'!J52&gt;0,'MPS(input_freezer_showcase)'!J52,"")</f>
        <v/>
      </c>
      <c r="K53" s="132" t="str">
        <f>IF('MPS(input_freezer_showcase)'!K52&gt;0,'MPS(input_freezer_showcase)'!K52,"")</f>
        <v/>
      </c>
      <c r="L53" s="133" t="str">
        <f>IF('MPS(input_freezer_showcase)'!L52&gt;0,'MPS(input_freezer_showcase)'!L52,"")</f>
        <v/>
      </c>
      <c r="N53" s="110"/>
      <c r="O53" s="102" t="s">
        <v>113</v>
      </c>
      <c r="P53" s="120">
        <f t="shared" si="1"/>
        <v>0</v>
      </c>
      <c r="Q53" s="120">
        <f t="shared" si="2"/>
        <v>0</v>
      </c>
      <c r="R53" s="120">
        <f t="shared" si="0"/>
        <v>0</v>
      </c>
      <c r="T53" s="55"/>
      <c r="U53" s="55"/>
      <c r="V53" s="55"/>
      <c r="W53" s="55"/>
      <c r="X53" s="55"/>
      <c r="Y53" s="55"/>
      <c r="Z53" s="55"/>
      <c r="AA53" s="55"/>
      <c r="AB53" s="55"/>
    </row>
    <row r="54" spans="2:28" s="72" customFormat="1" ht="15" customHeight="1" x14ac:dyDescent="0.15">
      <c r="B54" s="110"/>
      <c r="C54" s="102" t="s">
        <v>114</v>
      </c>
      <c r="D54" s="122"/>
      <c r="F54" s="110"/>
      <c r="G54" s="102" t="s">
        <v>114</v>
      </c>
      <c r="H54" s="129" t="str">
        <f>IF('MPS(input_freezer_showcase)'!H53&gt;0,'MPS(input_freezer_showcase)'!H53,"")</f>
        <v/>
      </c>
      <c r="I54" s="130" t="str">
        <f>IF('MPS(input_freezer_showcase)'!I53&gt;0,'MPS(input_freezer_showcase)'!I53,"")</f>
        <v/>
      </c>
      <c r="J54" s="130" t="str">
        <f>IF('MPS(input_freezer_showcase)'!J53&gt;0,'MPS(input_freezer_showcase)'!J53,"")</f>
        <v/>
      </c>
      <c r="K54" s="132" t="str">
        <f>IF('MPS(input_freezer_showcase)'!K53&gt;0,'MPS(input_freezer_showcase)'!K53,"")</f>
        <v/>
      </c>
      <c r="L54" s="133" t="str">
        <f>IF('MPS(input_freezer_showcase)'!L53&gt;0,'MPS(input_freezer_showcase)'!L53,"")</f>
        <v/>
      </c>
      <c r="N54" s="110"/>
      <c r="O54" s="102" t="s">
        <v>114</v>
      </c>
      <c r="P54" s="120">
        <f t="shared" si="1"/>
        <v>0</v>
      </c>
      <c r="Q54" s="120">
        <f t="shared" si="2"/>
        <v>0</v>
      </c>
      <c r="R54" s="120">
        <f t="shared" si="0"/>
        <v>0</v>
      </c>
      <c r="T54" s="55"/>
      <c r="U54" s="55"/>
      <c r="V54" s="55"/>
      <c r="W54" s="55"/>
      <c r="X54" s="55"/>
      <c r="Y54" s="55"/>
      <c r="Z54" s="55"/>
      <c r="AA54" s="55"/>
      <c r="AB54" s="55"/>
    </row>
    <row r="55" spans="2:28" s="72" customFormat="1" ht="15" customHeight="1" x14ac:dyDescent="0.15">
      <c r="B55" s="110"/>
      <c r="C55" s="102" t="s">
        <v>115</v>
      </c>
      <c r="D55" s="122"/>
      <c r="F55" s="110"/>
      <c r="G55" s="102" t="s">
        <v>115</v>
      </c>
      <c r="H55" s="129" t="str">
        <f>IF('MPS(input_freezer_showcase)'!H54&gt;0,'MPS(input_freezer_showcase)'!H54,"")</f>
        <v/>
      </c>
      <c r="I55" s="130" t="str">
        <f>IF('MPS(input_freezer_showcase)'!I54&gt;0,'MPS(input_freezer_showcase)'!I54,"")</f>
        <v/>
      </c>
      <c r="J55" s="130" t="str">
        <f>IF('MPS(input_freezer_showcase)'!J54&gt;0,'MPS(input_freezer_showcase)'!J54,"")</f>
        <v/>
      </c>
      <c r="K55" s="132" t="str">
        <f>IF('MPS(input_freezer_showcase)'!K54&gt;0,'MPS(input_freezer_showcase)'!K54,"")</f>
        <v/>
      </c>
      <c r="L55" s="133" t="str">
        <f>IF('MPS(input_freezer_showcase)'!L54&gt;0,'MPS(input_freezer_showcase)'!L54,"")</f>
        <v/>
      </c>
      <c r="N55" s="110"/>
      <c r="O55" s="102" t="s">
        <v>115</v>
      </c>
      <c r="P55" s="120">
        <f t="shared" si="1"/>
        <v>0</v>
      </c>
      <c r="Q55" s="120">
        <f t="shared" si="2"/>
        <v>0</v>
      </c>
      <c r="R55" s="120">
        <f t="shared" si="0"/>
        <v>0</v>
      </c>
      <c r="T55" s="55"/>
      <c r="U55" s="55"/>
      <c r="V55" s="55"/>
      <c r="W55" s="55"/>
      <c r="X55" s="55"/>
      <c r="Y55" s="55"/>
      <c r="Z55" s="55"/>
      <c r="AA55" s="55"/>
      <c r="AB55" s="55"/>
    </row>
    <row r="56" spans="2:28" s="72" customFormat="1" ht="15" customHeight="1" x14ac:dyDescent="0.15">
      <c r="B56" s="110"/>
      <c r="C56" s="102" t="s">
        <v>116</v>
      </c>
      <c r="D56" s="122"/>
      <c r="F56" s="110"/>
      <c r="G56" s="102" t="s">
        <v>116</v>
      </c>
      <c r="H56" s="129" t="str">
        <f>IF('MPS(input_freezer_showcase)'!H55&gt;0,'MPS(input_freezer_showcase)'!H55,"")</f>
        <v/>
      </c>
      <c r="I56" s="130" t="str">
        <f>IF('MPS(input_freezer_showcase)'!I55&gt;0,'MPS(input_freezer_showcase)'!I55,"")</f>
        <v/>
      </c>
      <c r="J56" s="130" t="str">
        <f>IF('MPS(input_freezer_showcase)'!J55&gt;0,'MPS(input_freezer_showcase)'!J55,"")</f>
        <v/>
      </c>
      <c r="K56" s="132" t="str">
        <f>IF('MPS(input_freezer_showcase)'!K55&gt;0,'MPS(input_freezer_showcase)'!K55,"")</f>
        <v/>
      </c>
      <c r="L56" s="133" t="str">
        <f>IF('MPS(input_freezer_showcase)'!L55&gt;0,'MPS(input_freezer_showcase)'!L55,"")</f>
        <v/>
      </c>
      <c r="N56" s="110"/>
      <c r="O56" s="102" t="s">
        <v>116</v>
      </c>
      <c r="P56" s="120">
        <f t="shared" si="1"/>
        <v>0</v>
      </c>
      <c r="Q56" s="120">
        <f t="shared" si="2"/>
        <v>0</v>
      </c>
      <c r="R56" s="120">
        <f t="shared" si="0"/>
        <v>0</v>
      </c>
      <c r="T56" s="55"/>
      <c r="U56" s="55"/>
      <c r="V56" s="55"/>
      <c r="W56" s="55"/>
      <c r="X56" s="55"/>
      <c r="Y56" s="55"/>
      <c r="Z56" s="55"/>
      <c r="AA56" s="55"/>
      <c r="AB56" s="55"/>
    </row>
    <row r="57" spans="2:28" s="72" customFormat="1" ht="15" customHeight="1" x14ac:dyDescent="0.15">
      <c r="B57" s="110"/>
      <c r="C57" s="102" t="s">
        <v>117</v>
      </c>
      <c r="D57" s="122"/>
      <c r="F57" s="110"/>
      <c r="G57" s="102" t="s">
        <v>117</v>
      </c>
      <c r="H57" s="129" t="str">
        <f>IF('MPS(input_freezer_showcase)'!H56&gt;0,'MPS(input_freezer_showcase)'!H56,"")</f>
        <v/>
      </c>
      <c r="I57" s="130" t="str">
        <f>IF('MPS(input_freezer_showcase)'!I56&gt;0,'MPS(input_freezer_showcase)'!I56,"")</f>
        <v/>
      </c>
      <c r="J57" s="130" t="str">
        <f>IF('MPS(input_freezer_showcase)'!J56&gt;0,'MPS(input_freezer_showcase)'!J56,"")</f>
        <v/>
      </c>
      <c r="K57" s="132" t="str">
        <f>IF('MPS(input_freezer_showcase)'!K56&gt;0,'MPS(input_freezer_showcase)'!K56,"")</f>
        <v/>
      </c>
      <c r="L57" s="133" t="str">
        <f>IF('MPS(input_freezer_showcase)'!L56&gt;0,'MPS(input_freezer_showcase)'!L56,"")</f>
        <v/>
      </c>
      <c r="N57" s="110"/>
      <c r="O57" s="102" t="s">
        <v>117</v>
      </c>
      <c r="P57" s="120">
        <f t="shared" si="1"/>
        <v>0</v>
      </c>
      <c r="Q57" s="120">
        <f t="shared" si="2"/>
        <v>0</v>
      </c>
      <c r="R57" s="120">
        <f t="shared" si="0"/>
        <v>0</v>
      </c>
      <c r="T57" s="55"/>
      <c r="U57" s="55"/>
      <c r="V57" s="55"/>
      <c r="W57" s="55"/>
      <c r="X57" s="55"/>
      <c r="Y57" s="55"/>
      <c r="Z57" s="55"/>
      <c r="AA57" s="55"/>
      <c r="AB57" s="55"/>
    </row>
    <row r="58" spans="2:28" s="72" customFormat="1" ht="15" customHeight="1" x14ac:dyDescent="0.15">
      <c r="B58" s="110"/>
      <c r="C58" s="102" t="s">
        <v>118</v>
      </c>
      <c r="D58" s="122"/>
      <c r="F58" s="110"/>
      <c r="G58" s="102" t="s">
        <v>118</v>
      </c>
      <c r="H58" s="129" t="str">
        <f>IF('MPS(input_freezer_showcase)'!H57&gt;0,'MPS(input_freezer_showcase)'!H57,"")</f>
        <v/>
      </c>
      <c r="I58" s="130" t="str">
        <f>IF('MPS(input_freezer_showcase)'!I57&gt;0,'MPS(input_freezer_showcase)'!I57,"")</f>
        <v/>
      </c>
      <c r="J58" s="130" t="str">
        <f>IF('MPS(input_freezer_showcase)'!J57&gt;0,'MPS(input_freezer_showcase)'!J57,"")</f>
        <v/>
      </c>
      <c r="K58" s="132" t="str">
        <f>IF('MPS(input_freezer_showcase)'!K57&gt;0,'MPS(input_freezer_showcase)'!K57,"")</f>
        <v/>
      </c>
      <c r="L58" s="133" t="str">
        <f>IF('MPS(input_freezer_showcase)'!L57&gt;0,'MPS(input_freezer_showcase)'!L57,"")</f>
        <v/>
      </c>
      <c r="N58" s="110"/>
      <c r="O58" s="102" t="s">
        <v>118</v>
      </c>
      <c r="P58" s="120">
        <f t="shared" si="1"/>
        <v>0</v>
      </c>
      <c r="Q58" s="120">
        <f t="shared" si="2"/>
        <v>0</v>
      </c>
      <c r="R58" s="120">
        <f t="shared" si="0"/>
        <v>0</v>
      </c>
      <c r="T58" s="55"/>
      <c r="U58" s="55"/>
      <c r="V58" s="55"/>
      <c r="W58" s="55"/>
      <c r="X58" s="55"/>
      <c r="Y58" s="55"/>
      <c r="Z58" s="55"/>
      <c r="AA58" s="55"/>
      <c r="AB58" s="55"/>
    </row>
    <row r="59" spans="2:28" s="72" customFormat="1" ht="15" customHeight="1" x14ac:dyDescent="0.15">
      <c r="B59" s="110"/>
      <c r="C59" s="102" t="s">
        <v>119</v>
      </c>
      <c r="D59" s="122"/>
      <c r="F59" s="110"/>
      <c r="G59" s="102" t="s">
        <v>119</v>
      </c>
      <c r="H59" s="129" t="str">
        <f>IF('MPS(input_freezer_showcase)'!H58&gt;0,'MPS(input_freezer_showcase)'!H58,"")</f>
        <v/>
      </c>
      <c r="I59" s="130" t="str">
        <f>IF('MPS(input_freezer_showcase)'!I58&gt;0,'MPS(input_freezer_showcase)'!I58,"")</f>
        <v/>
      </c>
      <c r="J59" s="130" t="str">
        <f>IF('MPS(input_freezer_showcase)'!J58&gt;0,'MPS(input_freezer_showcase)'!J58,"")</f>
        <v/>
      </c>
      <c r="K59" s="132" t="str">
        <f>IF('MPS(input_freezer_showcase)'!K58&gt;0,'MPS(input_freezer_showcase)'!K58,"")</f>
        <v/>
      </c>
      <c r="L59" s="133" t="str">
        <f>IF('MPS(input_freezer_showcase)'!L58&gt;0,'MPS(input_freezer_showcase)'!L58,"")</f>
        <v/>
      </c>
      <c r="N59" s="110"/>
      <c r="O59" s="102" t="s">
        <v>119</v>
      </c>
      <c r="P59" s="120">
        <f t="shared" si="1"/>
        <v>0</v>
      </c>
      <c r="Q59" s="120">
        <f t="shared" si="2"/>
        <v>0</v>
      </c>
      <c r="R59" s="120">
        <f t="shared" si="0"/>
        <v>0</v>
      </c>
      <c r="T59" s="55"/>
      <c r="U59" s="55"/>
      <c r="V59" s="55"/>
      <c r="W59" s="55"/>
      <c r="X59" s="55"/>
      <c r="Y59" s="55"/>
      <c r="Z59" s="55"/>
      <c r="AA59" s="55"/>
      <c r="AB59" s="55"/>
    </row>
    <row r="60" spans="2:28" s="72" customFormat="1" ht="15" customHeight="1" x14ac:dyDescent="0.15">
      <c r="B60" s="110"/>
      <c r="C60" s="102" t="s">
        <v>120</v>
      </c>
      <c r="D60" s="122"/>
      <c r="F60" s="110"/>
      <c r="G60" s="102" t="s">
        <v>120</v>
      </c>
      <c r="H60" s="129" t="str">
        <f>IF('MPS(input_freezer_showcase)'!H59&gt;0,'MPS(input_freezer_showcase)'!H59,"")</f>
        <v/>
      </c>
      <c r="I60" s="130" t="str">
        <f>IF('MPS(input_freezer_showcase)'!I59&gt;0,'MPS(input_freezer_showcase)'!I59,"")</f>
        <v/>
      </c>
      <c r="J60" s="130" t="str">
        <f>IF('MPS(input_freezer_showcase)'!J59&gt;0,'MPS(input_freezer_showcase)'!J59,"")</f>
        <v/>
      </c>
      <c r="K60" s="132" t="str">
        <f>IF('MPS(input_freezer_showcase)'!K59&gt;0,'MPS(input_freezer_showcase)'!K59,"")</f>
        <v/>
      </c>
      <c r="L60" s="133" t="str">
        <f>IF('MPS(input_freezer_showcase)'!L59&gt;0,'MPS(input_freezer_showcase)'!L59,"")</f>
        <v/>
      </c>
      <c r="N60" s="110"/>
      <c r="O60" s="102" t="s">
        <v>120</v>
      </c>
      <c r="P60" s="120">
        <f t="shared" si="1"/>
        <v>0</v>
      </c>
      <c r="Q60" s="120">
        <f t="shared" si="2"/>
        <v>0</v>
      </c>
      <c r="R60" s="120">
        <f t="shared" si="0"/>
        <v>0</v>
      </c>
      <c r="T60" s="55"/>
      <c r="U60" s="55"/>
      <c r="V60" s="55"/>
      <c r="W60" s="55"/>
      <c r="X60" s="55"/>
      <c r="Y60" s="55"/>
      <c r="Z60" s="55"/>
      <c r="AA60" s="55"/>
      <c r="AB60" s="55"/>
    </row>
    <row r="61" spans="2:28" s="72" customFormat="1" ht="15" customHeight="1" x14ac:dyDescent="0.15">
      <c r="B61" s="110"/>
      <c r="C61" s="102" t="s">
        <v>121</v>
      </c>
      <c r="D61" s="122"/>
      <c r="F61" s="110"/>
      <c r="G61" s="102" t="s">
        <v>121</v>
      </c>
      <c r="H61" s="129" t="str">
        <f>IF('MPS(input_freezer_showcase)'!H60&gt;0,'MPS(input_freezer_showcase)'!H60,"")</f>
        <v/>
      </c>
      <c r="I61" s="130" t="str">
        <f>IF('MPS(input_freezer_showcase)'!I60&gt;0,'MPS(input_freezer_showcase)'!I60,"")</f>
        <v/>
      </c>
      <c r="J61" s="130" t="str">
        <f>IF('MPS(input_freezer_showcase)'!J60&gt;0,'MPS(input_freezer_showcase)'!J60,"")</f>
        <v/>
      </c>
      <c r="K61" s="132" t="str">
        <f>IF('MPS(input_freezer_showcase)'!K60&gt;0,'MPS(input_freezer_showcase)'!K60,"")</f>
        <v/>
      </c>
      <c r="L61" s="133" t="str">
        <f>IF('MPS(input_freezer_showcase)'!L60&gt;0,'MPS(input_freezer_showcase)'!L60,"")</f>
        <v/>
      </c>
      <c r="N61" s="110"/>
      <c r="O61" s="102" t="s">
        <v>121</v>
      </c>
      <c r="P61" s="120">
        <f t="shared" si="1"/>
        <v>0</v>
      </c>
      <c r="Q61" s="120">
        <f t="shared" si="2"/>
        <v>0</v>
      </c>
      <c r="R61" s="120">
        <f t="shared" si="0"/>
        <v>0</v>
      </c>
      <c r="T61" s="55"/>
      <c r="U61" s="55"/>
      <c r="V61" s="55"/>
      <c r="W61" s="55"/>
      <c r="X61" s="55"/>
      <c r="Y61" s="55"/>
      <c r="Z61" s="55"/>
      <c r="AA61" s="55"/>
      <c r="AB61" s="55"/>
    </row>
    <row r="62" spans="2:28" s="72" customFormat="1" ht="15" customHeight="1" x14ac:dyDescent="0.15">
      <c r="B62" s="110"/>
      <c r="C62" s="102" t="s">
        <v>122</v>
      </c>
      <c r="D62" s="122"/>
      <c r="F62" s="110"/>
      <c r="G62" s="102" t="s">
        <v>122</v>
      </c>
      <c r="H62" s="129" t="str">
        <f>IF('MPS(input_freezer_showcase)'!H61&gt;0,'MPS(input_freezer_showcase)'!H61,"")</f>
        <v/>
      </c>
      <c r="I62" s="130" t="str">
        <f>IF('MPS(input_freezer_showcase)'!I61&gt;0,'MPS(input_freezer_showcase)'!I61,"")</f>
        <v/>
      </c>
      <c r="J62" s="130" t="str">
        <f>IF('MPS(input_freezer_showcase)'!J61&gt;0,'MPS(input_freezer_showcase)'!J61,"")</f>
        <v/>
      </c>
      <c r="K62" s="132" t="str">
        <f>IF('MPS(input_freezer_showcase)'!K61&gt;0,'MPS(input_freezer_showcase)'!K61,"")</f>
        <v/>
      </c>
      <c r="L62" s="133" t="str">
        <f>IF('MPS(input_freezer_showcase)'!L61&gt;0,'MPS(input_freezer_showcase)'!L61,"")</f>
        <v/>
      </c>
      <c r="N62" s="110"/>
      <c r="O62" s="102" t="s">
        <v>122</v>
      </c>
      <c r="P62" s="120">
        <f t="shared" si="1"/>
        <v>0</v>
      </c>
      <c r="Q62" s="120">
        <f t="shared" si="2"/>
        <v>0</v>
      </c>
      <c r="R62" s="120">
        <f t="shared" si="0"/>
        <v>0</v>
      </c>
      <c r="T62" s="55"/>
      <c r="U62" s="55"/>
      <c r="V62" s="55"/>
      <c r="W62" s="55"/>
      <c r="X62" s="55"/>
      <c r="Y62" s="55"/>
      <c r="Z62" s="55"/>
      <c r="AA62" s="55"/>
      <c r="AB62" s="55"/>
    </row>
    <row r="63" spans="2:28" s="72" customFormat="1" ht="15" customHeight="1" x14ac:dyDescent="0.15">
      <c r="B63" s="110"/>
      <c r="C63" s="102" t="s">
        <v>123</v>
      </c>
      <c r="D63" s="122"/>
      <c r="F63" s="110"/>
      <c r="G63" s="102" t="s">
        <v>123</v>
      </c>
      <c r="H63" s="129" t="str">
        <f>IF('MPS(input_freezer_showcase)'!H62&gt;0,'MPS(input_freezer_showcase)'!H62,"")</f>
        <v/>
      </c>
      <c r="I63" s="130" t="str">
        <f>IF('MPS(input_freezer_showcase)'!I62&gt;0,'MPS(input_freezer_showcase)'!I62,"")</f>
        <v/>
      </c>
      <c r="J63" s="130" t="str">
        <f>IF('MPS(input_freezer_showcase)'!J62&gt;0,'MPS(input_freezer_showcase)'!J62,"")</f>
        <v/>
      </c>
      <c r="K63" s="132" t="str">
        <f>IF('MPS(input_freezer_showcase)'!K62&gt;0,'MPS(input_freezer_showcase)'!K62,"")</f>
        <v/>
      </c>
      <c r="L63" s="133" t="str">
        <f>IF('MPS(input_freezer_showcase)'!L62&gt;0,'MPS(input_freezer_showcase)'!L62,"")</f>
        <v/>
      </c>
      <c r="N63" s="110"/>
      <c r="O63" s="102" t="s">
        <v>123</v>
      </c>
      <c r="P63" s="120">
        <f t="shared" si="1"/>
        <v>0</v>
      </c>
      <c r="Q63" s="120">
        <f t="shared" si="2"/>
        <v>0</v>
      </c>
      <c r="R63" s="120">
        <f t="shared" si="0"/>
        <v>0</v>
      </c>
      <c r="T63" s="55"/>
      <c r="U63" s="55"/>
      <c r="V63" s="55"/>
      <c r="W63" s="55"/>
      <c r="X63" s="55"/>
      <c r="Y63" s="55"/>
      <c r="Z63" s="55"/>
      <c r="AA63" s="55"/>
      <c r="AB63" s="55"/>
    </row>
    <row r="64" spans="2:28" s="72" customFormat="1" ht="15" customHeight="1" x14ac:dyDescent="0.15">
      <c r="B64" s="110"/>
      <c r="C64" s="102" t="s">
        <v>124</v>
      </c>
      <c r="D64" s="122"/>
      <c r="F64" s="110"/>
      <c r="G64" s="102" t="s">
        <v>124</v>
      </c>
      <c r="H64" s="129" t="str">
        <f>IF('MPS(input_freezer_showcase)'!H63&gt;0,'MPS(input_freezer_showcase)'!H63,"")</f>
        <v/>
      </c>
      <c r="I64" s="130" t="str">
        <f>IF('MPS(input_freezer_showcase)'!I63&gt;0,'MPS(input_freezer_showcase)'!I63,"")</f>
        <v/>
      </c>
      <c r="J64" s="130" t="str">
        <f>IF('MPS(input_freezer_showcase)'!J63&gt;0,'MPS(input_freezer_showcase)'!J63,"")</f>
        <v/>
      </c>
      <c r="K64" s="132" t="str">
        <f>IF('MPS(input_freezer_showcase)'!K63&gt;0,'MPS(input_freezer_showcase)'!K63,"")</f>
        <v/>
      </c>
      <c r="L64" s="133" t="str">
        <f>IF('MPS(input_freezer_showcase)'!L63&gt;0,'MPS(input_freezer_showcase)'!L63,"")</f>
        <v/>
      </c>
      <c r="N64" s="110"/>
      <c r="O64" s="102" t="s">
        <v>124</v>
      </c>
      <c r="P64" s="120">
        <f t="shared" si="1"/>
        <v>0</v>
      </c>
      <c r="Q64" s="120">
        <f t="shared" si="2"/>
        <v>0</v>
      </c>
      <c r="R64" s="120">
        <f t="shared" si="0"/>
        <v>0</v>
      </c>
      <c r="T64" s="55"/>
      <c r="U64" s="55"/>
      <c r="V64" s="55"/>
      <c r="W64" s="55"/>
      <c r="X64" s="55"/>
      <c r="Y64" s="55"/>
      <c r="Z64" s="55"/>
      <c r="AA64" s="55"/>
      <c r="AB64" s="55"/>
    </row>
    <row r="65" spans="2:28" s="72" customFormat="1" ht="15" customHeight="1" x14ac:dyDescent="0.15">
      <c r="B65" s="110"/>
      <c r="C65" s="102" t="s">
        <v>125</v>
      </c>
      <c r="D65" s="122"/>
      <c r="F65" s="110"/>
      <c r="G65" s="102" t="s">
        <v>125</v>
      </c>
      <c r="H65" s="129" t="str">
        <f>IF('MPS(input_freezer_showcase)'!H64&gt;0,'MPS(input_freezer_showcase)'!H64,"")</f>
        <v/>
      </c>
      <c r="I65" s="130" t="str">
        <f>IF('MPS(input_freezer_showcase)'!I64&gt;0,'MPS(input_freezer_showcase)'!I64,"")</f>
        <v/>
      </c>
      <c r="J65" s="130" t="str">
        <f>IF('MPS(input_freezer_showcase)'!J64&gt;0,'MPS(input_freezer_showcase)'!J64,"")</f>
        <v/>
      </c>
      <c r="K65" s="132" t="str">
        <f>IF('MPS(input_freezer_showcase)'!K64&gt;0,'MPS(input_freezer_showcase)'!K64,"")</f>
        <v/>
      </c>
      <c r="L65" s="133" t="str">
        <f>IF('MPS(input_freezer_showcase)'!L64&gt;0,'MPS(input_freezer_showcase)'!L64,"")</f>
        <v/>
      </c>
      <c r="N65" s="110"/>
      <c r="O65" s="102" t="s">
        <v>125</v>
      </c>
      <c r="P65" s="120">
        <f t="shared" si="1"/>
        <v>0</v>
      </c>
      <c r="Q65" s="120">
        <f t="shared" si="2"/>
        <v>0</v>
      </c>
      <c r="R65" s="120">
        <f t="shared" si="0"/>
        <v>0</v>
      </c>
      <c r="T65" s="55"/>
      <c r="U65" s="55"/>
      <c r="V65" s="55"/>
      <c r="W65" s="55"/>
      <c r="X65" s="55"/>
      <c r="Y65" s="55"/>
      <c r="Z65" s="55"/>
      <c r="AA65" s="55"/>
      <c r="AB65" s="55"/>
    </row>
    <row r="66" spans="2:28" s="72" customFormat="1" ht="15" customHeight="1" x14ac:dyDescent="0.15">
      <c r="B66" s="111"/>
      <c r="C66" s="102" t="s">
        <v>126</v>
      </c>
      <c r="D66" s="122"/>
      <c r="F66" s="111"/>
      <c r="G66" s="102" t="s">
        <v>126</v>
      </c>
      <c r="H66" s="129" t="str">
        <f>IF('MPS(input_freezer_showcase)'!H65&gt;0,'MPS(input_freezer_showcase)'!H65,"")</f>
        <v/>
      </c>
      <c r="I66" s="130" t="str">
        <f>IF('MPS(input_freezer_showcase)'!I65&gt;0,'MPS(input_freezer_showcase)'!I65,"")</f>
        <v/>
      </c>
      <c r="J66" s="130" t="str">
        <f>IF('MPS(input_freezer_showcase)'!J65&gt;0,'MPS(input_freezer_showcase)'!J65,"")</f>
        <v/>
      </c>
      <c r="K66" s="132" t="str">
        <f>IF('MPS(input_freezer_showcase)'!K65&gt;0,'MPS(input_freezer_showcase)'!K65,"")</f>
        <v/>
      </c>
      <c r="L66" s="133" t="str">
        <f>IF('MPS(input_freezer_showcase)'!L65&gt;0,'MPS(input_freezer_showcase)'!L65,"")</f>
        <v/>
      </c>
      <c r="N66" s="111"/>
      <c r="O66" s="102" t="s">
        <v>126</v>
      </c>
      <c r="P66" s="120">
        <f t="shared" si="1"/>
        <v>0</v>
      </c>
      <c r="Q66" s="120">
        <f t="shared" si="2"/>
        <v>0</v>
      </c>
      <c r="R66" s="120">
        <f t="shared" si="0"/>
        <v>0</v>
      </c>
      <c r="T66" s="55"/>
      <c r="U66" s="55"/>
      <c r="V66" s="55"/>
      <c r="W66" s="55"/>
      <c r="X66" s="55"/>
      <c r="Y66" s="55"/>
      <c r="Z66" s="55"/>
      <c r="AA66" s="55"/>
      <c r="AB66" s="55"/>
    </row>
  </sheetData>
  <sheetProtection formatCells="0" formatRows="0"/>
  <customSheetViews>
    <customSheetView guid="{3E957D16-9E92-4B0F-9F9C-8523717C6AF3}" scale="80" showPageBreaks="1" printArea="1" view="pageBreakPreview">
      <colBreaks count="1" manualBreakCount="1">
        <brk id="13" max="64" man="1"/>
      </colBreaks>
      <pageMargins left="0.70866141732283472" right="0.70866141732283472" top="0.47244094488188981" bottom="0.31496062992125984" header="0.31496062992125984" footer="0.31496062992125984"/>
      <pageSetup paperSize="8" scale="46" fitToWidth="2" orientation="landscape" r:id="rId1"/>
    </customSheetView>
  </customSheetViews>
  <mergeCells count="31">
    <mergeCell ref="W6:Y6"/>
    <mergeCell ref="W7:Y7"/>
    <mergeCell ref="T6:V6"/>
    <mergeCell ref="N14:N15"/>
    <mergeCell ref="O14:O15"/>
    <mergeCell ref="P14:P15"/>
    <mergeCell ref="Q14:Q15"/>
    <mergeCell ref="R14:R15"/>
    <mergeCell ref="C16:D16"/>
    <mergeCell ref="G16:L16"/>
    <mergeCell ref="O16:R16"/>
    <mergeCell ref="L11:L13"/>
    <mergeCell ref="F14:F15"/>
    <mergeCell ref="G14:G15"/>
    <mergeCell ref="H14:H15"/>
    <mergeCell ref="I14:I15"/>
    <mergeCell ref="J14:J15"/>
    <mergeCell ref="K14:K15"/>
    <mergeCell ref="L14:L15"/>
    <mergeCell ref="F11:F13"/>
    <mergeCell ref="G11:G13"/>
    <mergeCell ref="H11:H13"/>
    <mergeCell ref="I11:I13"/>
    <mergeCell ref="J11:J13"/>
    <mergeCell ref="K11:K13"/>
    <mergeCell ref="T7:V7"/>
    <mergeCell ref="N9:N13"/>
    <mergeCell ref="O9:O13"/>
    <mergeCell ref="P9:P13"/>
    <mergeCell ref="Q9:Q13"/>
    <mergeCell ref="R9:R13"/>
  </mergeCells>
  <phoneticPr fontId="3"/>
  <dataValidations count="2">
    <dataValidation type="list" allowBlank="1" showInputMessage="1" showErrorMessage="1" sqref="L17:L66">
      <formula1>COP</formula1>
    </dataValidation>
    <dataValidation type="list" allowBlank="1" showInputMessage="1" showErrorMessage="1" sqref="I17:I66">
      <formula1>EE_freezer</formula1>
    </dataValidation>
  </dataValidations>
  <pageMargins left="0.70866141732283472" right="0.70866141732283472" top="0.47244094488188981" bottom="0.31496062992125984" header="0.31496062992125984" footer="0.31496062992125984"/>
  <pageSetup paperSize="8" scale="63" fitToWidth="2" orientation="landscape" r:id="rId2"/>
  <colBreaks count="1" manualBreakCount="1">
    <brk id="13" max="65" man="1"/>
  </col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43"/>
  <sheetViews>
    <sheetView zoomScale="80" zoomScaleNormal="80" workbookViewId="0"/>
  </sheetViews>
  <sheetFormatPr defaultColWidth="9" defaultRowHeight="14.25" x14ac:dyDescent="0.15"/>
  <cols>
    <col min="1" max="4" width="3.625" style="1" customWidth="1"/>
    <col min="5" max="5" width="47.125" style="3" customWidth="1"/>
    <col min="6" max="7" width="12.625" style="1" customWidth="1"/>
    <col min="8" max="8" width="10.875" style="6" customWidth="1"/>
    <col min="9" max="9" width="11.625" style="6" customWidth="1"/>
    <col min="10" max="16384" width="9" style="1"/>
  </cols>
  <sheetData>
    <row r="1" spans="1:11" ht="18" customHeight="1" x14ac:dyDescent="0.15">
      <c r="I1" s="2" t="str">
        <f>'MRS(input_fridge_showcase)'!AC1</f>
        <v>Monitoring Spreadsheet: JCM_ID_AM008_ver01.0</v>
      </c>
    </row>
    <row r="2" spans="1:11" ht="18" customHeight="1" x14ac:dyDescent="0.15">
      <c r="I2" s="2" t="str">
        <f>'MRS(input_fridge_showcase)'!AC2</f>
        <v>Sectoral scope: 03</v>
      </c>
    </row>
    <row r="3" spans="1:11" ht="27.75" customHeight="1" x14ac:dyDescent="0.15">
      <c r="A3" s="149" t="s">
        <v>230</v>
      </c>
      <c r="B3" s="149"/>
      <c r="C3" s="149"/>
      <c r="D3" s="149"/>
      <c r="E3" s="149"/>
      <c r="F3" s="149"/>
      <c r="G3" s="149"/>
      <c r="H3" s="149"/>
      <c r="I3" s="149"/>
    </row>
    <row r="4" spans="1:11" ht="11.25" customHeight="1" x14ac:dyDescent="0.15"/>
    <row r="5" spans="1:11" ht="18.75" customHeight="1" thickBot="1" x14ac:dyDescent="0.2">
      <c r="A5" s="7" t="s">
        <v>184</v>
      </c>
      <c r="B5" s="8"/>
      <c r="C5" s="8"/>
      <c r="D5" s="8"/>
      <c r="E5" s="20"/>
      <c r="F5" s="4" t="s">
        <v>185</v>
      </c>
      <c r="G5" s="87" t="s">
        <v>186</v>
      </c>
      <c r="H5" s="10" t="s">
        <v>0</v>
      </c>
      <c r="I5" s="10" t="s">
        <v>1</v>
      </c>
    </row>
    <row r="6" spans="1:11" ht="18.75" customHeight="1" thickBot="1" x14ac:dyDescent="0.2">
      <c r="A6" s="11"/>
      <c r="B6" s="36" t="s">
        <v>188</v>
      </c>
      <c r="C6" s="21"/>
      <c r="D6" s="21"/>
      <c r="E6" s="22"/>
      <c r="F6" s="85"/>
      <c r="G6" s="89">
        <f>G7+G8</f>
        <v>0</v>
      </c>
      <c r="H6" s="86" t="s">
        <v>189</v>
      </c>
      <c r="I6" s="14" t="s">
        <v>190</v>
      </c>
    </row>
    <row r="7" spans="1:11" ht="18.75" customHeight="1" x14ac:dyDescent="0.15">
      <c r="A7" s="12"/>
      <c r="B7" s="50"/>
      <c r="C7" s="38" t="s">
        <v>191</v>
      </c>
      <c r="D7" s="39"/>
      <c r="E7" s="40"/>
      <c r="F7" s="23"/>
      <c r="G7" s="90">
        <f>ROUNDDOWN(G13+G15-G19,0)</f>
        <v>0</v>
      </c>
      <c r="H7" s="24" t="s">
        <v>189</v>
      </c>
      <c r="I7" s="14" t="s">
        <v>133</v>
      </c>
    </row>
    <row r="8" spans="1:11" ht="18.75" customHeight="1" x14ac:dyDescent="0.15">
      <c r="A8" s="12"/>
      <c r="B8" s="37"/>
      <c r="C8" s="38" t="s">
        <v>193</v>
      </c>
      <c r="D8" s="39"/>
      <c r="E8" s="40"/>
      <c r="F8" s="23"/>
      <c r="G8" s="91">
        <f>ROUNDDOWN(G14+G16-G20,0)</f>
        <v>0</v>
      </c>
      <c r="H8" s="24" t="s">
        <v>189</v>
      </c>
      <c r="I8" s="14" t="s">
        <v>133</v>
      </c>
    </row>
    <row r="9" spans="1:11" ht="18.75" customHeight="1" x14ac:dyDescent="0.15">
      <c r="A9" s="7" t="s">
        <v>194</v>
      </c>
      <c r="B9" s="25"/>
      <c r="C9" s="25"/>
      <c r="D9" s="25"/>
      <c r="E9" s="26"/>
      <c r="F9" s="9"/>
      <c r="G9" s="9"/>
      <c r="H9" s="10"/>
      <c r="I9" s="4"/>
      <c r="J9" s="74"/>
      <c r="K9" s="74"/>
    </row>
    <row r="10" spans="1:11" ht="18.75" customHeight="1" x14ac:dyDescent="0.15">
      <c r="A10" s="11"/>
      <c r="B10" s="27"/>
      <c r="C10" s="28"/>
      <c r="D10" s="28"/>
      <c r="E10" s="29"/>
      <c r="F10" s="30"/>
      <c r="G10" s="31"/>
      <c r="H10" s="32"/>
      <c r="I10" s="75"/>
    </row>
    <row r="11" spans="1:11" ht="18.75" customHeight="1" thickBot="1" x14ac:dyDescent="0.2">
      <c r="A11" s="7" t="s">
        <v>195</v>
      </c>
      <c r="B11" s="33"/>
      <c r="C11" s="25"/>
      <c r="D11" s="34"/>
      <c r="E11" s="35"/>
      <c r="F11" s="4"/>
      <c r="G11" s="7"/>
      <c r="H11" s="10"/>
      <c r="I11" s="10"/>
    </row>
    <row r="12" spans="1:11" ht="18.75" customHeight="1" thickBot="1" x14ac:dyDescent="0.2">
      <c r="A12" s="12"/>
      <c r="B12" s="36" t="s">
        <v>196</v>
      </c>
      <c r="C12" s="21"/>
      <c r="D12" s="21"/>
      <c r="E12" s="22"/>
      <c r="F12" s="85"/>
      <c r="G12" s="92">
        <f>SUM(G13:G16)</f>
        <v>0</v>
      </c>
      <c r="H12" s="86" t="s">
        <v>189</v>
      </c>
      <c r="I12" s="24" t="s">
        <v>197</v>
      </c>
    </row>
    <row r="13" spans="1:11" ht="18.75" customHeight="1" x14ac:dyDescent="0.15">
      <c r="A13" s="12"/>
      <c r="B13" s="50"/>
      <c r="C13" s="38" t="s">
        <v>198</v>
      </c>
      <c r="D13" s="39"/>
      <c r="E13" s="40"/>
      <c r="F13" s="23"/>
      <c r="G13" s="95">
        <f>SUM('MRS(input_fridge_showcase)'!P17:P66)</f>
        <v>0</v>
      </c>
      <c r="H13" s="24" t="s">
        <v>189</v>
      </c>
      <c r="I13" s="24" t="s">
        <v>199</v>
      </c>
    </row>
    <row r="14" spans="1:11" ht="18.75" customHeight="1" x14ac:dyDescent="0.15">
      <c r="A14" s="12"/>
      <c r="B14" s="50"/>
      <c r="C14" s="38" t="s">
        <v>200</v>
      </c>
      <c r="D14" s="39"/>
      <c r="E14" s="40"/>
      <c r="F14" s="23"/>
      <c r="G14" s="96">
        <f>SUM('MRS(input_freezer_showcase)'!P17:P66)</f>
        <v>0</v>
      </c>
      <c r="H14" s="24" t="s">
        <v>189</v>
      </c>
      <c r="I14" s="24" t="s">
        <v>201</v>
      </c>
    </row>
    <row r="15" spans="1:11" ht="56.25" customHeight="1" x14ac:dyDescent="0.15">
      <c r="A15" s="12"/>
      <c r="B15" s="50"/>
      <c r="C15" s="150" t="s">
        <v>202</v>
      </c>
      <c r="D15" s="151"/>
      <c r="E15" s="152"/>
      <c r="F15" s="23"/>
      <c r="G15" s="96">
        <f>SUM('MRS(input_fridge_showcase)'!Q17:Q66)</f>
        <v>0</v>
      </c>
      <c r="H15" s="24" t="s">
        <v>189</v>
      </c>
      <c r="I15" s="24" t="s">
        <v>203</v>
      </c>
    </row>
    <row r="16" spans="1:11" ht="56.25" customHeight="1" x14ac:dyDescent="0.15">
      <c r="A16" s="11"/>
      <c r="B16" s="37"/>
      <c r="C16" s="150" t="s">
        <v>204</v>
      </c>
      <c r="D16" s="151"/>
      <c r="E16" s="152"/>
      <c r="F16" s="41"/>
      <c r="G16" s="97">
        <f>SUM('MRS(input_freezer_showcase)'!Q17:Q66)</f>
        <v>0</v>
      </c>
      <c r="H16" s="24" t="s">
        <v>189</v>
      </c>
      <c r="I16" s="24" t="s">
        <v>205</v>
      </c>
    </row>
    <row r="17" spans="1:9" ht="18.75" customHeight="1" thickBot="1" x14ac:dyDescent="0.2">
      <c r="A17" s="7" t="s">
        <v>206</v>
      </c>
      <c r="B17" s="25"/>
      <c r="C17" s="25"/>
      <c r="D17" s="25"/>
      <c r="E17" s="26"/>
      <c r="F17" s="4"/>
      <c r="G17" s="7"/>
      <c r="H17" s="10"/>
      <c r="I17" s="10"/>
    </row>
    <row r="18" spans="1:9" ht="18.75" customHeight="1" thickBot="1" x14ac:dyDescent="0.2">
      <c r="A18" s="12"/>
      <c r="B18" s="42" t="s">
        <v>207</v>
      </c>
      <c r="C18" s="43"/>
      <c r="D18" s="43"/>
      <c r="E18" s="22"/>
      <c r="F18" s="88"/>
      <c r="G18" s="92">
        <f>SUM(G19:G20)</f>
        <v>0</v>
      </c>
      <c r="H18" s="86" t="s">
        <v>189</v>
      </c>
      <c r="I18" s="24" t="s">
        <v>208</v>
      </c>
    </row>
    <row r="19" spans="1:9" ht="18.75" customHeight="1" x14ac:dyDescent="0.15">
      <c r="A19" s="12"/>
      <c r="B19" s="13"/>
      <c r="C19" s="44" t="s">
        <v>209</v>
      </c>
      <c r="D19" s="45"/>
      <c r="E19" s="19"/>
      <c r="F19" s="41"/>
      <c r="G19" s="93">
        <f>SUM('MRS(input_fridge_showcase)'!R17:R66)</f>
        <v>0</v>
      </c>
      <c r="H19" s="24" t="s">
        <v>189</v>
      </c>
      <c r="I19" s="24" t="s">
        <v>210</v>
      </c>
    </row>
    <row r="20" spans="1:9" ht="18.75" customHeight="1" x14ac:dyDescent="0.15">
      <c r="A20" s="11"/>
      <c r="B20" s="37"/>
      <c r="C20" s="38" t="s">
        <v>211</v>
      </c>
      <c r="D20" s="39"/>
      <c r="E20" s="40"/>
      <c r="F20" s="41"/>
      <c r="G20" s="94">
        <f>SUM('MRS(input_freezer_showcase)'!R17:R66)</f>
        <v>0</v>
      </c>
      <c r="H20" s="24" t="s">
        <v>189</v>
      </c>
      <c r="I20" s="24" t="s">
        <v>212</v>
      </c>
    </row>
    <row r="21" spans="1:9" x14ac:dyDescent="0.15">
      <c r="A21" s="15"/>
      <c r="B21" s="15"/>
      <c r="C21" s="15"/>
      <c r="D21" s="15"/>
      <c r="E21" s="47"/>
      <c r="F21" s="16"/>
      <c r="G21" s="17"/>
      <c r="H21" s="46"/>
      <c r="I21" s="18"/>
    </row>
    <row r="22" spans="1:9" x14ac:dyDescent="0.15">
      <c r="A22" s="15"/>
      <c r="B22" s="15"/>
      <c r="C22" s="15"/>
      <c r="D22" s="15"/>
      <c r="E22" s="47"/>
      <c r="F22" s="16"/>
      <c r="G22" s="17"/>
      <c r="H22" s="46"/>
      <c r="I22" s="18"/>
    </row>
    <row r="23" spans="1:9" ht="18.75" customHeight="1" x14ac:dyDescent="0.15">
      <c r="E23" s="47" t="s">
        <v>213</v>
      </c>
      <c r="F23" s="5"/>
    </row>
    <row r="24" spans="1:9" s="6" customFormat="1" ht="18.75" customHeight="1" x14ac:dyDescent="0.15">
      <c r="E24" s="51" t="s">
        <v>214</v>
      </c>
      <c r="F24" s="147" t="s">
        <v>215</v>
      </c>
      <c r="G24" s="148"/>
      <c r="H24" s="147" t="s">
        <v>216</v>
      </c>
      <c r="I24" s="148"/>
    </row>
    <row r="25" spans="1:9" ht="18.75" customHeight="1" x14ac:dyDescent="0.15">
      <c r="E25" s="51" t="s">
        <v>217</v>
      </c>
      <c r="F25" s="147" t="s">
        <v>218</v>
      </c>
      <c r="G25" s="148"/>
      <c r="H25" s="100"/>
      <c r="I25" s="101">
        <v>1.18</v>
      </c>
    </row>
    <row r="26" spans="1:9" ht="18.75" customHeight="1" x14ac:dyDescent="0.15">
      <c r="E26" s="51"/>
      <c r="F26" s="147" t="s">
        <v>219</v>
      </c>
      <c r="G26" s="148"/>
      <c r="H26" s="100"/>
      <c r="I26" s="101">
        <v>1.07</v>
      </c>
    </row>
    <row r="27" spans="1:9" ht="18.75" customHeight="1" x14ac:dyDescent="0.15">
      <c r="E27" s="51"/>
      <c r="F27" s="147" t="s">
        <v>220</v>
      </c>
      <c r="G27" s="148"/>
      <c r="H27" s="98"/>
      <c r="I27" s="99">
        <v>2.2400000000000002</v>
      </c>
    </row>
    <row r="28" spans="1:9" ht="14.25" customHeight="1" x14ac:dyDescent="0.15"/>
    <row r="29" spans="1:9" ht="18.75" customHeight="1" x14ac:dyDescent="0.15">
      <c r="E29" s="51" t="s">
        <v>214</v>
      </c>
      <c r="F29" s="147" t="s">
        <v>215</v>
      </c>
      <c r="G29" s="148"/>
      <c r="H29" s="147" t="s">
        <v>216</v>
      </c>
      <c r="I29" s="148"/>
    </row>
    <row r="30" spans="1:9" ht="18.75" customHeight="1" x14ac:dyDescent="0.15">
      <c r="E30" s="51" t="s">
        <v>221</v>
      </c>
      <c r="F30" s="147" t="s">
        <v>218</v>
      </c>
      <c r="G30" s="148"/>
      <c r="H30" s="98"/>
      <c r="I30" s="99">
        <v>0.5</v>
      </c>
    </row>
    <row r="31" spans="1:9" ht="18.75" customHeight="1" x14ac:dyDescent="0.15">
      <c r="E31" s="51"/>
      <c r="F31" s="147" t="s">
        <v>222</v>
      </c>
      <c r="G31" s="148"/>
      <c r="H31" s="98"/>
      <c r="I31" s="99">
        <v>0.65</v>
      </c>
    </row>
    <row r="32" spans="1:9" ht="18.75" customHeight="1" x14ac:dyDescent="0.15">
      <c r="E32" s="47"/>
      <c r="F32" s="147" t="s">
        <v>220</v>
      </c>
      <c r="G32" s="148"/>
      <c r="H32" s="98"/>
      <c r="I32" s="99">
        <v>0.73</v>
      </c>
    </row>
    <row r="33" spans="5:9" ht="14.25" customHeight="1" x14ac:dyDescent="0.15">
      <c r="E33" s="48"/>
      <c r="F33" s="49"/>
      <c r="G33" s="15"/>
      <c r="H33" s="18"/>
    </row>
    <row r="34" spans="5:9" ht="18.75" customHeight="1" x14ac:dyDescent="0.15">
      <c r="E34" s="52" t="s">
        <v>223</v>
      </c>
      <c r="F34" s="147" t="s">
        <v>215</v>
      </c>
      <c r="G34" s="148"/>
      <c r="H34" s="147" t="s">
        <v>216</v>
      </c>
      <c r="I34" s="148"/>
    </row>
    <row r="35" spans="5:9" ht="18.75" customHeight="1" x14ac:dyDescent="0.15">
      <c r="E35" s="51" t="s">
        <v>217</v>
      </c>
      <c r="F35" s="147" t="s">
        <v>218</v>
      </c>
      <c r="G35" s="148"/>
      <c r="H35" s="98"/>
      <c r="I35" s="99">
        <v>0.7</v>
      </c>
    </row>
    <row r="36" spans="5:9" ht="18.75" customHeight="1" x14ac:dyDescent="0.15">
      <c r="E36" s="51"/>
      <c r="F36" s="147" t="s">
        <v>222</v>
      </c>
      <c r="G36" s="148"/>
      <c r="H36" s="98"/>
      <c r="I36" s="99">
        <v>0.7</v>
      </c>
    </row>
    <row r="37" spans="5:9" ht="18.75" customHeight="1" x14ac:dyDescent="0.15">
      <c r="F37" s="147" t="s">
        <v>220</v>
      </c>
      <c r="G37" s="148"/>
      <c r="H37" s="98"/>
      <c r="I37" s="99">
        <v>1.01</v>
      </c>
    </row>
    <row r="39" spans="5:9" s="6" customFormat="1" ht="18.75" customHeight="1" x14ac:dyDescent="0.15">
      <c r="E39" s="51" t="s">
        <v>247</v>
      </c>
      <c r="F39" s="147" t="s">
        <v>248</v>
      </c>
      <c r="G39" s="148"/>
      <c r="H39" s="147" t="s">
        <v>249</v>
      </c>
      <c r="I39" s="148"/>
    </row>
    <row r="40" spans="5:9" ht="18.75" customHeight="1" x14ac:dyDescent="0.15">
      <c r="E40" s="51"/>
      <c r="F40" s="147" t="s">
        <v>250</v>
      </c>
      <c r="G40" s="148"/>
      <c r="H40" s="100"/>
      <c r="I40" s="101">
        <v>4</v>
      </c>
    </row>
    <row r="41" spans="5:9" ht="18.75" customHeight="1" x14ac:dyDescent="0.15">
      <c r="E41" s="51"/>
      <c r="F41" s="147" t="s">
        <v>251</v>
      </c>
      <c r="G41" s="148"/>
      <c r="H41" s="100"/>
      <c r="I41" s="101">
        <v>3.59</v>
      </c>
    </row>
    <row r="42" spans="5:9" ht="18.75" customHeight="1" x14ac:dyDescent="0.15">
      <c r="E42" s="51"/>
      <c r="F42" s="147" t="s">
        <v>252</v>
      </c>
      <c r="G42" s="148"/>
      <c r="H42" s="98"/>
      <c r="I42" s="99">
        <v>2.96</v>
      </c>
    </row>
    <row r="43" spans="5:9" ht="18.75" customHeight="1" x14ac:dyDescent="0.15">
      <c r="E43" s="51"/>
      <c r="F43" s="147" t="s">
        <v>253</v>
      </c>
      <c r="G43" s="148"/>
      <c r="H43" s="98"/>
      <c r="I43" s="99">
        <v>2.85</v>
      </c>
    </row>
  </sheetData>
  <customSheetViews>
    <customSheetView guid="{3E957D16-9E92-4B0F-9F9C-8523717C6AF3}" scale="90" fitToPage="1">
      <pageMargins left="0.70866141732283472" right="0.70866141732283472" top="0.74803149606299213" bottom="0.74803149606299213" header="0.31496062992125984" footer="0.31496062992125984"/>
      <pageSetup paperSize="9" scale="81" orientation="portrait" r:id="rId1"/>
    </customSheetView>
  </customSheetViews>
  <mergeCells count="24">
    <mergeCell ref="F37:G37"/>
    <mergeCell ref="F26:G26"/>
    <mergeCell ref="F27:G27"/>
    <mergeCell ref="F29:G29"/>
    <mergeCell ref="H29:I29"/>
    <mergeCell ref="F30:G30"/>
    <mergeCell ref="F31:G31"/>
    <mergeCell ref="F32:G32"/>
    <mergeCell ref="F34:G34"/>
    <mergeCell ref="H34:I34"/>
    <mergeCell ref="F35:G35"/>
    <mergeCell ref="F36:G36"/>
    <mergeCell ref="F25:G25"/>
    <mergeCell ref="A3:I3"/>
    <mergeCell ref="C15:E15"/>
    <mergeCell ref="C16:E16"/>
    <mergeCell ref="F24:G24"/>
    <mergeCell ref="H24:I24"/>
    <mergeCell ref="F43:G43"/>
    <mergeCell ref="F39:G39"/>
    <mergeCell ref="H39:I39"/>
    <mergeCell ref="F40:G40"/>
    <mergeCell ref="F41:G41"/>
    <mergeCell ref="F42:G42"/>
  </mergeCells>
  <phoneticPr fontId="3"/>
  <dataValidations count="1">
    <dataValidation type="list" allowBlank="1" showInputMessage="1" showErrorMessage="1" sqref="F19:F20 F16">
      <formula1>植物種別1</formula1>
    </dataValidation>
  </dataValidations>
  <pageMargins left="0.70866141732283472" right="0.70866141732283472" top="0.74803149606299213" bottom="0.74803149606299213" header="0.31496062992125984" footer="0.31496062992125984"/>
  <pageSetup paperSize="9" scale="81"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MPS(input_fridge_showcase)</vt:lpstr>
      <vt:lpstr>MPS(input_freezer_showcase)</vt:lpstr>
      <vt:lpstr>MPS(calc_process)</vt:lpstr>
      <vt:lpstr>MSS</vt:lpstr>
      <vt:lpstr>MRS(input_fridge_showcase)</vt:lpstr>
      <vt:lpstr>MRS(input_freezer_showcase)</vt:lpstr>
      <vt:lpstr>MRS(calc_process)</vt:lpstr>
      <vt:lpstr>COP</vt:lpstr>
      <vt:lpstr>EE_freezer</vt:lpstr>
      <vt:lpstr>'MPS(input_freezer_showcase)'!Print_Area</vt:lpstr>
      <vt:lpstr>'MPS(input_fridge_showcase)'!Print_Area</vt:lpstr>
      <vt:lpstr>'MRS(input_freezer_showcase)'!Print_Area</vt:lpstr>
      <vt:lpstr>'MRS(input_fridge_showcase)'!Print_Area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2015-06-03T03:57:20Z</cp:lastPrinted>
  <dcterms:created xsi:type="dcterms:W3CDTF">2015-03-15T08:42:06Z</dcterms:created>
  <dcterms:modified xsi:type="dcterms:W3CDTF">2015-10-07T05:52:34Z</dcterms:modified>
</cp:coreProperties>
</file>