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azabu\project\2016\P160262101_平成29年度二国間クレジット制度の効率的な運用のための検討・実施事業委託業務\02_作業\02_各種申請\03_Project\08_ID\ID011\170707_pub_in\2_for uploading\"/>
    </mc:Choice>
  </mc:AlternateContent>
  <bookViews>
    <workbookView xWindow="915" yWindow="2160" windowWidth="50205" windowHeight="28155" tabRatio="734"/>
  </bookViews>
  <sheets>
    <sheet name="MPS(input)" sheetId="1" r:id="rId1"/>
    <sheet name="MPS(calc_process)" sheetId="2" r:id="rId2"/>
    <sheet name="MSS" sheetId="3" r:id="rId3"/>
    <sheet name="MRS(input)" sheetId="4" r:id="rId4"/>
    <sheet name="MRS(calc_process)" sheetId="5" r:id="rId5"/>
  </sheets>
  <definedNames>
    <definedName name="COP">'MPS(calc_process)'!#REF!</definedName>
    <definedName name="EE_freezer">'MPS(calc_process)'!#REF!</definedName>
    <definedName name="_xlnm.Print_Area" localSheetId="1">'MPS(calc_process)'!$A$1:$I$15</definedName>
    <definedName name="_xlnm.Print_Area" localSheetId="0">'MPS(input)'!$A$1:$V$29</definedName>
    <definedName name="_xlnm.Print_Area" localSheetId="4">'MRS(calc_process)'!$A$1:$I$15</definedName>
    <definedName name="_xlnm.Print_Area" localSheetId="2">MSS!$A$1:$C$12</definedName>
    <definedName name="Z_3E957D16_9E92_4B0F_9F9C_8523717C6AF3_.wvu.PrintArea" localSheetId="0" hidden="1">'MPS(input)'!$A$1:$V$24</definedName>
    <definedName name="Z_3E957D16_9E92_4B0F_9F9C_8523717C6AF3_.wvu.PrintArea" localSheetId="3" hidden="1">'MRS(input)'!$A$1:$V$25</definedName>
  </definedNames>
  <calcPr calcId="152511" concurrentCalc="0"/>
  <customWorkbookViews>
    <customWorkbookView name="secretariat - 個人用ビュー" guid="{3E957D16-9E92-4B0F-9F9C-8523717C6AF3}" mergeInterval="0" personalView="1" maximized="1" xWindow="1" yWindow="1" windowWidth="1280" windowHeight="836" tabRatio="857"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X2" i="4" l="1"/>
  <c r="X1" i="4"/>
  <c r="N16" i="1"/>
  <c r="J17" i="4"/>
  <c r="J18" i="4"/>
  <c r="J19" i="4"/>
  <c r="J20" i="4"/>
  <c r="J21" i="4"/>
  <c r="J22" i="4"/>
  <c r="J23" i="4"/>
  <c r="J24" i="4"/>
  <c r="J25" i="4"/>
  <c r="J16" i="4"/>
  <c r="I17" i="4"/>
  <c r="I18" i="4"/>
  <c r="I19" i="4"/>
  <c r="I20" i="4"/>
  <c r="I21" i="4"/>
  <c r="I22" i="4"/>
  <c r="I23" i="4"/>
  <c r="I24" i="4"/>
  <c r="I25" i="4"/>
  <c r="I16" i="4"/>
  <c r="N15" i="1"/>
  <c r="I10" i="4"/>
  <c r="J10" i="4"/>
  <c r="I13" i="4"/>
  <c r="J13" i="4"/>
  <c r="N16" i="4"/>
  <c r="O16" i="4"/>
  <c r="P16" i="4"/>
  <c r="I2" i="5"/>
  <c r="I1" i="5"/>
  <c r="O25" i="4"/>
  <c r="N25" i="4"/>
  <c r="O24" i="4"/>
  <c r="N24" i="4"/>
  <c r="O23" i="4"/>
  <c r="N23" i="4"/>
  <c r="O22" i="4"/>
  <c r="N22" i="4"/>
  <c r="O21" i="4"/>
  <c r="N21" i="4"/>
  <c r="O20" i="4"/>
  <c r="N20" i="4"/>
  <c r="O19" i="4"/>
  <c r="N19" i="4"/>
  <c r="O18" i="4"/>
  <c r="N18" i="4"/>
  <c r="O17" i="4"/>
  <c r="N17" i="4"/>
  <c r="C2" i="3"/>
  <c r="P19" i="4"/>
  <c r="P25" i="4"/>
  <c r="P21" i="4"/>
  <c r="P24" i="4"/>
  <c r="G15" i="5"/>
  <c r="G14" i="5"/>
  <c r="P20" i="4"/>
  <c r="P17" i="4"/>
  <c r="P22" i="4"/>
  <c r="P18" i="4"/>
  <c r="P23" i="4"/>
  <c r="G12" i="5"/>
  <c r="G11" i="5"/>
  <c r="G7" i="5"/>
  <c r="G6" i="5"/>
  <c r="U7" i="4"/>
  <c r="I2" i="2"/>
  <c r="C1" i="3"/>
  <c r="I1" i="2"/>
  <c r="O16" i="1"/>
  <c r="O17" i="1"/>
  <c r="O18" i="1"/>
  <c r="O19" i="1"/>
  <c r="O20" i="1"/>
  <c r="O21" i="1"/>
  <c r="O22" i="1"/>
  <c r="O23" i="1"/>
  <c r="O24" i="1"/>
  <c r="O15" i="1"/>
  <c r="N17" i="1"/>
  <c r="N18" i="1"/>
  <c r="N19" i="1"/>
  <c r="P19" i="1"/>
  <c r="N20" i="1"/>
  <c r="N21" i="1"/>
  <c r="N22" i="1"/>
  <c r="N23" i="1"/>
  <c r="P23" i="1"/>
  <c r="N24" i="1"/>
  <c r="P22" i="1"/>
  <c r="P18" i="1"/>
  <c r="P15" i="1"/>
  <c r="G12" i="2"/>
  <c r="G11" i="2"/>
  <c r="P21" i="1"/>
  <c r="P17" i="1"/>
  <c r="P24" i="1"/>
  <c r="P20" i="1"/>
  <c r="G15" i="2"/>
  <c r="G14" i="2"/>
  <c r="P16" i="1"/>
  <c r="G7" i="2"/>
  <c r="G6" i="2"/>
  <c r="R6" i="1"/>
</calcChain>
</file>

<file path=xl/sharedStrings.xml><?xml version="1.0" encoding="utf-8"?>
<sst xmlns="http://schemas.openxmlformats.org/spreadsheetml/2006/main" count="316" uniqueCount="127">
  <si>
    <t>Units</t>
    <phoneticPr fontId="4"/>
  </si>
  <si>
    <t>Parameter</t>
  </si>
  <si>
    <t>(a)</t>
    <phoneticPr fontId="4"/>
  </si>
  <si>
    <t>Monitoring point No.</t>
    <phoneticPr fontId="4"/>
  </si>
  <si>
    <t>(b)</t>
    <phoneticPr fontId="4"/>
  </si>
  <si>
    <t>Parameters</t>
    <phoneticPr fontId="4"/>
  </si>
  <si>
    <t>(c)</t>
    <phoneticPr fontId="4"/>
  </si>
  <si>
    <t>Description of data</t>
    <phoneticPr fontId="4"/>
  </si>
  <si>
    <t>[Monitoring option]</t>
    <phoneticPr fontId="4"/>
  </si>
  <si>
    <t>(e)</t>
    <phoneticPr fontId="4"/>
  </si>
  <si>
    <t>(d)</t>
    <phoneticPr fontId="4"/>
  </si>
  <si>
    <t>Option A</t>
    <phoneticPr fontId="4"/>
  </si>
  <si>
    <t>Based on public data which is measured by entities other than the project participants (Data used: publicly recognized data such as statistical data and specifications)</t>
    <phoneticPr fontId="4"/>
  </si>
  <si>
    <t>(f)</t>
    <phoneticPr fontId="4"/>
  </si>
  <si>
    <t>Monitoring option</t>
    <phoneticPr fontId="4"/>
  </si>
  <si>
    <t>Option C</t>
    <phoneticPr fontId="4"/>
  </si>
  <si>
    <t>Source of data</t>
    <phoneticPr fontId="4"/>
  </si>
  <si>
    <t>Option B</t>
    <phoneticPr fontId="4"/>
  </si>
  <si>
    <t>Based on the amount of transaction which is measured directly using measuring equipments (Data used: commercial evidence such as invoices)</t>
    <phoneticPr fontId="4"/>
  </si>
  <si>
    <t>(g)</t>
    <phoneticPr fontId="4"/>
  </si>
  <si>
    <t>Based on the actual measurement using measuring equipments (Data used: measured values)</t>
    <phoneticPr fontId="4"/>
  </si>
  <si>
    <t>(h)</t>
    <phoneticPr fontId="4"/>
  </si>
  <si>
    <t>Measurement methods and procedures</t>
    <phoneticPr fontId="4"/>
  </si>
  <si>
    <t>(i)</t>
    <phoneticPr fontId="4"/>
  </si>
  <si>
    <t>Monitoring frequency</t>
    <phoneticPr fontId="4"/>
  </si>
  <si>
    <t>Other comments</t>
    <phoneticPr fontId="4"/>
  </si>
  <si>
    <t>(j)</t>
    <phoneticPr fontId="4"/>
  </si>
  <si>
    <t>(d)</t>
    <phoneticPr fontId="11"/>
  </si>
  <si>
    <t>(c)</t>
    <phoneticPr fontId="11"/>
  </si>
  <si>
    <t>j=3</t>
  </si>
  <si>
    <t>j=4</t>
  </si>
  <si>
    <t>j=5</t>
  </si>
  <si>
    <t>j=6</t>
  </si>
  <si>
    <t>j=7</t>
  </si>
  <si>
    <t>j=8</t>
  </si>
  <si>
    <t>j=9</t>
  </si>
  <si>
    <t>j=10</t>
  </si>
  <si>
    <t>Monitored data</t>
    <phoneticPr fontId="4"/>
  </si>
  <si>
    <r>
      <t xml:space="preserve">Table 1: Parameters to be monitored </t>
    </r>
    <r>
      <rPr>
        <b/>
        <i/>
        <sz val="11"/>
        <rFont val="Arial"/>
        <family val="2"/>
      </rPr>
      <t>ex post</t>
    </r>
    <phoneticPr fontId="4"/>
  </si>
  <si>
    <r>
      <t xml:space="preserve">Table 2: Project-specific parameters to be fixed </t>
    </r>
    <r>
      <rPr>
        <b/>
        <i/>
        <sz val="11"/>
        <rFont val="Arial"/>
        <family val="2"/>
      </rPr>
      <t>ex ante</t>
    </r>
    <phoneticPr fontId="4"/>
  </si>
  <si>
    <r>
      <t>CO</t>
    </r>
    <r>
      <rPr>
        <b/>
        <vertAlign val="subscript"/>
        <sz val="11"/>
        <color theme="0"/>
        <rFont val="Arial"/>
        <family val="2"/>
      </rPr>
      <t>2</t>
    </r>
    <r>
      <rPr>
        <b/>
        <sz val="11"/>
        <color theme="0"/>
        <rFont val="Arial"/>
        <family val="2"/>
      </rPr>
      <t xml:space="preserve"> emission reductions</t>
    </r>
    <phoneticPr fontId="4"/>
  </si>
  <si>
    <r>
      <t>EF</t>
    </r>
    <r>
      <rPr>
        <vertAlign val="subscript"/>
        <sz val="11"/>
        <rFont val="Arial"/>
        <family val="2"/>
      </rPr>
      <t>elec</t>
    </r>
    <phoneticPr fontId="4"/>
  </si>
  <si>
    <r>
      <t>tCO</t>
    </r>
    <r>
      <rPr>
        <vertAlign val="subscript"/>
        <sz val="11"/>
        <rFont val="Arial"/>
        <family val="2"/>
      </rPr>
      <t>2</t>
    </r>
    <r>
      <rPr>
        <sz val="11"/>
        <rFont val="Arial"/>
        <family val="2"/>
      </rPr>
      <t>/p</t>
    </r>
    <phoneticPr fontId="4"/>
  </si>
  <si>
    <r>
      <t>CO</t>
    </r>
    <r>
      <rPr>
        <vertAlign val="subscript"/>
        <sz val="11"/>
        <rFont val="Arial"/>
        <family val="2"/>
      </rPr>
      <t>2</t>
    </r>
    <r>
      <rPr>
        <sz val="11"/>
        <rFont val="Arial"/>
        <family val="2"/>
      </rPr>
      <t xml:space="preserve"> emission factor for consumed electricity</t>
    </r>
    <phoneticPr fontId="3"/>
  </si>
  <si>
    <r>
      <t>tCO</t>
    </r>
    <r>
      <rPr>
        <vertAlign val="subscript"/>
        <sz val="11"/>
        <rFont val="Arial"/>
        <family val="2"/>
      </rPr>
      <t>2</t>
    </r>
    <r>
      <rPr>
        <sz val="11"/>
        <rFont val="Arial"/>
        <family val="2"/>
      </rPr>
      <t>/MWh</t>
    </r>
    <phoneticPr fontId="3"/>
  </si>
  <si>
    <t>Monitoring Plan Sheet (Input Sheet) [Attachment to Project Design Document]</t>
    <phoneticPr fontId="4"/>
  </si>
  <si>
    <t>Monitoring Plan Sheet (Calculation Process Sheet) [Attachment to Project Design Document]</t>
    <phoneticPr fontId="4"/>
  </si>
  <si>
    <t>1. Calculations for emission reductions</t>
    <phoneticPr fontId="4"/>
  </si>
  <si>
    <t>Fuel type</t>
    <phoneticPr fontId="4"/>
  </si>
  <si>
    <t>Value</t>
    <phoneticPr fontId="4"/>
  </si>
  <si>
    <t>Units</t>
    <phoneticPr fontId="4"/>
  </si>
  <si>
    <r>
      <t>tCO</t>
    </r>
    <r>
      <rPr>
        <vertAlign val="subscript"/>
        <sz val="11"/>
        <color indexed="8"/>
        <rFont val="Arial"/>
        <family val="2"/>
      </rPr>
      <t>2</t>
    </r>
    <r>
      <rPr>
        <sz val="11"/>
        <color indexed="8"/>
        <rFont val="Arial"/>
        <family val="2"/>
      </rPr>
      <t>/p</t>
    </r>
    <phoneticPr fontId="4"/>
  </si>
  <si>
    <r>
      <t>ER</t>
    </r>
    <r>
      <rPr>
        <vertAlign val="subscript"/>
        <sz val="11"/>
        <color indexed="8"/>
        <rFont val="Arial"/>
        <family val="2"/>
      </rPr>
      <t>p</t>
    </r>
    <phoneticPr fontId="4"/>
  </si>
  <si>
    <t>2. Selected default values, etc.</t>
    <phoneticPr fontId="4"/>
  </si>
  <si>
    <t>3. Calculations for reference emissions</t>
    <phoneticPr fontId="4"/>
  </si>
  <si>
    <r>
      <t xml:space="preserve">Reference emissions during the period </t>
    </r>
    <r>
      <rPr>
        <i/>
        <sz val="11"/>
        <rFont val="Arial"/>
        <family val="2"/>
      </rPr>
      <t>p</t>
    </r>
    <phoneticPr fontId="4"/>
  </si>
  <si>
    <r>
      <t>RE</t>
    </r>
    <r>
      <rPr>
        <vertAlign val="subscript"/>
        <sz val="11"/>
        <color indexed="8"/>
        <rFont val="Arial"/>
        <family val="2"/>
      </rPr>
      <t>p</t>
    </r>
    <phoneticPr fontId="4"/>
  </si>
  <si>
    <t>4. Calculations of the project emissions</t>
    <phoneticPr fontId="4"/>
  </si>
  <si>
    <r>
      <t xml:space="preserve">Project emissions during the period </t>
    </r>
    <r>
      <rPr>
        <i/>
        <sz val="11"/>
        <rFont val="Arial"/>
        <family val="2"/>
      </rPr>
      <t>p</t>
    </r>
    <phoneticPr fontId="4"/>
  </si>
  <si>
    <r>
      <t>PE</t>
    </r>
    <r>
      <rPr>
        <vertAlign val="subscript"/>
        <sz val="11"/>
        <color indexed="8"/>
        <rFont val="Arial"/>
        <family val="2"/>
      </rPr>
      <t>p</t>
    </r>
    <phoneticPr fontId="4"/>
  </si>
  <si>
    <r>
      <t xml:space="preserve">Paper production measured at the PM line connected to the project OCC line </t>
    </r>
    <r>
      <rPr>
        <i/>
        <sz val="11"/>
        <rFont val="Arial"/>
        <family val="2"/>
      </rPr>
      <t>j</t>
    </r>
    <r>
      <rPr>
        <sz val="11"/>
        <rFont val="Arial"/>
        <family val="2"/>
      </rPr>
      <t xml:space="preserve"> during the period </t>
    </r>
    <r>
      <rPr>
        <i/>
        <sz val="11"/>
        <rFont val="Arial"/>
        <family val="2"/>
      </rPr>
      <t>p</t>
    </r>
    <phoneticPr fontId="4"/>
  </si>
  <si>
    <t>ton/p</t>
    <phoneticPr fontId="4"/>
  </si>
  <si>
    <t>j=1</t>
    <phoneticPr fontId="4"/>
  </si>
  <si>
    <t>j=2</t>
  </si>
  <si>
    <t>Estimated Value</t>
    <phoneticPr fontId="4"/>
  </si>
  <si>
    <t>Estimated Value</t>
    <phoneticPr fontId="3"/>
  </si>
  <si>
    <r>
      <t>EC</t>
    </r>
    <r>
      <rPr>
        <vertAlign val="subscript"/>
        <sz val="11"/>
        <rFont val="Arial"/>
        <family val="2"/>
      </rPr>
      <t>PJ.i.p</t>
    </r>
    <phoneticPr fontId="4"/>
  </si>
  <si>
    <t>MWh/p</t>
    <phoneticPr fontId="4"/>
  </si>
  <si>
    <r>
      <t xml:space="preserve">Electricity consumption by the project OCC line </t>
    </r>
    <r>
      <rPr>
        <i/>
        <sz val="11"/>
        <rFont val="Arial"/>
        <family val="2"/>
      </rPr>
      <t>j</t>
    </r>
    <r>
      <rPr>
        <sz val="11"/>
        <rFont val="Arial"/>
        <family val="2"/>
      </rPr>
      <t xml:space="preserve"> during the period </t>
    </r>
    <r>
      <rPr>
        <i/>
        <sz val="11"/>
        <rFont val="Arial"/>
        <family val="2"/>
      </rPr>
      <t>p</t>
    </r>
    <phoneticPr fontId="4"/>
  </si>
  <si>
    <r>
      <t>SEC</t>
    </r>
    <r>
      <rPr>
        <vertAlign val="subscript"/>
        <sz val="11"/>
        <rFont val="Arial"/>
        <family val="2"/>
      </rPr>
      <t>RE</t>
    </r>
    <phoneticPr fontId="4"/>
  </si>
  <si>
    <t>Reference specific electricity consumption of the OCC line</t>
    <phoneticPr fontId="4"/>
  </si>
  <si>
    <t>MWh/ton</t>
    <phoneticPr fontId="4"/>
  </si>
  <si>
    <r>
      <t>PP</t>
    </r>
    <r>
      <rPr>
        <vertAlign val="subscript"/>
        <sz val="11"/>
        <color rgb="FF000000"/>
        <rFont val="Arial"/>
        <family val="2"/>
      </rPr>
      <t>j,p</t>
    </r>
    <phoneticPr fontId="4"/>
  </si>
  <si>
    <r>
      <t>RE</t>
    </r>
    <r>
      <rPr>
        <vertAlign val="subscript"/>
        <sz val="11"/>
        <rFont val="Arial"/>
        <family val="2"/>
      </rPr>
      <t>j,p</t>
    </r>
    <phoneticPr fontId="4"/>
  </si>
  <si>
    <r>
      <t>PE</t>
    </r>
    <r>
      <rPr>
        <vertAlign val="subscript"/>
        <sz val="11"/>
        <rFont val="Arial"/>
        <family val="2"/>
      </rPr>
      <t>j,p</t>
    </r>
    <phoneticPr fontId="4"/>
  </si>
  <si>
    <r>
      <t>ER</t>
    </r>
    <r>
      <rPr>
        <vertAlign val="subscript"/>
        <sz val="11"/>
        <rFont val="Arial"/>
        <family val="2"/>
      </rPr>
      <t>j,p</t>
    </r>
    <phoneticPr fontId="4"/>
  </si>
  <si>
    <r>
      <t xml:space="preserve">Emission reductions of the OCC line </t>
    </r>
    <r>
      <rPr>
        <i/>
        <sz val="11"/>
        <rFont val="Arial"/>
        <family val="2"/>
      </rPr>
      <t>j</t>
    </r>
    <r>
      <rPr>
        <sz val="11"/>
        <rFont val="Arial"/>
        <family val="2"/>
      </rPr>
      <t xml:space="preserve"> during the period </t>
    </r>
    <r>
      <rPr>
        <i/>
        <sz val="11"/>
        <rFont val="Arial"/>
        <family val="2"/>
      </rPr>
      <t>p</t>
    </r>
    <phoneticPr fontId="4"/>
  </si>
  <si>
    <r>
      <t xml:space="preserve">Project emissions of the OCC line </t>
    </r>
    <r>
      <rPr>
        <i/>
        <sz val="11"/>
        <rFont val="Arial"/>
        <family val="2"/>
      </rPr>
      <t>j</t>
    </r>
    <r>
      <rPr>
        <sz val="11"/>
        <rFont val="Arial"/>
        <family val="2"/>
      </rPr>
      <t xml:space="preserve"> during the period </t>
    </r>
    <r>
      <rPr>
        <i/>
        <sz val="11"/>
        <rFont val="Arial"/>
        <family val="2"/>
      </rPr>
      <t>p</t>
    </r>
    <phoneticPr fontId="4"/>
  </si>
  <si>
    <r>
      <t>RE</t>
    </r>
    <r>
      <rPr>
        <vertAlign val="subscript"/>
        <sz val="11"/>
        <rFont val="Arial"/>
        <family val="2"/>
      </rPr>
      <t>p</t>
    </r>
    <phoneticPr fontId="4"/>
  </si>
  <si>
    <r>
      <t>PE</t>
    </r>
    <r>
      <rPr>
        <vertAlign val="subscript"/>
        <sz val="11"/>
        <rFont val="Arial"/>
        <family val="2"/>
      </rPr>
      <t>p</t>
    </r>
    <phoneticPr fontId="4"/>
  </si>
  <si>
    <t>Estimated Value</t>
    <phoneticPr fontId="3"/>
  </si>
  <si>
    <r>
      <t xml:space="preserve">Emission reductions during the period </t>
    </r>
    <r>
      <rPr>
        <i/>
        <sz val="11"/>
        <rFont val="Arial"/>
        <family val="2"/>
      </rPr>
      <t>p</t>
    </r>
    <phoneticPr fontId="4"/>
  </si>
  <si>
    <r>
      <t xml:space="preserve">Emission reductions during the period </t>
    </r>
    <r>
      <rPr>
        <i/>
        <sz val="11"/>
        <rFont val="Arial"/>
        <family val="2"/>
      </rPr>
      <t>p</t>
    </r>
    <phoneticPr fontId="3"/>
  </si>
  <si>
    <r>
      <t xml:space="preserve">Project emissions during the period </t>
    </r>
    <r>
      <rPr>
        <i/>
        <sz val="11"/>
        <rFont val="Arial"/>
        <family val="2"/>
      </rPr>
      <t>p</t>
    </r>
    <phoneticPr fontId="3"/>
  </si>
  <si>
    <r>
      <t xml:space="preserve">Reference emissions during the period </t>
    </r>
    <r>
      <rPr>
        <i/>
        <sz val="11"/>
        <rFont val="Arial"/>
        <family val="2"/>
      </rPr>
      <t>p</t>
    </r>
    <phoneticPr fontId="3"/>
  </si>
  <si>
    <r>
      <t xml:space="preserve">Reference emissions of the OCC line </t>
    </r>
    <r>
      <rPr>
        <i/>
        <sz val="11"/>
        <rFont val="Arial"/>
        <family val="2"/>
      </rPr>
      <t>j</t>
    </r>
    <r>
      <rPr>
        <sz val="11"/>
        <rFont val="Arial"/>
        <family val="2"/>
      </rPr>
      <t xml:space="preserve"> during the period </t>
    </r>
    <r>
      <rPr>
        <i/>
        <sz val="11"/>
        <rFont val="Arial"/>
        <family val="2"/>
      </rPr>
      <t>p</t>
    </r>
    <phoneticPr fontId="4"/>
  </si>
  <si>
    <t>Data of daily electricity consumption by the OCC line and daily volume of paper product at the PM line connected to the OCC line within two years from the timing of validation of the existing OCC lines of the same factory where the project OCC line(s) is installed.</t>
    <phoneticPr fontId="4"/>
  </si>
  <si>
    <t>Monitoring Structure Sheet [Attachment to Project Design Document]</t>
    <phoneticPr fontId="4"/>
  </si>
  <si>
    <t>Responsible personnel</t>
  </si>
  <si>
    <t>Role</t>
    <phoneticPr fontId="4"/>
  </si>
  <si>
    <t>Monitoring Spreadsheet: JCM_ID_AM012_ver01.0</t>
    <phoneticPr fontId="4"/>
  </si>
  <si>
    <t>Monitoring period</t>
    <phoneticPr fontId="4"/>
  </si>
  <si>
    <t>(k)</t>
    <phoneticPr fontId="11"/>
  </si>
  <si>
    <t>(f)</t>
    <phoneticPr fontId="11"/>
  </si>
  <si>
    <t>Monitored Value</t>
    <phoneticPr fontId="4"/>
  </si>
  <si>
    <t>N/A</t>
    <phoneticPr fontId="3"/>
  </si>
  <si>
    <t>N/A</t>
    <phoneticPr fontId="3"/>
  </si>
  <si>
    <t>N/A</t>
    <phoneticPr fontId="3"/>
  </si>
  <si>
    <t>Monitoring period</t>
    <phoneticPr fontId="3"/>
  </si>
  <si>
    <r>
      <t xml:space="preserve">Table 2: Project-specific parameters fixed </t>
    </r>
    <r>
      <rPr>
        <b/>
        <i/>
        <sz val="11"/>
        <rFont val="Arial"/>
        <family val="2"/>
      </rPr>
      <t>ex ante</t>
    </r>
    <phoneticPr fontId="4"/>
  </si>
  <si>
    <r>
      <t xml:space="preserve">Paper production measured at the PM line connected to the project OCC line </t>
    </r>
    <r>
      <rPr>
        <i/>
        <sz val="11"/>
        <rFont val="Arial"/>
        <family val="2"/>
      </rPr>
      <t>j</t>
    </r>
    <r>
      <rPr>
        <sz val="11"/>
        <rFont val="Arial"/>
        <family val="2"/>
      </rPr>
      <t xml:space="preserve"> during the period </t>
    </r>
    <r>
      <rPr>
        <i/>
        <sz val="11"/>
        <rFont val="Arial"/>
        <family val="2"/>
      </rPr>
      <t>p</t>
    </r>
    <phoneticPr fontId="4"/>
  </si>
  <si>
    <r>
      <t xml:space="preserve">Table 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reductions</t>
    </r>
    <phoneticPr fontId="4"/>
  </si>
  <si>
    <r>
      <t xml:space="preserve">Table 4: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4"/>
  </si>
  <si>
    <r>
      <t xml:space="preserve">Table 3: </t>
    </r>
    <r>
      <rPr>
        <b/>
        <i/>
        <sz val="11"/>
        <rFont val="Arial"/>
        <family val="2"/>
      </rPr>
      <t>Ex-post calculation</t>
    </r>
    <r>
      <rPr>
        <b/>
        <sz val="11"/>
        <rFont val="Arial"/>
        <family val="2"/>
      </rPr>
      <t xml:space="preserve"> of each CO</t>
    </r>
    <r>
      <rPr>
        <b/>
        <vertAlign val="subscript"/>
        <sz val="11"/>
        <rFont val="Arial"/>
        <family val="2"/>
      </rPr>
      <t>2</t>
    </r>
    <r>
      <rPr>
        <b/>
        <sz val="11"/>
        <rFont val="Arial"/>
        <family val="2"/>
      </rPr>
      <t xml:space="preserve"> emission reductions</t>
    </r>
    <phoneticPr fontId="4"/>
  </si>
  <si>
    <r>
      <t xml:space="preserve">Table 1: Parameters monitored </t>
    </r>
    <r>
      <rPr>
        <b/>
        <i/>
        <sz val="11"/>
        <rFont val="Arial"/>
        <family val="2"/>
      </rPr>
      <t>ex post</t>
    </r>
    <phoneticPr fontId="4"/>
  </si>
  <si>
    <r>
      <t xml:space="preserve">Table 4: </t>
    </r>
    <r>
      <rPr>
        <b/>
        <i/>
        <sz val="11"/>
        <rFont val="Arial"/>
        <family val="2"/>
      </rPr>
      <t xml:space="preserve">Ex-post </t>
    </r>
    <r>
      <rPr>
        <b/>
        <sz val="11"/>
        <rFont val="Arial"/>
        <family val="2"/>
      </rPr>
      <t>calculation of CO</t>
    </r>
    <r>
      <rPr>
        <b/>
        <vertAlign val="subscript"/>
        <sz val="11"/>
        <rFont val="Arial"/>
        <family val="2"/>
      </rPr>
      <t>2</t>
    </r>
    <r>
      <rPr>
        <b/>
        <sz val="11"/>
        <rFont val="Arial"/>
        <family val="2"/>
      </rPr>
      <t xml:space="preserve"> emission reductions</t>
    </r>
    <phoneticPr fontId="4"/>
  </si>
  <si>
    <t>The Line 5 historical data (2013 and 2014) are used for calculation. The relevant calculation is given by another file.</t>
    <phoneticPr fontId="4"/>
  </si>
  <si>
    <t>Grid and a gas-based captive power supplies electricity to the facility. Base on the historical (2013 and 2014) data of ratio of both sources and technological specification of the latter are used to calculate the combined CO2 emission factor of the electricity which is fixed ex ante per the methodology.</t>
    <phoneticPr fontId="4"/>
  </si>
  <si>
    <r>
      <t xml:space="preserve">Monitored hourly and recorded monthly </t>
    </r>
    <r>
      <rPr>
        <sz val="11"/>
        <color rgb="FFFF0000"/>
        <rFont val="Arial"/>
        <family val="2"/>
      </rPr>
      <t>for aggregation. The value below is annual one.</t>
    </r>
    <phoneticPr fontId="4"/>
  </si>
  <si>
    <r>
      <t>Measuring equipment is installed to the PM line connected to the project OCC line j</t>
    </r>
    <r>
      <rPr>
        <i/>
        <sz val="11"/>
        <color rgb="FFFF0000"/>
        <rFont val="Arial"/>
        <family val="2"/>
      </rPr>
      <t>—for this project, the project line is unique, so the suffix j is omitted—</t>
    </r>
    <r>
      <rPr>
        <sz val="11"/>
        <rFont val="Arial"/>
        <family val="2"/>
      </rPr>
      <t>to measure volume of paper production.
Measurement is conducted with any of the following methods:
[Method 1: Automated monitoring system]
- Measured data is automatically transmitted to the remote server/PC for recording.
- Data recorded in the remote server/PC is reported and double-checked by a responsible staff on a monthly basis to prevent missing data.
In case a calibration certificate issued by an entity accredited under national/international standards is not provided, such measuring equipment is required to be calibrated.</t>
    </r>
    <phoneticPr fontId="4"/>
  </si>
  <si>
    <r>
      <t>Measuring equipment is installed to the project OCC line j</t>
    </r>
    <r>
      <rPr>
        <i/>
        <sz val="11"/>
        <color rgb="FFFF0000"/>
        <rFont val="Arial"/>
        <family val="2"/>
      </rPr>
      <t>—for this project, the project line is unique, so the suffix j is omitted—</t>
    </r>
    <r>
      <rPr>
        <sz val="11"/>
        <color theme="1"/>
        <rFont val="Arial"/>
        <family val="2"/>
      </rPr>
      <t>to measure electricity consumption.
There are two options to monitor EC</t>
    </r>
    <r>
      <rPr>
        <vertAlign val="subscript"/>
        <sz val="11"/>
        <color theme="1"/>
        <rFont val="Arial"/>
        <family val="2"/>
      </rPr>
      <t>PJi,p</t>
    </r>
    <r>
      <rPr>
        <sz val="11"/>
        <color theme="1"/>
        <rFont val="Arial"/>
        <family val="2"/>
      </rPr>
      <t xml:space="preserve"> in the order of preference.
[Option 1] Electricity consumption of the OCC line is measured with measuring equipments.
Measurement is conducted with any of the following methods:
[Method 1: Automated monitoring system]
- Measured data is automatically transmitted to the remote server/PC for recording.
- Data recorded in the remote server/PC is reported and double-checked by a responsible staff on a monthly basis to prevent missing data.
</t>
    </r>
    <phoneticPr fontId="4"/>
  </si>
  <si>
    <t>-</t>
    <phoneticPr fontId="3"/>
  </si>
  <si>
    <r>
      <t xml:space="preserve">[Grid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Specification of the captive power generation system including co-generation system provided by the manufacturer.
</t>
    </r>
    <r>
      <rPr>
        <sz val="11"/>
        <rFont val="Arial"/>
        <family val="2"/>
      </rPr>
      <t xml:space="preserve">
Net calorific value and (NCVfuel [GJ/mass or weight]) and CO2 emission factor (EFfuel [tCO2/GJ]) of the fuel (EFfuel [tCO2/GJ]) in order of preference:
</t>
    </r>
    <r>
      <rPr>
        <sz val="11"/>
        <rFont val="Arial"/>
        <family val="2"/>
      </rPr>
      <t xml:space="preserve">
4) IPCC default values provided in table 1.4 of Ch.1 Vol.2 of 2006 IPCC Guidelines on National GHG Inventories. Lower value is applied.
</t>
    </r>
    <phoneticPr fontId="3"/>
  </si>
  <si>
    <t>Project Director</t>
    <phoneticPr fontId="3"/>
  </si>
  <si>
    <t>In charge of overall direction and various decision-makings</t>
    <phoneticPr fontId="3"/>
  </si>
  <si>
    <t>Window of the project, in charge of generation of monitoring report</t>
    <phoneticPr fontId="3"/>
  </si>
  <si>
    <t>In charge of support of generation of monitoring report</t>
    <phoneticPr fontId="3"/>
  </si>
  <si>
    <t>In charge of check of monitoring data and arrangement of monitoring data for filling in the monitoring report</t>
    <phoneticPr fontId="3"/>
  </si>
  <si>
    <t>In charge of daily monitoring and submission of monitoring data to Manager</t>
    <phoneticPr fontId="3"/>
  </si>
  <si>
    <t>Project Manager</t>
    <phoneticPr fontId="3"/>
  </si>
  <si>
    <t>Monitoring Supportor</t>
    <phoneticPr fontId="3"/>
  </si>
  <si>
    <t xml:space="preserve">Department head of Energy Center </t>
    <phoneticPr fontId="3"/>
  </si>
  <si>
    <t>Manager of Energy Center</t>
    <phoneticPr fontId="3"/>
  </si>
  <si>
    <r>
      <t>Measuring equipment is installed to the PM line connected to the project OCC line j</t>
    </r>
    <r>
      <rPr>
        <i/>
        <sz val="11"/>
        <color theme="1"/>
        <rFont val="Arial"/>
        <family val="2"/>
      </rPr>
      <t>—for this project, the project line is unique, so the suffix j is omitted—</t>
    </r>
    <r>
      <rPr>
        <sz val="11"/>
        <color theme="1"/>
        <rFont val="Arial"/>
        <family val="2"/>
      </rPr>
      <t>to measure volume of paper production.
Measurement is conducted with any of the following methods:
[Method 1: Automated monitoring system]
- Measured data is automatically transmitted to the remote server/PC for recording.
- Data recorded in the remote server/PC is reported and double-checked by a responsible staff on a monthly basis to prevent missing data.
In case a calibration certificate issued by an entity accredited under national/international standards is not provided, such measuring equipment is required to be calibrated.</t>
    </r>
    <phoneticPr fontId="4"/>
  </si>
  <si>
    <r>
      <t>Measuring equipment is installed to the project OCC line j</t>
    </r>
    <r>
      <rPr>
        <i/>
        <sz val="11"/>
        <color theme="1"/>
        <rFont val="Arial"/>
        <family val="2"/>
      </rPr>
      <t>—for this project, the project line is unique, so the suffix j is omitted—</t>
    </r>
    <r>
      <rPr>
        <sz val="11"/>
        <color theme="1"/>
        <rFont val="Arial"/>
        <family val="2"/>
      </rPr>
      <t>to measure electricity consumption.
There are two options to monitor EC</t>
    </r>
    <r>
      <rPr>
        <vertAlign val="subscript"/>
        <sz val="11"/>
        <color theme="1"/>
        <rFont val="Arial"/>
        <family val="2"/>
      </rPr>
      <t>PJi,p</t>
    </r>
    <r>
      <rPr>
        <sz val="11"/>
        <color theme="1"/>
        <rFont val="Arial"/>
        <family val="2"/>
      </rPr>
      <t xml:space="preserve"> in the order of preference.
[Option 1] Electricity consumption of the OCC line is measured with measuring equipments.
Measurement is conducted with any of the following methods:
[Method 1: Automated monitoring system]
- Measured data is automatically transmitted to the remote server/PC for recording.
- Data recorded in the remote server/PC is reported and double-checked by a responsible staff on a monthly basis to prevent missing data.
In case a calibration certificate issued by an entity accredited under national/international standards is not provided, such measuring equipment is required to be calibrated.
</t>
    </r>
    <phoneticPr fontId="4"/>
  </si>
  <si>
    <t>Monitored hourly and recorded monthly for aggregation. The estimated value below is annual one.</t>
    <phoneticPr fontId="4"/>
  </si>
  <si>
    <t>Reference Number: ID011</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</si>
</sst>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_ ;[Red]\-#,##0\ "/>
    <numFmt numFmtId="177" formatCode="#,##0.0_);[Red]\(#,##0.0\)"/>
    <numFmt numFmtId="178" formatCode="#,##0.0_ ;[Red]\-#,##0.0\ "/>
    <numFmt numFmtId="179" formatCode="#,##0.00_);[Red]\(#,##0.00\)"/>
    <numFmt numFmtId="180" formatCode="#,##0.000_ "/>
    <numFmt numFmtId="181" formatCode="#,##0.000_);[Red]\(#,##0.000\)"/>
    <numFmt numFmtId="182" formatCode="#,##0_);[Red]\(#,##0\)"/>
  </numFmts>
  <fonts count="30">
    <font>
      <sz val="11"/>
      <color theme="1"/>
      <name val="Yu Gothic"/>
      <family val="2"/>
      <charset val="128"/>
      <scheme val="minor"/>
    </font>
    <font>
      <sz val="11"/>
      <color theme="1"/>
      <name val="Yu Gothic"/>
      <family val="2"/>
      <charset val="128"/>
      <scheme val="minor"/>
    </font>
    <font>
      <sz val="11"/>
      <color indexed="8"/>
      <name val="Arial"/>
      <family val="2"/>
    </font>
    <font>
      <sz val="6"/>
      <name val="Yu Gothic"/>
      <family val="2"/>
      <charset val="128"/>
      <scheme val="minor"/>
    </font>
    <font>
      <sz val="6"/>
      <name val="ＭＳ Ｐゴシック"/>
      <family val="3"/>
      <charset val="128"/>
    </font>
    <font>
      <b/>
      <sz val="12"/>
      <color indexed="9"/>
      <name val="Arial"/>
      <family val="2"/>
    </font>
    <font>
      <b/>
      <sz val="11"/>
      <color indexed="9"/>
      <name val="Arial"/>
      <family val="2"/>
    </font>
    <font>
      <sz val="11"/>
      <name val="Arial"/>
      <family val="2"/>
    </font>
    <font>
      <i/>
      <sz val="11"/>
      <name val="Arial"/>
      <family val="2"/>
    </font>
    <font>
      <vertAlign val="subscript"/>
      <sz val="11"/>
      <color indexed="8"/>
      <name val="Arial"/>
      <family val="2"/>
    </font>
    <font>
      <b/>
      <sz val="11"/>
      <name val="Arial"/>
      <family val="2"/>
    </font>
    <font>
      <sz val="6"/>
      <name val="Yu Gothic"/>
      <family val="3"/>
      <charset val="128"/>
      <scheme val="minor"/>
    </font>
    <font>
      <b/>
      <sz val="11"/>
      <color theme="0"/>
      <name val="Arial"/>
      <family val="2"/>
    </font>
    <font>
      <sz val="11"/>
      <color theme="0"/>
      <name val="Arial"/>
      <family val="2"/>
    </font>
    <font>
      <b/>
      <i/>
      <sz val="11"/>
      <name val="Arial"/>
      <family val="2"/>
    </font>
    <font>
      <b/>
      <vertAlign val="subscript"/>
      <sz val="11"/>
      <name val="Arial"/>
      <family val="2"/>
    </font>
    <font>
      <b/>
      <vertAlign val="subscript"/>
      <sz val="11"/>
      <color theme="0"/>
      <name val="Arial"/>
      <family val="2"/>
    </font>
    <font>
      <vertAlign val="subscript"/>
      <sz val="11"/>
      <name val="Arial"/>
      <family val="2"/>
    </font>
    <font>
      <sz val="11"/>
      <color theme="1"/>
      <name val="Yu Gothic"/>
      <family val="3"/>
      <charset val="128"/>
      <scheme val="minor"/>
    </font>
    <font>
      <sz val="11"/>
      <color rgb="FF000000"/>
      <name val="Arial"/>
      <family val="2"/>
    </font>
    <font>
      <vertAlign val="subscript"/>
      <sz val="11"/>
      <color rgb="FF000000"/>
      <name val="Arial"/>
      <family val="2"/>
    </font>
    <font>
      <sz val="10"/>
      <name val="Arial"/>
      <family val="2"/>
    </font>
    <font>
      <sz val="11"/>
      <color theme="1"/>
      <name val="Arial"/>
      <family val="2"/>
    </font>
    <font>
      <vertAlign val="subscript"/>
      <sz val="11"/>
      <color theme="1"/>
      <name val="Arial"/>
      <family val="2"/>
    </font>
    <font>
      <i/>
      <sz val="11"/>
      <color rgb="FFFF0000"/>
      <name val="Arial"/>
      <family val="2"/>
    </font>
    <font>
      <sz val="11"/>
      <color rgb="FFFF0000"/>
      <name val="Arial"/>
      <family val="2"/>
    </font>
    <font>
      <u/>
      <sz val="11"/>
      <color theme="10"/>
      <name val="Yu Gothic"/>
      <family val="2"/>
      <charset val="128"/>
      <scheme val="minor"/>
    </font>
    <font>
      <u/>
      <sz val="11"/>
      <color theme="11"/>
      <name val="Yu Gothic"/>
      <family val="2"/>
      <charset val="128"/>
      <scheme val="minor"/>
    </font>
    <font>
      <b/>
      <sz val="11"/>
      <color theme="1"/>
      <name val="Arial"/>
      <family val="2"/>
    </font>
    <font>
      <i/>
      <sz val="11"/>
      <color theme="1"/>
      <name val="Arial"/>
      <family val="2"/>
    </font>
  </fonts>
  <fills count="12">
    <fill>
      <patternFill patternType="none"/>
    </fill>
    <fill>
      <patternFill patternType="gray125"/>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indexed="9"/>
        <bgColor indexed="64"/>
      </patternFill>
    </fill>
    <fill>
      <patternFill patternType="solid">
        <fgColor theme="3" tint="0.59996337778862885"/>
        <bgColor indexed="64"/>
      </patternFill>
    </fill>
    <fill>
      <patternFill patternType="solid">
        <fgColor rgb="FFC5D9F1"/>
        <bgColor indexed="64"/>
      </patternFill>
    </fill>
    <fill>
      <patternFill patternType="solid">
        <fgColor theme="3" tint="-0.249977111117893"/>
        <bgColor indexed="64"/>
      </patternFill>
    </fill>
    <fill>
      <patternFill patternType="solid">
        <fgColor theme="1" tint="0.499984740745262"/>
        <bgColor indexed="64"/>
      </patternFill>
    </fill>
    <fill>
      <patternFill patternType="solid">
        <fgColor theme="0" tint="-0.499984740745262"/>
        <bgColor indexed="64"/>
      </patternFill>
    </fill>
  </fills>
  <borders count="17">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diagonal/>
    </border>
    <border>
      <left/>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0" tint="-0.34998626667073579"/>
      </left>
      <right style="thin">
        <color theme="0" tint="-0.34998626667073579"/>
      </right>
      <top style="thin">
        <color indexed="23"/>
      </top>
      <bottom style="thin">
        <color indexed="2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theme="1" tint="0.34998626667073579"/>
      </right>
      <top/>
      <bottom/>
      <diagonal/>
    </border>
  </borders>
  <cellStyleXfs count="26">
    <xf numFmtId="0" fontId="0" fillId="0" borderId="0">
      <alignment vertical="center"/>
    </xf>
    <xf numFmtId="38" fontId="1" fillId="0" borderId="0" applyFont="0" applyFill="0" applyBorder="0" applyAlignment="0" applyProtection="0">
      <alignment vertical="center"/>
    </xf>
    <xf numFmtId="0" fontId="1" fillId="2" borderId="0" applyNumberFormat="0" applyBorder="0" applyAlignment="0" applyProtection="0">
      <alignment vertical="center"/>
    </xf>
    <xf numFmtId="0" fontId="18" fillId="0" borderId="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cellStyleXfs>
  <cellXfs count="146">
    <xf numFmtId="0" fontId="0" fillId="0" borderId="0" xfId="0">
      <alignment vertical="center"/>
    </xf>
    <xf numFmtId="0" fontId="2" fillId="0" borderId="0" xfId="0" applyFont="1">
      <alignment vertical="center"/>
    </xf>
    <xf numFmtId="0" fontId="2" fillId="0" borderId="0" xfId="0" applyFont="1" applyAlignment="1">
      <alignment horizontal="right" vertical="center"/>
    </xf>
    <xf numFmtId="0" fontId="2" fillId="0" borderId="0" xfId="0" applyFont="1" applyAlignment="1">
      <alignment vertical="center" wrapText="1"/>
    </xf>
    <xf numFmtId="0" fontId="6" fillId="4" borderId="1" xfId="0" applyFont="1" applyFill="1" applyBorder="1" applyAlignment="1">
      <alignment horizontal="center" vertical="center"/>
    </xf>
    <xf numFmtId="0" fontId="2" fillId="0" borderId="0" xfId="0" applyFont="1" applyAlignment="1">
      <alignment horizontal="center" vertical="center"/>
    </xf>
    <xf numFmtId="0" fontId="6" fillId="4" borderId="2" xfId="0" applyFont="1" applyFill="1" applyBorder="1">
      <alignment vertical="center"/>
    </xf>
    <xf numFmtId="0" fontId="2" fillId="4" borderId="1" xfId="0" applyFont="1" applyFill="1" applyBorder="1">
      <alignment vertical="center"/>
    </xf>
    <xf numFmtId="0" fontId="6" fillId="4" borderId="1" xfId="0" applyFont="1" applyFill="1" applyBorder="1">
      <alignment vertical="center"/>
    </xf>
    <xf numFmtId="0" fontId="6" fillId="4" borderId="1" xfId="0" applyFont="1" applyFill="1" applyBorder="1" applyAlignment="1">
      <alignment horizontal="center" vertical="center" shrinkToFit="1"/>
    </xf>
    <xf numFmtId="0" fontId="2" fillId="4" borderId="4" xfId="0" applyFont="1" applyFill="1" applyBorder="1">
      <alignment vertical="center"/>
    </xf>
    <xf numFmtId="0" fontId="2" fillId="4" borderId="6" xfId="0" applyFont="1" applyFill="1" applyBorder="1">
      <alignment vertical="center"/>
    </xf>
    <xf numFmtId="0" fontId="2" fillId="7" borderId="6" xfId="0" applyFont="1" applyFill="1" applyBorder="1">
      <alignment vertical="center"/>
    </xf>
    <xf numFmtId="0" fontId="2" fillId="0" borderId="1" xfId="0" applyFont="1" applyFill="1" applyBorder="1" applyAlignment="1">
      <alignment horizontal="center" vertical="center"/>
    </xf>
    <xf numFmtId="0" fontId="2" fillId="0" borderId="0" xfId="0" applyFont="1" applyFill="1" applyBorder="1">
      <alignment vertical="center"/>
    </xf>
    <xf numFmtId="0" fontId="7" fillId="0" borderId="0" xfId="0" applyFont="1" applyFill="1" applyBorder="1" applyAlignment="1">
      <alignment horizontal="left" vertical="center"/>
    </xf>
    <xf numFmtId="0" fontId="7" fillId="0" borderId="0" xfId="0" applyFont="1" applyFill="1" applyBorder="1">
      <alignment vertical="center"/>
    </xf>
    <xf numFmtId="0" fontId="2" fillId="0" borderId="0" xfId="0" applyFont="1" applyFill="1" applyBorder="1" applyAlignment="1">
      <alignment horizontal="center" vertical="center"/>
    </xf>
    <xf numFmtId="0" fontId="2" fillId="5" borderId="3" xfId="0" applyFont="1" applyFill="1" applyBorder="1" applyAlignment="1">
      <alignment vertical="center" wrapText="1"/>
    </xf>
    <xf numFmtId="0" fontId="6" fillId="4" borderId="1" xfId="0" applyFont="1" applyFill="1" applyBorder="1" applyAlignment="1">
      <alignment vertical="center" wrapText="1"/>
    </xf>
    <xf numFmtId="0" fontId="7" fillId="7" borderId="1" xfId="0" applyFont="1" applyFill="1" applyBorder="1">
      <alignment vertical="center"/>
    </xf>
    <xf numFmtId="0" fontId="7" fillId="7" borderId="1" xfId="0" applyFont="1" applyFill="1" applyBorder="1" applyAlignment="1">
      <alignment vertical="center" wrapText="1"/>
    </xf>
    <xf numFmtId="0" fontId="2" fillId="0" borderId="1" xfId="0" applyFont="1" applyBorder="1" applyAlignment="1">
      <alignment horizontal="center" vertical="center" shrinkToFit="1"/>
    </xf>
    <xf numFmtId="0" fontId="7" fillId="4" borderId="1" xfId="0" applyFont="1" applyFill="1" applyBorder="1">
      <alignment vertical="center"/>
    </xf>
    <xf numFmtId="0" fontId="10" fillId="4" borderId="1" xfId="0" applyFont="1" applyFill="1" applyBorder="1" applyAlignment="1">
      <alignment vertical="center" wrapText="1"/>
    </xf>
    <xf numFmtId="0" fontId="7" fillId="7" borderId="5" xfId="0" applyFont="1" applyFill="1" applyBorder="1">
      <alignment vertical="center"/>
    </xf>
    <xf numFmtId="0" fontId="7" fillId="7" borderId="7" xfId="0" applyFont="1" applyFill="1" applyBorder="1">
      <alignment vertical="center"/>
    </xf>
    <xf numFmtId="0" fontId="7" fillId="7" borderId="3" xfId="0" applyFont="1" applyFill="1" applyBorder="1" applyAlignment="1">
      <alignment vertical="center" wrapText="1"/>
    </xf>
    <xf numFmtId="0" fontId="7" fillId="0" borderId="1" xfId="0" applyFont="1" applyFill="1" applyBorder="1" applyAlignment="1">
      <alignment horizontal="left" vertical="center"/>
    </xf>
    <xf numFmtId="0" fontId="7" fillId="0" borderId="1" xfId="0" applyFont="1" applyFill="1" applyBorder="1">
      <alignment vertical="center"/>
    </xf>
    <xf numFmtId="0" fontId="7" fillId="0" borderId="1" xfId="0" applyFont="1" applyFill="1" applyBorder="1" applyAlignment="1">
      <alignment horizontal="center" vertical="center" shrinkToFit="1"/>
    </xf>
    <xf numFmtId="0" fontId="10" fillId="4" borderId="1" xfId="0" applyFont="1" applyFill="1" applyBorder="1">
      <alignment vertical="center"/>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7" fillId="7" borderId="2" xfId="0" applyFont="1" applyFill="1" applyBorder="1">
      <alignment vertical="center"/>
    </xf>
    <xf numFmtId="0" fontId="7" fillId="5" borderId="5" xfId="0" applyFont="1" applyFill="1" applyBorder="1">
      <alignment vertical="center"/>
    </xf>
    <xf numFmtId="0" fontId="7" fillId="5" borderId="7" xfId="0" applyFont="1" applyFill="1" applyBorder="1">
      <alignment vertical="center"/>
    </xf>
    <xf numFmtId="0" fontId="7" fillId="5" borderId="3" xfId="0" applyFont="1" applyFill="1" applyBorder="1" applyAlignment="1">
      <alignment vertical="center" wrapText="1"/>
    </xf>
    <xf numFmtId="0" fontId="7" fillId="7" borderId="2" xfId="0" applyFont="1" applyFill="1" applyBorder="1" applyAlignment="1">
      <alignment vertical="center"/>
    </xf>
    <xf numFmtId="0" fontId="7" fillId="7" borderId="1" xfId="0" applyFont="1" applyFill="1" applyBorder="1" applyAlignment="1">
      <alignment vertical="center"/>
    </xf>
    <xf numFmtId="0" fontId="2" fillId="5" borderId="7" xfId="0" applyFont="1" applyFill="1" applyBorder="1">
      <alignment vertical="center"/>
    </xf>
    <xf numFmtId="0" fontId="7" fillId="0" borderId="0" xfId="0" applyFont="1" applyFill="1" applyBorder="1" applyAlignment="1">
      <alignment horizontal="center" vertical="center"/>
    </xf>
    <xf numFmtId="0" fontId="2" fillId="0" borderId="0" xfId="0" applyFont="1" applyFill="1" applyBorder="1" applyAlignment="1">
      <alignment vertical="center" wrapText="1"/>
    </xf>
    <xf numFmtId="0" fontId="7" fillId="7" borderId="6" xfId="0" applyFont="1" applyFill="1" applyBorder="1">
      <alignment vertical="center"/>
    </xf>
    <xf numFmtId="0" fontId="5" fillId="3" borderId="0" xfId="0" applyFont="1" applyFill="1" applyAlignment="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vertical="center" wrapText="1"/>
    </xf>
    <xf numFmtId="0" fontId="12" fillId="3" borderId="0" xfId="0" applyFont="1" applyFill="1" applyAlignment="1">
      <alignment horizontal="center" vertical="center"/>
    </xf>
    <xf numFmtId="0" fontId="12" fillId="3" borderId="0" xfId="0" applyFont="1" applyFill="1" applyAlignment="1">
      <alignment vertical="center" wrapText="1"/>
    </xf>
    <xf numFmtId="0" fontId="12" fillId="3" borderId="0" xfId="0" applyFont="1" applyFill="1" applyAlignment="1">
      <alignment vertical="center"/>
    </xf>
    <xf numFmtId="0" fontId="12" fillId="3" borderId="0" xfId="0" applyFont="1" applyFill="1" applyAlignment="1">
      <alignment horizontal="right" vertical="center"/>
    </xf>
    <xf numFmtId="0" fontId="13" fillId="0" borderId="0" xfId="0" applyFont="1">
      <alignment vertical="center"/>
    </xf>
    <xf numFmtId="0" fontId="10" fillId="0" borderId="0" xfId="0" applyFont="1" applyFill="1" applyBorder="1">
      <alignment vertical="center"/>
    </xf>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0" fillId="0" borderId="0" xfId="0" applyFont="1">
      <alignment vertical="center"/>
    </xf>
    <xf numFmtId="0" fontId="12" fillId="0" borderId="0" xfId="0" applyFont="1" applyFill="1" applyBorder="1">
      <alignment vertical="center"/>
    </xf>
    <xf numFmtId="0" fontId="13" fillId="0" borderId="0" xfId="0" applyFont="1" applyAlignment="1">
      <alignment horizontal="center" vertical="center"/>
    </xf>
    <xf numFmtId="0" fontId="0" fillId="0" borderId="0" xfId="0" applyFont="1" applyAlignment="1">
      <alignment horizontal="center" vertical="center"/>
    </xf>
    <xf numFmtId="0" fontId="7" fillId="5" borderId="1" xfId="0" applyFont="1" applyFill="1" applyBorder="1" applyAlignment="1">
      <alignment horizontal="center" vertical="center"/>
    </xf>
    <xf numFmtId="0" fontId="0" fillId="0" borderId="0" xfId="0" applyFont="1">
      <alignment vertical="center"/>
    </xf>
    <xf numFmtId="0" fontId="10" fillId="0" borderId="0" xfId="0" applyFont="1" applyFill="1" applyBorder="1" applyAlignment="1"/>
    <xf numFmtId="0" fontId="6" fillId="0" borderId="0" xfId="0" applyFont="1">
      <alignment vertical="center"/>
    </xf>
    <xf numFmtId="0" fontId="2" fillId="0" borderId="1" xfId="0" applyFont="1" applyFill="1" applyBorder="1" applyAlignment="1">
      <alignment horizontal="center" vertical="center" shrinkToFit="1"/>
    </xf>
    <xf numFmtId="0" fontId="12" fillId="4" borderId="1" xfId="0" applyFont="1" applyFill="1" applyBorder="1" applyAlignment="1">
      <alignment horizontal="center" vertical="center"/>
    </xf>
    <xf numFmtId="0" fontId="7" fillId="5" borderId="3" xfId="0" applyFont="1" applyFill="1" applyBorder="1" applyAlignment="1">
      <alignment horizontal="center" vertical="center"/>
    </xf>
    <xf numFmtId="0" fontId="12" fillId="4" borderId="2" xfId="0" applyFont="1" applyFill="1" applyBorder="1" applyAlignment="1">
      <alignment horizontal="center" vertical="center" wrapText="1"/>
    </xf>
    <xf numFmtId="0" fontId="2" fillId="0" borderId="3" xfId="0" applyFont="1" applyBorder="1" applyAlignment="1">
      <alignment horizontal="center" vertical="center" shrinkToFit="1"/>
    </xf>
    <xf numFmtId="0" fontId="6" fillId="4" borderId="2" xfId="0" applyFont="1" applyFill="1" applyBorder="1" applyAlignment="1">
      <alignment horizontal="center" vertical="center"/>
    </xf>
    <xf numFmtId="0" fontId="2" fillId="0" borderId="5" xfId="0" applyFont="1" applyBorder="1" applyAlignment="1">
      <alignment horizontal="center" vertical="center"/>
    </xf>
    <xf numFmtId="177" fontId="2" fillId="0" borderId="8" xfId="0" applyNumberFormat="1" applyFont="1" applyBorder="1">
      <alignment vertical="center"/>
    </xf>
    <xf numFmtId="177" fontId="2" fillId="0" borderId="4" xfId="2" applyNumberFormat="1" applyFont="1" applyFill="1" applyBorder="1">
      <alignment vertical="center"/>
    </xf>
    <xf numFmtId="177" fontId="2" fillId="0" borderId="4" xfId="1" applyNumberFormat="1" applyFont="1" applyBorder="1">
      <alignment vertical="center"/>
    </xf>
    <xf numFmtId="0" fontId="12" fillId="4" borderId="1" xfId="0" applyFont="1" applyFill="1" applyBorder="1" applyAlignment="1">
      <alignment horizontal="center" vertical="center" wrapText="1"/>
    </xf>
    <xf numFmtId="0" fontId="7" fillId="5" borderId="1" xfId="0" quotePrefix="1"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vertical="center" wrapText="1"/>
    </xf>
    <xf numFmtId="0" fontId="7" fillId="0" borderId="1" xfId="0" applyFont="1" applyFill="1" applyBorder="1" applyAlignment="1" applyProtection="1">
      <alignment vertical="center" wrapText="1"/>
      <protection locked="0"/>
    </xf>
    <xf numFmtId="177" fontId="7" fillId="0" borderId="1" xfId="1" applyNumberFormat="1" applyFont="1" applyFill="1" applyBorder="1" applyAlignment="1" applyProtection="1">
      <alignment horizontal="center" vertical="center" wrapText="1"/>
      <protection locked="0"/>
    </xf>
    <xf numFmtId="0" fontId="12" fillId="4" borderId="6" xfId="0" applyFont="1" applyFill="1" applyBorder="1" applyAlignment="1">
      <alignment horizontal="center" vertical="center" wrapText="1"/>
    </xf>
    <xf numFmtId="178" fontId="7" fillId="5" borderId="1" xfId="0" applyNumberFormat="1" applyFont="1" applyFill="1" applyBorder="1" applyAlignment="1">
      <alignment horizontal="center" vertical="center"/>
    </xf>
    <xf numFmtId="178" fontId="7" fillId="5" borderId="1" xfId="1" applyNumberFormat="1" applyFont="1" applyFill="1" applyBorder="1" applyAlignment="1">
      <alignment horizontal="center" vertical="center"/>
    </xf>
    <xf numFmtId="0" fontId="12" fillId="4" borderId="1" xfId="0" applyFont="1" applyFill="1" applyBorder="1" applyAlignment="1">
      <alignment horizontal="center" vertical="center" wrapText="1"/>
    </xf>
    <xf numFmtId="0" fontId="12" fillId="4" borderId="0" xfId="0" applyFont="1" applyFill="1" applyBorder="1" applyAlignment="1">
      <alignment horizontal="left" vertical="center"/>
    </xf>
    <xf numFmtId="0" fontId="12" fillId="4" borderId="5" xfId="0" applyFont="1" applyFill="1" applyBorder="1" applyAlignment="1">
      <alignment vertical="center"/>
    </xf>
    <xf numFmtId="0" fontId="12" fillId="4" borderId="7" xfId="0" applyFont="1" applyFill="1" applyBorder="1" applyAlignment="1">
      <alignment vertical="center"/>
    </xf>
    <xf numFmtId="0" fontId="19" fillId="8" borderId="12"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4" xfId="0" applyFont="1" applyBorder="1" applyAlignment="1">
      <alignment vertical="center" wrapText="1"/>
    </xf>
    <xf numFmtId="0" fontId="7" fillId="0" borderId="14" xfId="0" applyFont="1" applyBorder="1">
      <alignment vertical="center"/>
    </xf>
    <xf numFmtId="0" fontId="7" fillId="0" borderId="14" xfId="0" applyFont="1" applyBorder="1" applyAlignment="1">
      <alignment horizontal="center" vertical="center"/>
    </xf>
    <xf numFmtId="0" fontId="7" fillId="0" borderId="15" xfId="0" applyFont="1" applyBorder="1" applyAlignment="1">
      <alignment vertical="center" wrapText="1"/>
    </xf>
    <xf numFmtId="0" fontId="21" fillId="0" borderId="13" xfId="0" applyFont="1" applyFill="1" applyBorder="1" applyAlignment="1">
      <alignment vertical="center"/>
    </xf>
    <xf numFmtId="0" fontId="21" fillId="0" borderId="5" xfId="0" applyFont="1" applyFill="1" applyBorder="1">
      <alignment vertical="center"/>
    </xf>
    <xf numFmtId="0" fontId="7" fillId="0" borderId="0" xfId="0" applyFont="1" applyFill="1" applyBorder="1" applyAlignment="1">
      <alignment vertical="center"/>
    </xf>
    <xf numFmtId="0" fontId="0" fillId="0" borderId="0" xfId="0" applyFont="1" applyBorder="1">
      <alignment vertical="center"/>
    </xf>
    <xf numFmtId="0" fontId="7" fillId="0" borderId="0" xfId="0" applyFont="1" applyAlignment="1">
      <alignment horizontal="right" vertical="center"/>
    </xf>
    <xf numFmtId="0" fontId="22" fillId="0" borderId="1" xfId="0" applyFont="1" applyFill="1" applyBorder="1" applyAlignment="1" applyProtection="1">
      <alignment vertical="center" wrapText="1"/>
      <protection locked="0"/>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5" fillId="3" borderId="0" xfId="0" applyFont="1" applyFill="1" applyAlignment="1">
      <alignment vertical="center"/>
    </xf>
    <xf numFmtId="0" fontId="0" fillId="0" borderId="0" xfId="0" applyFont="1" applyProtection="1">
      <alignment vertical="center"/>
    </xf>
    <xf numFmtId="0" fontId="7" fillId="0" borderId="0" xfId="0" applyFont="1" applyAlignment="1" applyProtection="1">
      <alignment horizontal="right" vertical="center"/>
    </xf>
    <xf numFmtId="0" fontId="6" fillId="4" borderId="1" xfId="0" applyFont="1" applyFill="1" applyBorder="1" applyAlignment="1" applyProtection="1">
      <alignment horizontal="center" vertical="center" wrapText="1"/>
    </xf>
    <xf numFmtId="0" fontId="7" fillId="0" borderId="1" xfId="0" quotePrefix="1"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0" fontId="2" fillId="0" borderId="1" xfId="0" applyFont="1" applyBorder="1" applyAlignment="1">
      <alignment horizontal="center" vertical="center"/>
    </xf>
    <xf numFmtId="0" fontId="22" fillId="0" borderId="1" xfId="0" applyFont="1" applyFill="1" applyBorder="1" applyAlignment="1" applyProtection="1">
      <alignment horizontal="left" vertical="center" wrapText="1"/>
      <protection locked="0"/>
    </xf>
    <xf numFmtId="0" fontId="12" fillId="4" borderId="1" xfId="0" applyFont="1" applyFill="1" applyBorder="1" applyAlignment="1">
      <alignment horizontal="center" vertical="center" wrapText="1"/>
    </xf>
    <xf numFmtId="178" fontId="2" fillId="0" borderId="4" xfId="0" applyNumberFormat="1" applyFont="1" applyBorder="1">
      <alignment vertical="center"/>
    </xf>
    <xf numFmtId="178" fontId="2" fillId="0" borderId="8" xfId="0" applyNumberFormat="1" applyFont="1" applyBorder="1">
      <alignment vertical="center"/>
    </xf>
    <xf numFmtId="180" fontId="7" fillId="5" borderId="1" xfId="0" applyNumberFormat="1" applyFont="1" applyFill="1" applyBorder="1" applyAlignment="1" applyProtection="1">
      <alignment horizontal="center" vertical="center"/>
    </xf>
    <xf numFmtId="179" fontId="19" fillId="5" borderId="1" xfId="1" applyNumberFormat="1" applyFont="1" applyFill="1" applyBorder="1" applyAlignment="1" applyProtection="1">
      <alignment horizontal="center" vertical="center"/>
    </xf>
    <xf numFmtId="0" fontId="7" fillId="0" borderId="1" xfId="0" applyFont="1" applyFill="1" applyBorder="1" applyAlignment="1" applyProtection="1">
      <alignment horizontal="left" vertical="center" wrapText="1"/>
      <protection locked="0"/>
    </xf>
    <xf numFmtId="0" fontId="12" fillId="10" borderId="1" xfId="0" applyFont="1" applyFill="1" applyBorder="1" applyAlignment="1">
      <alignment horizontal="center" vertical="center" wrapText="1"/>
    </xf>
    <xf numFmtId="177" fontId="7" fillId="10" borderId="1" xfId="1" applyNumberFormat="1" applyFont="1" applyFill="1" applyBorder="1" applyAlignment="1" applyProtection="1">
      <alignment horizontal="center" vertical="center" wrapText="1"/>
      <protection locked="0"/>
    </xf>
    <xf numFmtId="180" fontId="7" fillId="10" borderId="1" xfId="0" applyNumberFormat="1" applyFont="1" applyFill="1" applyBorder="1" applyAlignment="1" applyProtection="1">
      <alignment horizontal="center" vertical="center"/>
      <protection locked="0"/>
    </xf>
    <xf numFmtId="179" fontId="19" fillId="10" borderId="1" xfId="1" applyNumberFormat="1" applyFont="1" applyFill="1" applyBorder="1" applyAlignment="1" applyProtection="1">
      <alignment horizontal="center" vertical="center"/>
      <protection locked="0"/>
    </xf>
    <xf numFmtId="179" fontId="19" fillId="10" borderId="1" xfId="0" applyNumberFormat="1" applyFont="1" applyFill="1" applyBorder="1" applyAlignment="1" applyProtection="1">
      <alignment horizontal="center" vertical="center"/>
      <protection locked="0"/>
    </xf>
    <xf numFmtId="38" fontId="25" fillId="6" borderId="1" xfId="1" applyFont="1" applyFill="1" applyBorder="1" applyAlignment="1" applyProtection="1">
      <alignment vertical="center" wrapText="1"/>
      <protection locked="0"/>
    </xf>
    <xf numFmtId="177" fontId="7" fillId="11" borderId="1" xfId="1" applyNumberFormat="1" applyFont="1" applyFill="1" applyBorder="1" applyAlignment="1" applyProtection="1">
      <alignment horizontal="center" vertical="center" wrapText="1"/>
      <protection locked="0"/>
    </xf>
    <xf numFmtId="0" fontId="28" fillId="4" borderId="7" xfId="0" applyFont="1" applyFill="1" applyBorder="1" applyAlignment="1">
      <alignment vertical="center"/>
    </xf>
    <xf numFmtId="180" fontId="22" fillId="0" borderId="1" xfId="0" applyNumberFormat="1" applyFont="1" applyBorder="1" applyAlignment="1" applyProtection="1">
      <alignment horizontal="center" vertical="center"/>
      <protection locked="0"/>
    </xf>
    <xf numFmtId="181" fontId="22" fillId="0" borderId="1" xfId="1" applyNumberFormat="1" applyFont="1" applyFill="1" applyBorder="1" applyAlignment="1" applyProtection="1">
      <alignment horizontal="center" vertical="center"/>
      <protection locked="0"/>
    </xf>
    <xf numFmtId="182" fontId="22" fillId="0" borderId="1" xfId="1" applyNumberFormat="1"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xf>
    <xf numFmtId="0" fontId="12" fillId="4" borderId="1" xfId="0" applyFont="1" applyFill="1" applyBorder="1" applyAlignment="1">
      <alignment horizontal="center" vertical="center" wrapText="1"/>
    </xf>
    <xf numFmtId="0" fontId="22" fillId="0" borderId="1" xfId="0" applyFont="1" applyBorder="1" applyAlignment="1" applyProtection="1">
      <alignment horizontal="left" vertical="center" wrapText="1"/>
      <protection locked="0"/>
    </xf>
    <xf numFmtId="0" fontId="7" fillId="5" borderId="1" xfId="0" applyFont="1" applyFill="1" applyBorder="1" applyAlignment="1">
      <alignment horizontal="left" vertical="center" wrapText="1"/>
    </xf>
    <xf numFmtId="0" fontId="22" fillId="0" borderId="2" xfId="0" applyFont="1" applyBorder="1" applyAlignment="1" applyProtection="1">
      <alignment horizontal="left" vertical="center" wrapText="1"/>
      <protection locked="0"/>
    </xf>
    <xf numFmtId="0" fontId="22" fillId="0" borderId="4" xfId="0" applyFont="1" applyBorder="1" applyAlignment="1" applyProtection="1">
      <alignment horizontal="left" vertical="center" wrapText="1"/>
      <protection locked="0"/>
    </xf>
    <xf numFmtId="0" fontId="12" fillId="4" borderId="2" xfId="0" applyFont="1" applyFill="1" applyBorder="1" applyAlignment="1">
      <alignment horizontal="center" vertical="center" wrapText="1"/>
    </xf>
    <xf numFmtId="176" fontId="7" fillId="6" borderId="9" xfId="1" applyNumberFormat="1" applyFont="1" applyFill="1" applyBorder="1" applyAlignment="1">
      <alignment horizontal="center" vertical="center"/>
    </xf>
    <xf numFmtId="176" fontId="7" fillId="6" borderId="10" xfId="1" applyNumberFormat="1" applyFont="1" applyFill="1" applyBorder="1" applyAlignment="1">
      <alignment horizontal="center" vertical="center"/>
    </xf>
    <xf numFmtId="176" fontId="7" fillId="6" borderId="11" xfId="1" applyNumberFormat="1" applyFont="1" applyFill="1" applyBorder="1" applyAlignment="1">
      <alignment horizontal="center" vertical="center"/>
    </xf>
    <xf numFmtId="0" fontId="7" fillId="0" borderId="1" xfId="0" applyFont="1" applyFill="1" applyBorder="1" applyAlignment="1" applyProtection="1">
      <alignment horizontal="left" vertical="center" wrapText="1"/>
      <protection locked="0"/>
    </xf>
    <xf numFmtId="0" fontId="5" fillId="3" borderId="0" xfId="0" applyFont="1" applyFill="1" applyAlignment="1">
      <alignment vertical="center"/>
    </xf>
    <xf numFmtId="0" fontId="5" fillId="3" borderId="0" xfId="0" applyFont="1" applyFill="1" applyAlignment="1" applyProtection="1">
      <alignment horizontal="left" vertical="center"/>
    </xf>
    <xf numFmtId="0" fontId="22" fillId="5" borderId="1" xfId="0" applyFont="1" applyFill="1" applyBorder="1" applyAlignment="1" applyProtection="1">
      <alignment horizontal="left" vertical="center" wrapText="1"/>
    </xf>
    <xf numFmtId="0" fontId="7" fillId="5" borderId="1"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wrapText="1"/>
    </xf>
    <xf numFmtId="0" fontId="12" fillId="9" borderId="0" xfId="0" applyFont="1" applyFill="1" applyAlignment="1">
      <alignment horizontal="center" vertical="center"/>
    </xf>
    <xf numFmtId="0" fontId="12" fillId="9" borderId="16" xfId="0" applyFont="1" applyFill="1" applyBorder="1" applyAlignment="1">
      <alignment horizontal="center" vertical="center"/>
    </xf>
    <xf numFmtId="0" fontId="0" fillId="0" borderId="13" xfId="0" applyFont="1" applyBorder="1" applyAlignment="1" applyProtection="1">
      <alignment horizontal="center" vertical="center"/>
      <protection locked="0"/>
    </xf>
    <xf numFmtId="0" fontId="0" fillId="0" borderId="14" xfId="0" applyFont="1" applyBorder="1" applyAlignment="1" applyProtection="1">
      <alignment horizontal="center" vertical="center"/>
      <protection locked="0"/>
    </xf>
  </cellXfs>
  <cellStyles count="26">
    <cellStyle name="40% - アクセント 6" xfId="2" builtinId="51"/>
    <cellStyle name="ハイパーリンク" xfId="4" builtinId="8" hidden="1"/>
    <cellStyle name="ハイパーリンク" xfId="6" builtinId="8" hidden="1"/>
    <cellStyle name="ハイパーリンク" xfId="8" builtinId="8" hidden="1"/>
    <cellStyle name="ハイパーリンク" xfId="10" builtinId="8" hidden="1"/>
    <cellStyle name="ハイパーリンク" xfId="12" builtinId="8" hidden="1"/>
    <cellStyle name="ハイパーリンク" xfId="14" builtinId="8" hidden="1"/>
    <cellStyle name="ハイパーリンク" xfId="16" builtinId="8" hidden="1"/>
    <cellStyle name="ハイパーリンク" xfId="18" builtinId="8" hidden="1"/>
    <cellStyle name="ハイパーリンク" xfId="20" builtinId="8" hidden="1"/>
    <cellStyle name="ハイパーリンク" xfId="22" builtinId="8" hidden="1"/>
    <cellStyle name="ハイパーリンク" xfId="24" builtinId="8" hidden="1"/>
    <cellStyle name="桁区切り" xfId="1" builtinId="6"/>
    <cellStyle name="標準" xfId="0" builtinId="0"/>
    <cellStyle name="標準 2" xfId="3"/>
    <cellStyle name="表示済みのハイパーリンク" xfId="5" builtinId="9" hidden="1"/>
    <cellStyle name="表示済みのハイパーリンク" xfId="7" builtinId="9" hidden="1"/>
    <cellStyle name="表示済みのハイパーリンク" xfId="9" builtinId="9" hidden="1"/>
    <cellStyle name="表示済みのハイパーリンク" xfId="11" builtinId="9" hidden="1"/>
    <cellStyle name="表示済みのハイパーリンク" xfId="13" builtinId="9" hidden="1"/>
    <cellStyle name="表示済みのハイパーリンク" xfId="15" builtinId="9" hidden="1"/>
    <cellStyle name="表示済みのハイパーリンク" xfId="17" builtinId="9" hidden="1"/>
    <cellStyle name="表示済みのハイパーリンク" xfId="19" builtinId="9" hidden="1"/>
    <cellStyle name="表示済みのハイパーリンク" xfId="21" builtinId="9" hidden="1"/>
    <cellStyle name="表示済みのハイパーリンク" xfId="23" builtinId="9" hidden="1"/>
    <cellStyle name="表示済みのハイパーリンク" xfId="25"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29"/>
  <sheetViews>
    <sheetView showGridLines="0" tabSelected="1" view="pageBreakPreview" zoomScale="60" workbookViewId="0"/>
  </sheetViews>
  <sheetFormatPr defaultColWidth="9" defaultRowHeight="14.25"/>
  <cols>
    <col min="1" max="1" width="1.625" style="45" customWidth="1"/>
    <col min="2" max="2" width="4.375" style="46" customWidth="1"/>
    <col min="3" max="3" width="21.625" style="47" customWidth="1"/>
    <col min="4" max="4" width="60.625" style="47" customWidth="1"/>
    <col min="5" max="5" width="80.625" style="47" customWidth="1"/>
    <col min="6" max="6" width="2.125" style="45" customWidth="1"/>
    <col min="7" max="7" width="4.375" style="46" customWidth="1"/>
    <col min="8" max="8" width="16.375" style="47" customWidth="1"/>
    <col min="9" max="9" width="62.625" style="45" customWidth="1"/>
    <col min="10" max="10" width="30.625" style="45" customWidth="1"/>
    <col min="11" max="11" width="2.125" style="45" customWidth="1"/>
    <col min="12" max="12" width="5.125" style="45" customWidth="1"/>
    <col min="13" max="13" width="21.625" style="45" customWidth="1"/>
    <col min="14" max="16" width="29.5" style="45" customWidth="1"/>
    <col min="17" max="17" width="3.625" style="45" customWidth="1"/>
    <col min="18" max="18" width="9" style="45"/>
    <col min="19" max="19" width="13.125" style="45" customWidth="1"/>
    <col min="20" max="20" width="9" style="45"/>
    <col min="21" max="21" width="18" style="45" customWidth="1"/>
    <col min="22" max="22" width="11" style="45" customWidth="1"/>
    <col min="23" max="16384" width="9" style="45"/>
  </cols>
  <sheetData>
    <row r="1" spans="1:22" ht="18" customHeight="1">
      <c r="V1" s="97" t="s">
        <v>90</v>
      </c>
    </row>
    <row r="2" spans="1:22" ht="18" customHeight="1">
      <c r="V2" s="97" t="s">
        <v>126</v>
      </c>
    </row>
    <row r="3" spans="1:22" s="52" customFormat="1" ht="27.75" customHeight="1">
      <c r="A3" s="44" t="s">
        <v>45</v>
      </c>
      <c r="B3" s="48"/>
      <c r="C3" s="49"/>
      <c r="D3" s="49"/>
      <c r="E3" s="49"/>
      <c r="F3" s="50"/>
      <c r="G3" s="48"/>
      <c r="H3" s="49"/>
      <c r="I3" s="51"/>
      <c r="J3" s="50"/>
      <c r="K3" s="51"/>
      <c r="L3" s="51"/>
      <c r="M3" s="51"/>
      <c r="N3" s="51"/>
      <c r="O3" s="51"/>
      <c r="P3" s="51"/>
      <c r="Q3" s="51"/>
      <c r="R3" s="51"/>
      <c r="S3" s="51"/>
      <c r="T3" s="51"/>
      <c r="U3" s="51"/>
      <c r="V3" s="51"/>
    </row>
    <row r="4" spans="1:22" ht="18.75" customHeight="1">
      <c r="A4" s="53" t="s">
        <v>38</v>
      </c>
      <c r="B4" s="54"/>
      <c r="G4" s="55" t="s">
        <v>39</v>
      </c>
      <c r="L4" s="56" t="s">
        <v>101</v>
      </c>
      <c r="R4" s="56" t="s">
        <v>102</v>
      </c>
      <c r="S4" s="56"/>
    </row>
    <row r="5" spans="1:22" s="52" customFormat="1" ht="18" customHeight="1" thickBot="1">
      <c r="A5" s="57"/>
      <c r="B5" s="74" t="s">
        <v>2</v>
      </c>
      <c r="C5" s="74" t="s">
        <v>3</v>
      </c>
      <c r="D5" s="75">
        <v>1</v>
      </c>
      <c r="E5" s="75">
        <v>2</v>
      </c>
      <c r="G5" s="58"/>
      <c r="R5" s="132" t="s">
        <v>40</v>
      </c>
      <c r="S5" s="132"/>
      <c r="T5" s="132"/>
      <c r="U5" s="65" t="s">
        <v>0</v>
      </c>
    </row>
    <row r="6" spans="1:22" s="59" customFormat="1" ht="18" customHeight="1" thickBot="1">
      <c r="B6" s="74" t="s">
        <v>4</v>
      </c>
      <c r="C6" s="74" t="s">
        <v>5</v>
      </c>
      <c r="D6" s="87" t="s">
        <v>72</v>
      </c>
      <c r="E6" s="76" t="s">
        <v>66</v>
      </c>
      <c r="G6" s="74" t="s">
        <v>2</v>
      </c>
      <c r="H6" s="74" t="s">
        <v>5</v>
      </c>
      <c r="I6" s="60" t="s">
        <v>41</v>
      </c>
      <c r="J6" s="76" t="s">
        <v>69</v>
      </c>
      <c r="L6" s="74" t="s">
        <v>2</v>
      </c>
      <c r="M6" s="74" t="s">
        <v>5</v>
      </c>
      <c r="N6" s="60" t="s">
        <v>73</v>
      </c>
      <c r="O6" s="60" t="s">
        <v>74</v>
      </c>
      <c r="P6" s="60" t="s">
        <v>75</v>
      </c>
      <c r="R6" s="133">
        <f>ROUNDDOWN(SUM(P15:P24),0)</f>
        <v>19222</v>
      </c>
      <c r="S6" s="134"/>
      <c r="T6" s="135"/>
      <c r="U6" s="66" t="s">
        <v>42</v>
      </c>
    </row>
    <row r="7" spans="1:22" s="61" customFormat="1" ht="30" customHeight="1">
      <c r="B7" s="74" t="s">
        <v>6</v>
      </c>
      <c r="C7" s="74" t="s">
        <v>7</v>
      </c>
      <c r="D7" s="77" t="s">
        <v>100</v>
      </c>
      <c r="E7" s="77" t="s">
        <v>68</v>
      </c>
      <c r="G7" s="74" t="s">
        <v>4</v>
      </c>
      <c r="H7" s="74" t="s">
        <v>7</v>
      </c>
      <c r="I7" s="77" t="s">
        <v>43</v>
      </c>
      <c r="J7" s="77" t="s">
        <v>70</v>
      </c>
      <c r="L7" s="127" t="s">
        <v>4</v>
      </c>
      <c r="M7" s="127" t="s">
        <v>7</v>
      </c>
      <c r="N7" s="129" t="s">
        <v>85</v>
      </c>
      <c r="O7" s="129" t="s">
        <v>77</v>
      </c>
      <c r="P7" s="129" t="s">
        <v>76</v>
      </c>
      <c r="R7" s="62"/>
      <c r="S7" s="45"/>
      <c r="T7" s="45"/>
      <c r="U7" s="45"/>
      <c r="V7" s="45"/>
    </row>
    <row r="8" spans="1:22" s="61" customFormat="1" ht="18" customHeight="1">
      <c r="B8" s="74" t="s">
        <v>9</v>
      </c>
      <c r="C8" s="74" t="s">
        <v>0</v>
      </c>
      <c r="D8" s="77" t="s">
        <v>61</v>
      </c>
      <c r="E8" s="77" t="s">
        <v>67</v>
      </c>
      <c r="G8" s="74" t="s">
        <v>10</v>
      </c>
      <c r="H8" s="74" t="s">
        <v>0</v>
      </c>
      <c r="I8" s="77" t="s">
        <v>44</v>
      </c>
      <c r="J8" s="77" t="s">
        <v>71</v>
      </c>
      <c r="L8" s="127"/>
      <c r="M8" s="127"/>
      <c r="N8" s="129"/>
      <c r="O8" s="129"/>
      <c r="P8" s="129"/>
      <c r="R8" s="16"/>
      <c r="S8" s="95"/>
      <c r="T8" s="96"/>
      <c r="U8" s="95"/>
      <c r="V8" s="95"/>
    </row>
    <row r="9" spans="1:22" s="61" customFormat="1" ht="18" customHeight="1">
      <c r="B9" s="74" t="s">
        <v>13</v>
      </c>
      <c r="C9" s="74" t="s">
        <v>14</v>
      </c>
      <c r="D9" s="78" t="s">
        <v>15</v>
      </c>
      <c r="E9" s="98" t="s">
        <v>15</v>
      </c>
      <c r="G9" s="127" t="s">
        <v>9</v>
      </c>
      <c r="H9" s="127" t="s">
        <v>16</v>
      </c>
      <c r="I9" s="136" t="s">
        <v>112</v>
      </c>
      <c r="J9" s="136" t="s">
        <v>86</v>
      </c>
      <c r="L9" s="127"/>
      <c r="M9" s="127"/>
      <c r="N9" s="129"/>
      <c r="O9" s="129"/>
      <c r="P9" s="129"/>
      <c r="R9" s="16"/>
      <c r="S9" s="95"/>
      <c r="T9" s="96"/>
      <c r="U9" s="95"/>
      <c r="V9" s="95"/>
    </row>
    <row r="10" spans="1:22" s="61" customFormat="1" ht="18" customHeight="1">
      <c r="B10" s="74" t="s">
        <v>19</v>
      </c>
      <c r="C10" s="74" t="s">
        <v>16</v>
      </c>
      <c r="D10" s="78" t="s">
        <v>37</v>
      </c>
      <c r="E10" s="98" t="s">
        <v>37</v>
      </c>
      <c r="G10" s="127"/>
      <c r="H10" s="127"/>
      <c r="I10" s="136"/>
      <c r="J10" s="136"/>
      <c r="L10" s="127"/>
      <c r="M10" s="127"/>
      <c r="N10" s="129"/>
      <c r="O10" s="129"/>
      <c r="P10" s="129"/>
      <c r="R10" s="16"/>
      <c r="S10" s="95"/>
      <c r="T10" s="96"/>
      <c r="U10" s="95"/>
      <c r="V10" s="95"/>
    </row>
    <row r="11" spans="1:22" s="61" customFormat="1" ht="268.5" customHeight="1">
      <c r="B11" s="74" t="s">
        <v>21</v>
      </c>
      <c r="C11" s="74" t="s">
        <v>22</v>
      </c>
      <c r="D11" s="108" t="s">
        <v>123</v>
      </c>
      <c r="E11" s="108" t="s">
        <v>124</v>
      </c>
      <c r="G11" s="127"/>
      <c r="H11" s="127"/>
      <c r="I11" s="136"/>
      <c r="J11" s="136"/>
      <c r="L11" s="127"/>
      <c r="M11" s="127"/>
      <c r="N11" s="129"/>
      <c r="O11" s="129"/>
      <c r="P11" s="129"/>
      <c r="R11" s="45"/>
      <c r="S11" s="45"/>
      <c r="T11" s="45"/>
      <c r="U11" s="45"/>
      <c r="V11" s="45"/>
    </row>
    <row r="12" spans="1:22" s="61" customFormat="1" ht="54.95" customHeight="1">
      <c r="B12" s="74" t="s">
        <v>23</v>
      </c>
      <c r="C12" s="74" t="s">
        <v>24</v>
      </c>
      <c r="D12" s="98" t="s">
        <v>125</v>
      </c>
      <c r="E12" s="98" t="s">
        <v>125</v>
      </c>
      <c r="G12" s="127" t="s">
        <v>13</v>
      </c>
      <c r="H12" s="127" t="s">
        <v>25</v>
      </c>
      <c r="I12" s="128" t="s">
        <v>107</v>
      </c>
      <c r="J12" s="130" t="s">
        <v>106</v>
      </c>
      <c r="L12" s="127" t="s">
        <v>10</v>
      </c>
      <c r="M12" s="127" t="s">
        <v>0</v>
      </c>
      <c r="N12" s="129" t="s">
        <v>42</v>
      </c>
      <c r="O12" s="129" t="s">
        <v>42</v>
      </c>
      <c r="P12" s="129" t="s">
        <v>42</v>
      </c>
    </row>
    <row r="13" spans="1:22" s="61" customFormat="1" ht="39" customHeight="1">
      <c r="B13" s="74" t="s">
        <v>26</v>
      </c>
      <c r="C13" s="74" t="s">
        <v>25</v>
      </c>
      <c r="D13" s="120" t="s">
        <v>111</v>
      </c>
      <c r="E13" s="120" t="s">
        <v>111</v>
      </c>
      <c r="G13" s="127"/>
      <c r="H13" s="127"/>
      <c r="I13" s="128"/>
      <c r="J13" s="131"/>
      <c r="L13" s="127"/>
      <c r="M13" s="127"/>
      <c r="N13" s="129"/>
      <c r="O13" s="129"/>
      <c r="P13" s="129"/>
    </row>
    <row r="14" spans="1:22" s="61" customFormat="1" ht="15">
      <c r="B14" s="67" t="s">
        <v>27</v>
      </c>
      <c r="C14" s="126" t="s">
        <v>64</v>
      </c>
      <c r="D14" s="126"/>
      <c r="E14" s="84"/>
      <c r="G14" s="67" t="s">
        <v>28</v>
      </c>
      <c r="H14" s="85" t="s">
        <v>65</v>
      </c>
      <c r="I14" s="122"/>
      <c r="J14" s="122"/>
      <c r="L14" s="67" t="s">
        <v>28</v>
      </c>
      <c r="M14" s="126" t="s">
        <v>80</v>
      </c>
      <c r="N14" s="126"/>
      <c r="O14" s="126"/>
      <c r="P14" s="126"/>
    </row>
    <row r="15" spans="1:22" s="61" customFormat="1" ht="15" customHeight="1">
      <c r="B15" s="80"/>
      <c r="C15" s="74" t="s">
        <v>62</v>
      </c>
      <c r="D15" s="125">
        <v>420000</v>
      </c>
      <c r="E15" s="125">
        <v>50400</v>
      </c>
      <c r="G15" s="80"/>
      <c r="H15" s="83" t="s">
        <v>62</v>
      </c>
      <c r="I15" s="123">
        <v>0.67642749999999996</v>
      </c>
      <c r="J15" s="124">
        <v>0.18765999999999999</v>
      </c>
      <c r="L15" s="80"/>
      <c r="M15" s="109" t="s">
        <v>62</v>
      </c>
      <c r="N15" s="81">
        <f>IF(ISERROR(J15*D15*I15),0,(J15*D15*I15))</f>
        <v>53314.121552999997</v>
      </c>
      <c r="O15" s="81">
        <f>IF(ISERROR(E15*I15),0,(E15*I15))</f>
        <v>34091.945999999996</v>
      </c>
      <c r="P15" s="82">
        <f>N15-O15</f>
        <v>19222.175553000001</v>
      </c>
      <c r="R15" s="45"/>
      <c r="S15" s="45"/>
      <c r="T15" s="45"/>
      <c r="U15" s="45"/>
      <c r="V15" s="45"/>
    </row>
    <row r="16" spans="1:22" s="61" customFormat="1" ht="15" customHeight="1">
      <c r="B16" s="80"/>
      <c r="C16" s="115" t="s">
        <v>63</v>
      </c>
      <c r="D16" s="116"/>
      <c r="E16" s="116"/>
      <c r="G16" s="80"/>
      <c r="H16" s="115" t="s">
        <v>63</v>
      </c>
      <c r="I16" s="117"/>
      <c r="J16" s="118"/>
      <c r="L16" s="80"/>
      <c r="M16" s="109" t="s">
        <v>63</v>
      </c>
      <c r="N16" s="81">
        <f>IF(ISERROR(J16*D16*I16),0,(J16*D16*I16))</f>
        <v>0</v>
      </c>
      <c r="O16" s="81">
        <f t="shared" ref="O16:O24" si="0">IF(ISERROR(E16*I16),0,(E16*I16))</f>
        <v>0</v>
      </c>
      <c r="P16" s="82">
        <f t="shared" ref="P16:P24" si="1">N16-O16</f>
        <v>0</v>
      </c>
      <c r="R16" s="45"/>
      <c r="S16" s="45"/>
      <c r="T16" s="45"/>
      <c r="U16" s="45"/>
      <c r="V16" s="45"/>
    </row>
    <row r="17" spans="2:22" s="61" customFormat="1" ht="15" customHeight="1">
      <c r="B17" s="80"/>
      <c r="C17" s="115" t="s">
        <v>29</v>
      </c>
      <c r="D17" s="116"/>
      <c r="E17" s="116"/>
      <c r="G17" s="80"/>
      <c r="H17" s="115" t="s">
        <v>29</v>
      </c>
      <c r="I17" s="117"/>
      <c r="J17" s="118"/>
      <c r="L17" s="80"/>
      <c r="M17" s="109" t="s">
        <v>29</v>
      </c>
      <c r="N17" s="81">
        <f t="shared" ref="N17:N24" si="2">IF(ISERROR(J17*D17*I17),0,(J17*D17*I17))</f>
        <v>0</v>
      </c>
      <c r="O17" s="81">
        <f t="shared" si="0"/>
        <v>0</v>
      </c>
      <c r="P17" s="82">
        <f t="shared" si="1"/>
        <v>0</v>
      </c>
      <c r="R17" s="45"/>
      <c r="S17" s="45"/>
      <c r="T17" s="45"/>
      <c r="U17" s="45"/>
      <c r="V17" s="45"/>
    </row>
    <row r="18" spans="2:22" s="61" customFormat="1" ht="15" customHeight="1">
      <c r="B18" s="80"/>
      <c r="C18" s="115" t="s">
        <v>30</v>
      </c>
      <c r="D18" s="116"/>
      <c r="E18" s="116"/>
      <c r="G18" s="80"/>
      <c r="H18" s="115" t="s">
        <v>30</v>
      </c>
      <c r="I18" s="117"/>
      <c r="J18" s="119"/>
      <c r="L18" s="80"/>
      <c r="M18" s="109" t="s">
        <v>30</v>
      </c>
      <c r="N18" s="81">
        <f t="shared" si="2"/>
        <v>0</v>
      </c>
      <c r="O18" s="81">
        <f t="shared" si="0"/>
        <v>0</v>
      </c>
      <c r="P18" s="82">
        <f t="shared" si="1"/>
        <v>0</v>
      </c>
      <c r="R18" s="45"/>
      <c r="S18" s="45"/>
      <c r="T18" s="45"/>
      <c r="U18" s="45"/>
      <c r="V18" s="45"/>
    </row>
    <row r="19" spans="2:22" s="61" customFormat="1" ht="15" customHeight="1">
      <c r="B19" s="80"/>
      <c r="C19" s="115" t="s">
        <v>31</v>
      </c>
      <c r="D19" s="116"/>
      <c r="E19" s="116"/>
      <c r="G19" s="80"/>
      <c r="H19" s="115" t="s">
        <v>31</v>
      </c>
      <c r="I19" s="117"/>
      <c r="J19" s="119"/>
      <c r="L19" s="80"/>
      <c r="M19" s="109" t="s">
        <v>31</v>
      </c>
      <c r="N19" s="81">
        <f t="shared" si="2"/>
        <v>0</v>
      </c>
      <c r="O19" s="81">
        <f t="shared" si="0"/>
        <v>0</v>
      </c>
      <c r="P19" s="82">
        <f t="shared" si="1"/>
        <v>0</v>
      </c>
      <c r="R19" s="45"/>
      <c r="S19" s="45"/>
      <c r="T19" s="45"/>
      <c r="U19" s="45"/>
      <c r="V19" s="45"/>
    </row>
    <row r="20" spans="2:22" s="61" customFormat="1" ht="15" customHeight="1">
      <c r="B20" s="80"/>
      <c r="C20" s="115" t="s">
        <v>32</v>
      </c>
      <c r="D20" s="116"/>
      <c r="E20" s="116"/>
      <c r="G20" s="80"/>
      <c r="H20" s="115" t="s">
        <v>32</v>
      </c>
      <c r="I20" s="117"/>
      <c r="J20" s="119"/>
      <c r="L20" s="80"/>
      <c r="M20" s="109" t="s">
        <v>32</v>
      </c>
      <c r="N20" s="81">
        <f t="shared" si="2"/>
        <v>0</v>
      </c>
      <c r="O20" s="81">
        <f t="shared" si="0"/>
        <v>0</v>
      </c>
      <c r="P20" s="82">
        <f t="shared" si="1"/>
        <v>0</v>
      </c>
      <c r="R20" s="45"/>
      <c r="S20" s="45"/>
      <c r="T20" s="45"/>
      <c r="U20" s="45"/>
      <c r="V20" s="45"/>
    </row>
    <row r="21" spans="2:22" s="61" customFormat="1" ht="15" customHeight="1">
      <c r="B21" s="80"/>
      <c r="C21" s="115" t="s">
        <v>33</v>
      </c>
      <c r="D21" s="116"/>
      <c r="E21" s="116"/>
      <c r="G21" s="80"/>
      <c r="H21" s="115" t="s">
        <v>33</v>
      </c>
      <c r="I21" s="117"/>
      <c r="J21" s="119"/>
      <c r="L21" s="80"/>
      <c r="M21" s="109" t="s">
        <v>33</v>
      </c>
      <c r="N21" s="81">
        <f t="shared" si="2"/>
        <v>0</v>
      </c>
      <c r="O21" s="81">
        <f t="shared" si="0"/>
        <v>0</v>
      </c>
      <c r="P21" s="82">
        <f t="shared" si="1"/>
        <v>0</v>
      </c>
      <c r="R21" s="45"/>
      <c r="S21" s="45"/>
      <c r="T21" s="45"/>
      <c r="U21" s="45"/>
      <c r="V21" s="45"/>
    </row>
    <row r="22" spans="2:22" s="61" customFormat="1" ht="15" customHeight="1">
      <c r="B22" s="80"/>
      <c r="C22" s="115" t="s">
        <v>34</v>
      </c>
      <c r="D22" s="116"/>
      <c r="E22" s="116"/>
      <c r="G22" s="80"/>
      <c r="H22" s="115" t="s">
        <v>34</v>
      </c>
      <c r="I22" s="117"/>
      <c r="J22" s="119"/>
      <c r="L22" s="80"/>
      <c r="M22" s="109" t="s">
        <v>34</v>
      </c>
      <c r="N22" s="81">
        <f t="shared" si="2"/>
        <v>0</v>
      </c>
      <c r="O22" s="81">
        <f t="shared" si="0"/>
        <v>0</v>
      </c>
      <c r="P22" s="82">
        <f t="shared" si="1"/>
        <v>0</v>
      </c>
      <c r="R22" s="45"/>
      <c r="S22" s="45"/>
      <c r="T22" s="45"/>
      <c r="U22" s="45"/>
      <c r="V22" s="45"/>
    </row>
    <row r="23" spans="2:22" s="61" customFormat="1" ht="15" customHeight="1">
      <c r="B23" s="80"/>
      <c r="C23" s="115" t="s">
        <v>35</v>
      </c>
      <c r="D23" s="116"/>
      <c r="E23" s="116"/>
      <c r="G23" s="80"/>
      <c r="H23" s="115" t="s">
        <v>35</v>
      </c>
      <c r="I23" s="117"/>
      <c r="J23" s="119"/>
      <c r="L23" s="80"/>
      <c r="M23" s="109" t="s">
        <v>35</v>
      </c>
      <c r="N23" s="81">
        <f t="shared" si="2"/>
        <v>0</v>
      </c>
      <c r="O23" s="81">
        <f t="shared" si="0"/>
        <v>0</v>
      </c>
      <c r="P23" s="82">
        <f t="shared" si="1"/>
        <v>0</v>
      </c>
      <c r="R23" s="45"/>
      <c r="S23" s="45"/>
      <c r="T23" s="45"/>
      <c r="U23" s="45"/>
      <c r="V23" s="45"/>
    </row>
    <row r="24" spans="2:22" s="61" customFormat="1" ht="15" customHeight="1">
      <c r="B24" s="80"/>
      <c r="C24" s="115" t="s">
        <v>36</v>
      </c>
      <c r="D24" s="116"/>
      <c r="E24" s="116"/>
      <c r="G24" s="80"/>
      <c r="H24" s="115" t="s">
        <v>36</v>
      </c>
      <c r="I24" s="117"/>
      <c r="J24" s="119"/>
      <c r="L24" s="80"/>
      <c r="M24" s="109" t="s">
        <v>36</v>
      </c>
      <c r="N24" s="81">
        <f t="shared" si="2"/>
        <v>0</v>
      </c>
      <c r="O24" s="81">
        <f t="shared" si="0"/>
        <v>0</v>
      </c>
      <c r="P24" s="82">
        <f t="shared" si="1"/>
        <v>0</v>
      </c>
      <c r="R24" s="45"/>
      <c r="S24" s="45"/>
      <c r="T24" s="45"/>
      <c r="U24" s="45"/>
      <c r="V24" s="45"/>
    </row>
    <row r="26" spans="2:22" ht="15">
      <c r="C26" s="62" t="s">
        <v>8</v>
      </c>
      <c r="D26" s="45"/>
    </row>
    <row r="27" spans="2:22">
      <c r="C27" s="94" t="s">
        <v>11</v>
      </c>
      <c r="D27" s="93" t="s">
        <v>12</v>
      </c>
      <c r="E27" s="89"/>
      <c r="F27" s="90"/>
      <c r="G27" s="91"/>
      <c r="H27" s="92"/>
    </row>
    <row r="28" spans="2:22">
      <c r="C28" s="94" t="s">
        <v>17</v>
      </c>
      <c r="D28" s="93" t="s">
        <v>18</v>
      </c>
      <c r="E28" s="89"/>
      <c r="F28" s="90"/>
      <c r="G28" s="91"/>
      <c r="H28" s="92"/>
    </row>
    <row r="29" spans="2:22">
      <c r="C29" s="94" t="s">
        <v>15</v>
      </c>
      <c r="D29" s="93" t="s">
        <v>20</v>
      </c>
      <c r="E29" s="89"/>
      <c r="F29" s="90"/>
      <c r="G29" s="91"/>
      <c r="H29" s="92"/>
    </row>
  </sheetData>
  <sheetProtection algorithmName="SHA-512" hashValue="T8BkepYSf1Ny0qGKY+aj3shu8hQWrKGm0miBY3D1Ue9mhwg50VMLXaZXzU7PH9c9LTgOpZAnJATrrZOetyXVEw==" saltValue="GoXz0zXq7+fNDMZri6VB+Q==" spinCount="100000" sheet="1" objects="1" scenarios="1" formatCells="0" formatRows="0"/>
  <customSheetViews>
    <customSheetView guid="{3E957D16-9E92-4B0F-9F9C-8523717C6AF3}" scale="80" showPageBreaks="1" printArea="1" view="pageBreakPreview">
      <selection activeCell="D10" sqref="D10"/>
      <colBreaks count="1" manualBreakCount="1">
        <brk id="13" max="64" man="1"/>
      </colBreaks>
      <pageMargins left="0.51181102362204722" right="0.43307086614173229" top="0.47244094488188981" bottom="0.19685039370078741" header="0.31496062992125984" footer="0.31496062992125984"/>
      <pageSetup paperSize="9" scale="48" fitToWidth="2" orientation="landscape" r:id="rId1"/>
    </customSheetView>
  </customSheetViews>
  <mergeCells count="22">
    <mergeCell ref="R5:T5"/>
    <mergeCell ref="R6:T6"/>
    <mergeCell ref="G9:G11"/>
    <mergeCell ref="L7:L11"/>
    <mergeCell ref="M7:M11"/>
    <mergeCell ref="P7:P11"/>
    <mergeCell ref="O7:O11"/>
    <mergeCell ref="N7:N11"/>
    <mergeCell ref="H9:H11"/>
    <mergeCell ref="I9:I11"/>
    <mergeCell ref="J9:J11"/>
    <mergeCell ref="C14:D14"/>
    <mergeCell ref="M14:P14"/>
    <mergeCell ref="G12:G13"/>
    <mergeCell ref="H12:H13"/>
    <mergeCell ref="I12:I13"/>
    <mergeCell ref="L12:L13"/>
    <mergeCell ref="P12:P13"/>
    <mergeCell ref="J12:J13"/>
    <mergeCell ref="O12:O13"/>
    <mergeCell ref="N12:N13"/>
    <mergeCell ref="M12:M13"/>
  </mergeCells>
  <phoneticPr fontId="4"/>
  <pageMargins left="0.51181102362204722" right="0.43307086614173229" top="0.47244094488188981" bottom="0.19685039370078741" header="0.31496062992125984" footer="0.31496062992125984"/>
  <pageSetup paperSize="9" scale="48" fitToWidth="2" orientation="landscape" r:id="rId2"/>
  <colBreaks count="1" manualBreakCount="1">
    <brk id="10" max="2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17"/>
  <sheetViews>
    <sheetView showGridLines="0" view="pageBreakPreview" zoomScaleSheetLayoutView="80" workbookViewId="0"/>
  </sheetViews>
  <sheetFormatPr defaultColWidth="9" defaultRowHeight="14.25"/>
  <cols>
    <col min="1" max="4" width="3.625" style="1" customWidth="1"/>
    <col min="5" max="5" width="47.125" style="3" customWidth="1"/>
    <col min="6" max="7" width="12.625" style="1" customWidth="1"/>
    <col min="8" max="8" width="10.875" style="5" customWidth="1"/>
    <col min="9" max="9" width="11.625" style="5" customWidth="1"/>
    <col min="10" max="16384" width="9" style="1"/>
  </cols>
  <sheetData>
    <row r="1" spans="1:11" ht="18" customHeight="1">
      <c r="I1" s="2" t="str">
        <f>'MPS(input)'!V1</f>
        <v>Monitoring Spreadsheet: JCM_ID_AM012_ver01.0</v>
      </c>
    </row>
    <row r="2" spans="1:11" ht="18" customHeight="1">
      <c r="I2" s="2" t="str">
        <f>'MPS(input)'!V2</f>
        <v>Reference Number: ID011</v>
      </c>
    </row>
    <row r="3" spans="1:11" ht="27.75" customHeight="1">
      <c r="A3" s="137" t="s">
        <v>46</v>
      </c>
      <c r="B3" s="137"/>
      <c r="C3" s="137"/>
      <c r="D3" s="137"/>
      <c r="E3" s="137"/>
      <c r="F3" s="137"/>
      <c r="G3" s="137"/>
      <c r="H3" s="137"/>
      <c r="I3" s="137"/>
    </row>
    <row r="4" spans="1:11" ht="11.25" customHeight="1"/>
    <row r="5" spans="1:11" ht="18.75" customHeight="1" thickBot="1">
      <c r="A5" s="6" t="s">
        <v>47</v>
      </c>
      <c r="B5" s="7"/>
      <c r="C5" s="7"/>
      <c r="D5" s="7"/>
      <c r="E5" s="19"/>
      <c r="F5" s="4" t="s">
        <v>48</v>
      </c>
      <c r="G5" s="69" t="s">
        <v>49</v>
      </c>
      <c r="H5" s="9" t="s">
        <v>50</v>
      </c>
      <c r="I5" s="9" t="s">
        <v>1</v>
      </c>
    </row>
    <row r="6" spans="1:11" ht="18.75" customHeight="1" thickBot="1">
      <c r="A6" s="11"/>
      <c r="B6" s="34" t="s">
        <v>81</v>
      </c>
      <c r="C6" s="20"/>
      <c r="D6" s="20"/>
      <c r="E6" s="21"/>
      <c r="F6" s="70" t="s">
        <v>97</v>
      </c>
      <c r="G6" s="111">
        <f>G7</f>
        <v>19222.175553000001</v>
      </c>
      <c r="H6" s="68" t="s">
        <v>51</v>
      </c>
      <c r="I6" s="13" t="s">
        <v>52</v>
      </c>
    </row>
    <row r="7" spans="1:11" ht="18.75" customHeight="1">
      <c r="A7" s="10"/>
      <c r="B7" s="43"/>
      <c r="C7" s="35" t="s">
        <v>82</v>
      </c>
      <c r="D7" s="36"/>
      <c r="E7" s="37"/>
      <c r="F7" s="107" t="s">
        <v>95</v>
      </c>
      <c r="G7" s="110">
        <f>SUM('MPS(input)'!P15:P24)</f>
        <v>19222.175553000001</v>
      </c>
      <c r="H7" s="22" t="s">
        <v>51</v>
      </c>
      <c r="I7" s="13" t="s">
        <v>52</v>
      </c>
    </row>
    <row r="8" spans="1:11" ht="18.75" customHeight="1">
      <c r="A8" s="6" t="s">
        <v>53</v>
      </c>
      <c r="B8" s="23"/>
      <c r="C8" s="23"/>
      <c r="D8" s="23"/>
      <c r="E8" s="24"/>
      <c r="F8" s="8"/>
      <c r="G8" s="8"/>
      <c r="H8" s="9"/>
      <c r="I8" s="4"/>
      <c r="J8" s="63"/>
      <c r="K8" s="63"/>
    </row>
    <row r="9" spans="1:11" ht="18.75" customHeight="1">
      <c r="A9" s="10"/>
      <c r="B9" s="25"/>
      <c r="C9" s="26"/>
      <c r="D9" s="26"/>
      <c r="E9" s="27"/>
      <c r="F9" s="28"/>
      <c r="G9" s="29"/>
      <c r="H9" s="30"/>
      <c r="I9" s="64"/>
    </row>
    <row r="10" spans="1:11" ht="18.75" customHeight="1" thickBot="1">
      <c r="A10" s="6" t="s">
        <v>54</v>
      </c>
      <c r="B10" s="31"/>
      <c r="C10" s="23"/>
      <c r="D10" s="32"/>
      <c r="E10" s="33"/>
      <c r="F10" s="4"/>
      <c r="G10" s="6"/>
      <c r="H10" s="9"/>
      <c r="I10" s="9"/>
    </row>
    <row r="11" spans="1:11" ht="18.75" customHeight="1" thickBot="1">
      <c r="A11" s="11"/>
      <c r="B11" s="34" t="s">
        <v>55</v>
      </c>
      <c r="C11" s="20"/>
      <c r="D11" s="20"/>
      <c r="E11" s="21"/>
      <c r="F11" s="70" t="s">
        <v>95</v>
      </c>
      <c r="G11" s="71">
        <f>G12</f>
        <v>53314.121552999997</v>
      </c>
      <c r="H11" s="68" t="s">
        <v>51</v>
      </c>
      <c r="I11" s="22" t="s">
        <v>56</v>
      </c>
    </row>
    <row r="12" spans="1:11" ht="18.75" customHeight="1">
      <c r="A12" s="11"/>
      <c r="B12" s="43"/>
      <c r="C12" s="35" t="s">
        <v>84</v>
      </c>
      <c r="D12" s="36"/>
      <c r="E12" s="37"/>
      <c r="F12" s="107" t="s">
        <v>95</v>
      </c>
      <c r="G12" s="73">
        <f>SUM('MPS(input)'!N15:N24)</f>
        <v>53314.121552999997</v>
      </c>
      <c r="H12" s="22" t="s">
        <v>51</v>
      </c>
      <c r="I12" s="88" t="s">
        <v>78</v>
      </c>
    </row>
    <row r="13" spans="1:11" ht="18.75" customHeight="1" thickBot="1">
      <c r="A13" s="6" t="s">
        <v>57</v>
      </c>
      <c r="B13" s="23"/>
      <c r="C13" s="23"/>
      <c r="D13" s="23"/>
      <c r="E13" s="24"/>
      <c r="F13" s="4"/>
      <c r="G13" s="6"/>
      <c r="H13" s="9"/>
      <c r="I13" s="9"/>
    </row>
    <row r="14" spans="1:11" ht="18.75" customHeight="1" thickBot="1">
      <c r="A14" s="11"/>
      <c r="B14" s="38" t="s">
        <v>58</v>
      </c>
      <c r="C14" s="39"/>
      <c r="D14" s="39"/>
      <c r="E14" s="21"/>
      <c r="F14" s="70" t="s">
        <v>95</v>
      </c>
      <c r="G14" s="71">
        <f>G15</f>
        <v>34091.945999999996</v>
      </c>
      <c r="H14" s="68" t="s">
        <v>51</v>
      </c>
      <c r="I14" s="22" t="s">
        <v>59</v>
      </c>
    </row>
    <row r="15" spans="1:11" ht="18.75" customHeight="1">
      <c r="A15" s="11"/>
      <c r="B15" s="12"/>
      <c r="C15" s="35" t="s">
        <v>83</v>
      </c>
      <c r="D15" s="40"/>
      <c r="E15" s="18"/>
      <c r="F15" s="107" t="s">
        <v>96</v>
      </c>
      <c r="G15" s="72">
        <f>SUM('MPS(input)'!O15:O24)</f>
        <v>34091.945999999996</v>
      </c>
      <c r="H15" s="22" t="s">
        <v>51</v>
      </c>
      <c r="I15" s="88" t="s">
        <v>79</v>
      </c>
    </row>
    <row r="16" spans="1:11">
      <c r="A16" s="14"/>
      <c r="B16" s="14"/>
      <c r="C16" s="14"/>
      <c r="D16" s="14"/>
      <c r="E16" s="42"/>
      <c r="F16" s="15"/>
      <c r="G16" s="16"/>
      <c r="H16" s="41"/>
      <c r="I16" s="17"/>
    </row>
    <row r="17" spans="1:9">
      <c r="A17" s="14"/>
      <c r="B17" s="14"/>
      <c r="C17" s="14"/>
      <c r="D17" s="14"/>
      <c r="E17" s="42"/>
      <c r="F17" s="15"/>
      <c r="G17" s="16"/>
      <c r="H17" s="41"/>
      <c r="I17" s="17"/>
    </row>
  </sheetData>
  <sheetProtection password="C7C3" sheet="1" objects="1" scenarios="1"/>
  <customSheetViews>
    <customSheetView guid="{3E957D16-9E92-4B0F-9F9C-8523717C6AF3}" scale="90" fitToPage="1">
      <pageMargins left="0.70866141732283472" right="0.70866141732283472" top="0.74803149606299213" bottom="0.74803149606299213" header="0.31496062992125984" footer="0.31496062992125984"/>
      <pageSetup paperSize="9" scale="81" orientation="portrait" r:id="rId1"/>
    </customSheetView>
  </customSheetViews>
  <mergeCells count="1">
    <mergeCell ref="A3:I3"/>
  </mergeCells>
  <phoneticPr fontId="3"/>
  <pageMargins left="0.70866141732283472" right="0.70866141732283472" top="0.74803149606299213" bottom="0.74803149606299213" header="0.31496062992125984" footer="0.31496062992125984"/>
  <pageSetup paperSize="9" scale="81"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5" zoomScaleSheetLayoutView="85" workbookViewId="0"/>
  </sheetViews>
  <sheetFormatPr defaultColWidth="8.875" defaultRowHeight="13.5"/>
  <cols>
    <col min="1" max="1" width="3.625" style="102" customWidth="1"/>
    <col min="2" max="2" width="36.375" style="102" customWidth="1"/>
    <col min="3" max="3" width="49.125" style="102" customWidth="1"/>
    <col min="4" max="256" width="8.875" style="102"/>
    <col min="257" max="257" width="3.625" style="102" customWidth="1"/>
    <col min="258" max="258" width="36.375" style="102" customWidth="1"/>
    <col min="259" max="259" width="49.125" style="102" customWidth="1"/>
    <col min="260" max="512" width="8.875" style="102"/>
    <col min="513" max="513" width="3.625" style="102" customWidth="1"/>
    <col min="514" max="514" width="36.375" style="102" customWidth="1"/>
    <col min="515" max="515" width="49.125" style="102" customWidth="1"/>
    <col min="516" max="768" width="8.875" style="102"/>
    <col min="769" max="769" width="3.625" style="102" customWidth="1"/>
    <col min="770" max="770" width="36.375" style="102" customWidth="1"/>
    <col min="771" max="771" width="49.125" style="102" customWidth="1"/>
    <col min="772" max="1024" width="8.875" style="102"/>
    <col min="1025" max="1025" width="3.625" style="102" customWidth="1"/>
    <col min="1026" max="1026" width="36.375" style="102" customWidth="1"/>
    <col min="1027" max="1027" width="49.125" style="102" customWidth="1"/>
    <col min="1028" max="1280" width="8.875" style="102"/>
    <col min="1281" max="1281" width="3.625" style="102" customWidth="1"/>
    <col min="1282" max="1282" width="36.375" style="102" customWidth="1"/>
    <col min="1283" max="1283" width="49.125" style="102" customWidth="1"/>
    <col min="1284" max="1536" width="8.875" style="102"/>
    <col min="1537" max="1537" width="3.625" style="102" customWidth="1"/>
    <col min="1538" max="1538" width="36.375" style="102" customWidth="1"/>
    <col min="1539" max="1539" width="49.125" style="102" customWidth="1"/>
    <col min="1540" max="1792" width="8.875" style="102"/>
    <col min="1793" max="1793" width="3.625" style="102" customWidth="1"/>
    <col min="1794" max="1794" width="36.375" style="102" customWidth="1"/>
    <col min="1795" max="1795" width="49.125" style="102" customWidth="1"/>
    <col min="1796" max="2048" width="8.875" style="102"/>
    <col min="2049" max="2049" width="3.625" style="102" customWidth="1"/>
    <col min="2050" max="2050" width="36.375" style="102" customWidth="1"/>
    <col min="2051" max="2051" width="49.125" style="102" customWidth="1"/>
    <col min="2052" max="2304" width="8.875" style="102"/>
    <col min="2305" max="2305" width="3.625" style="102" customWidth="1"/>
    <col min="2306" max="2306" width="36.375" style="102" customWidth="1"/>
    <col min="2307" max="2307" width="49.125" style="102" customWidth="1"/>
    <col min="2308" max="2560" width="8.875" style="102"/>
    <col min="2561" max="2561" width="3.625" style="102" customWidth="1"/>
    <col min="2562" max="2562" width="36.375" style="102" customWidth="1"/>
    <col min="2563" max="2563" width="49.125" style="102" customWidth="1"/>
    <col min="2564" max="2816" width="8.875" style="102"/>
    <col min="2817" max="2817" width="3.625" style="102" customWidth="1"/>
    <col min="2818" max="2818" width="36.375" style="102" customWidth="1"/>
    <col min="2819" max="2819" width="49.125" style="102" customWidth="1"/>
    <col min="2820" max="3072" width="8.875" style="102"/>
    <col min="3073" max="3073" width="3.625" style="102" customWidth="1"/>
    <col min="3074" max="3074" width="36.375" style="102" customWidth="1"/>
    <col min="3075" max="3075" width="49.125" style="102" customWidth="1"/>
    <col min="3076" max="3328" width="8.875" style="102"/>
    <col min="3329" max="3329" width="3.625" style="102" customWidth="1"/>
    <col min="3330" max="3330" width="36.375" style="102" customWidth="1"/>
    <col min="3331" max="3331" width="49.125" style="102" customWidth="1"/>
    <col min="3332" max="3584" width="8.875" style="102"/>
    <col min="3585" max="3585" width="3.625" style="102" customWidth="1"/>
    <col min="3586" max="3586" width="36.375" style="102" customWidth="1"/>
    <col min="3587" max="3587" width="49.125" style="102" customWidth="1"/>
    <col min="3588" max="3840" width="8.875" style="102"/>
    <col min="3841" max="3841" width="3.625" style="102" customWidth="1"/>
    <col min="3842" max="3842" width="36.375" style="102" customWidth="1"/>
    <col min="3843" max="3843" width="49.125" style="102" customWidth="1"/>
    <col min="3844" max="4096" width="8.875" style="102"/>
    <col min="4097" max="4097" width="3.625" style="102" customWidth="1"/>
    <col min="4098" max="4098" width="36.375" style="102" customWidth="1"/>
    <col min="4099" max="4099" width="49.125" style="102" customWidth="1"/>
    <col min="4100" max="4352" width="8.875" style="102"/>
    <col min="4353" max="4353" width="3.625" style="102" customWidth="1"/>
    <col min="4354" max="4354" width="36.375" style="102" customWidth="1"/>
    <col min="4355" max="4355" width="49.125" style="102" customWidth="1"/>
    <col min="4356" max="4608" width="8.875" style="102"/>
    <col min="4609" max="4609" width="3.625" style="102" customWidth="1"/>
    <col min="4610" max="4610" width="36.375" style="102" customWidth="1"/>
    <col min="4611" max="4611" width="49.125" style="102" customWidth="1"/>
    <col min="4612" max="4864" width="8.875" style="102"/>
    <col min="4865" max="4865" width="3.625" style="102" customWidth="1"/>
    <col min="4866" max="4866" width="36.375" style="102" customWidth="1"/>
    <col min="4867" max="4867" width="49.125" style="102" customWidth="1"/>
    <col min="4868" max="5120" width="8.875" style="102"/>
    <col min="5121" max="5121" width="3.625" style="102" customWidth="1"/>
    <col min="5122" max="5122" width="36.375" style="102" customWidth="1"/>
    <col min="5123" max="5123" width="49.125" style="102" customWidth="1"/>
    <col min="5124" max="5376" width="8.875" style="102"/>
    <col min="5377" max="5377" width="3.625" style="102" customWidth="1"/>
    <col min="5378" max="5378" width="36.375" style="102" customWidth="1"/>
    <col min="5379" max="5379" width="49.125" style="102" customWidth="1"/>
    <col min="5380" max="5632" width="8.875" style="102"/>
    <col min="5633" max="5633" width="3.625" style="102" customWidth="1"/>
    <col min="5634" max="5634" width="36.375" style="102" customWidth="1"/>
    <col min="5635" max="5635" width="49.125" style="102" customWidth="1"/>
    <col min="5636" max="5888" width="8.875" style="102"/>
    <col min="5889" max="5889" width="3.625" style="102" customWidth="1"/>
    <col min="5890" max="5890" width="36.375" style="102" customWidth="1"/>
    <col min="5891" max="5891" width="49.125" style="102" customWidth="1"/>
    <col min="5892" max="6144" width="8.875" style="102"/>
    <col min="6145" max="6145" width="3.625" style="102" customWidth="1"/>
    <col min="6146" max="6146" width="36.375" style="102" customWidth="1"/>
    <col min="6147" max="6147" width="49.125" style="102" customWidth="1"/>
    <col min="6148" max="6400" width="8.875" style="102"/>
    <col min="6401" max="6401" width="3.625" style="102" customWidth="1"/>
    <col min="6402" max="6402" width="36.375" style="102" customWidth="1"/>
    <col min="6403" max="6403" width="49.125" style="102" customWidth="1"/>
    <col min="6404" max="6656" width="8.875" style="102"/>
    <col min="6657" max="6657" width="3.625" style="102" customWidth="1"/>
    <col min="6658" max="6658" width="36.375" style="102" customWidth="1"/>
    <col min="6659" max="6659" width="49.125" style="102" customWidth="1"/>
    <col min="6660" max="6912" width="8.875" style="102"/>
    <col min="6913" max="6913" width="3.625" style="102" customWidth="1"/>
    <col min="6914" max="6914" width="36.375" style="102" customWidth="1"/>
    <col min="6915" max="6915" width="49.125" style="102" customWidth="1"/>
    <col min="6916" max="7168" width="8.875" style="102"/>
    <col min="7169" max="7169" width="3.625" style="102" customWidth="1"/>
    <col min="7170" max="7170" width="36.375" style="102" customWidth="1"/>
    <col min="7171" max="7171" width="49.125" style="102" customWidth="1"/>
    <col min="7172" max="7424" width="8.875" style="102"/>
    <col min="7425" max="7425" width="3.625" style="102" customWidth="1"/>
    <col min="7426" max="7426" width="36.375" style="102" customWidth="1"/>
    <col min="7427" max="7427" width="49.125" style="102" customWidth="1"/>
    <col min="7428" max="7680" width="8.875" style="102"/>
    <col min="7681" max="7681" width="3.625" style="102" customWidth="1"/>
    <col min="7682" max="7682" width="36.375" style="102" customWidth="1"/>
    <col min="7683" max="7683" width="49.125" style="102" customWidth="1"/>
    <col min="7684" max="7936" width="8.875" style="102"/>
    <col min="7937" max="7937" width="3.625" style="102" customWidth="1"/>
    <col min="7938" max="7938" width="36.375" style="102" customWidth="1"/>
    <col min="7939" max="7939" width="49.125" style="102" customWidth="1"/>
    <col min="7940" max="8192" width="8.875" style="102"/>
    <col min="8193" max="8193" width="3.625" style="102" customWidth="1"/>
    <col min="8194" max="8194" width="36.375" style="102" customWidth="1"/>
    <col min="8195" max="8195" width="49.125" style="102" customWidth="1"/>
    <col min="8196" max="8448" width="8.875" style="102"/>
    <col min="8449" max="8449" width="3.625" style="102" customWidth="1"/>
    <col min="8450" max="8450" width="36.375" style="102" customWidth="1"/>
    <col min="8451" max="8451" width="49.125" style="102" customWidth="1"/>
    <col min="8452" max="8704" width="8.875" style="102"/>
    <col min="8705" max="8705" width="3.625" style="102" customWidth="1"/>
    <col min="8706" max="8706" width="36.375" style="102" customWidth="1"/>
    <col min="8707" max="8707" width="49.125" style="102" customWidth="1"/>
    <col min="8708" max="8960" width="8.875" style="102"/>
    <col min="8961" max="8961" width="3.625" style="102" customWidth="1"/>
    <col min="8962" max="8962" width="36.375" style="102" customWidth="1"/>
    <col min="8963" max="8963" width="49.125" style="102" customWidth="1"/>
    <col min="8964" max="9216" width="8.875" style="102"/>
    <col min="9217" max="9217" width="3.625" style="102" customWidth="1"/>
    <col min="9218" max="9218" width="36.375" style="102" customWidth="1"/>
    <col min="9219" max="9219" width="49.125" style="102" customWidth="1"/>
    <col min="9220" max="9472" width="8.875" style="102"/>
    <col min="9473" max="9473" width="3.625" style="102" customWidth="1"/>
    <col min="9474" max="9474" width="36.375" style="102" customWidth="1"/>
    <col min="9475" max="9475" width="49.125" style="102" customWidth="1"/>
    <col min="9476" max="9728" width="8.875" style="102"/>
    <col min="9729" max="9729" width="3.625" style="102" customWidth="1"/>
    <col min="9730" max="9730" width="36.375" style="102" customWidth="1"/>
    <col min="9731" max="9731" width="49.125" style="102" customWidth="1"/>
    <col min="9732" max="9984" width="8.875" style="102"/>
    <col min="9985" max="9985" width="3.625" style="102" customWidth="1"/>
    <col min="9986" max="9986" width="36.375" style="102" customWidth="1"/>
    <col min="9987" max="9987" width="49.125" style="102" customWidth="1"/>
    <col min="9988" max="10240" width="8.875" style="102"/>
    <col min="10241" max="10241" width="3.625" style="102" customWidth="1"/>
    <col min="10242" max="10242" width="36.375" style="102" customWidth="1"/>
    <col min="10243" max="10243" width="49.125" style="102" customWidth="1"/>
    <col min="10244" max="10496" width="8.875" style="102"/>
    <col min="10497" max="10497" width="3.625" style="102" customWidth="1"/>
    <col min="10498" max="10498" width="36.375" style="102" customWidth="1"/>
    <col min="10499" max="10499" width="49.125" style="102" customWidth="1"/>
    <col min="10500" max="10752" width="8.875" style="102"/>
    <col min="10753" max="10753" width="3.625" style="102" customWidth="1"/>
    <col min="10754" max="10754" width="36.375" style="102" customWidth="1"/>
    <col min="10755" max="10755" width="49.125" style="102" customWidth="1"/>
    <col min="10756" max="11008" width="8.875" style="102"/>
    <col min="11009" max="11009" width="3.625" style="102" customWidth="1"/>
    <col min="11010" max="11010" width="36.375" style="102" customWidth="1"/>
    <col min="11011" max="11011" width="49.125" style="102" customWidth="1"/>
    <col min="11012" max="11264" width="8.875" style="102"/>
    <col min="11265" max="11265" width="3.625" style="102" customWidth="1"/>
    <col min="11266" max="11266" width="36.375" style="102" customWidth="1"/>
    <col min="11267" max="11267" width="49.125" style="102" customWidth="1"/>
    <col min="11268" max="11520" width="8.875" style="102"/>
    <col min="11521" max="11521" width="3.625" style="102" customWidth="1"/>
    <col min="11522" max="11522" width="36.375" style="102" customWidth="1"/>
    <col min="11523" max="11523" width="49.125" style="102" customWidth="1"/>
    <col min="11524" max="11776" width="8.875" style="102"/>
    <col min="11777" max="11777" width="3.625" style="102" customWidth="1"/>
    <col min="11778" max="11778" width="36.375" style="102" customWidth="1"/>
    <col min="11779" max="11779" width="49.125" style="102" customWidth="1"/>
    <col min="11780" max="12032" width="8.875" style="102"/>
    <col min="12033" max="12033" width="3.625" style="102" customWidth="1"/>
    <col min="12034" max="12034" width="36.375" style="102" customWidth="1"/>
    <col min="12035" max="12035" width="49.125" style="102" customWidth="1"/>
    <col min="12036" max="12288" width="8.875" style="102"/>
    <col min="12289" max="12289" width="3.625" style="102" customWidth="1"/>
    <col min="12290" max="12290" width="36.375" style="102" customWidth="1"/>
    <col min="12291" max="12291" width="49.125" style="102" customWidth="1"/>
    <col min="12292" max="12544" width="8.875" style="102"/>
    <col min="12545" max="12545" width="3.625" style="102" customWidth="1"/>
    <col min="12546" max="12546" width="36.375" style="102" customWidth="1"/>
    <col min="12547" max="12547" width="49.125" style="102" customWidth="1"/>
    <col min="12548" max="12800" width="8.875" style="102"/>
    <col min="12801" max="12801" width="3.625" style="102" customWidth="1"/>
    <col min="12802" max="12802" width="36.375" style="102" customWidth="1"/>
    <col min="12803" max="12803" width="49.125" style="102" customWidth="1"/>
    <col min="12804" max="13056" width="8.875" style="102"/>
    <col min="13057" max="13057" width="3.625" style="102" customWidth="1"/>
    <col min="13058" max="13058" width="36.375" style="102" customWidth="1"/>
    <col min="13059" max="13059" width="49.125" style="102" customWidth="1"/>
    <col min="13060" max="13312" width="8.875" style="102"/>
    <col min="13313" max="13313" width="3.625" style="102" customWidth="1"/>
    <col min="13314" max="13314" width="36.375" style="102" customWidth="1"/>
    <col min="13315" max="13315" width="49.125" style="102" customWidth="1"/>
    <col min="13316" max="13568" width="8.875" style="102"/>
    <col min="13569" max="13569" width="3.625" style="102" customWidth="1"/>
    <col min="13570" max="13570" width="36.375" style="102" customWidth="1"/>
    <col min="13571" max="13571" width="49.125" style="102" customWidth="1"/>
    <col min="13572" max="13824" width="8.875" style="102"/>
    <col min="13825" max="13825" width="3.625" style="102" customWidth="1"/>
    <col min="13826" max="13826" width="36.375" style="102" customWidth="1"/>
    <col min="13827" max="13827" width="49.125" style="102" customWidth="1"/>
    <col min="13828" max="14080" width="8.875" style="102"/>
    <col min="14081" max="14081" width="3.625" style="102" customWidth="1"/>
    <col min="14082" max="14082" width="36.375" style="102" customWidth="1"/>
    <col min="14083" max="14083" width="49.125" style="102" customWidth="1"/>
    <col min="14084" max="14336" width="8.875" style="102"/>
    <col min="14337" max="14337" width="3.625" style="102" customWidth="1"/>
    <col min="14338" max="14338" width="36.375" style="102" customWidth="1"/>
    <col min="14339" max="14339" width="49.125" style="102" customWidth="1"/>
    <col min="14340" max="14592" width="8.875" style="102"/>
    <col min="14593" max="14593" width="3.625" style="102" customWidth="1"/>
    <col min="14594" max="14594" width="36.375" style="102" customWidth="1"/>
    <col min="14595" max="14595" width="49.125" style="102" customWidth="1"/>
    <col min="14596" max="14848" width="8.875" style="102"/>
    <col min="14849" max="14849" width="3.625" style="102" customWidth="1"/>
    <col min="14850" max="14850" width="36.375" style="102" customWidth="1"/>
    <col min="14851" max="14851" width="49.125" style="102" customWidth="1"/>
    <col min="14852" max="15104" width="8.875" style="102"/>
    <col min="15105" max="15105" width="3.625" style="102" customWidth="1"/>
    <col min="15106" max="15106" width="36.375" style="102" customWidth="1"/>
    <col min="15107" max="15107" width="49.125" style="102" customWidth="1"/>
    <col min="15108" max="15360" width="8.875" style="102"/>
    <col min="15361" max="15361" width="3.625" style="102" customWidth="1"/>
    <col min="15362" max="15362" width="36.375" style="102" customWidth="1"/>
    <col min="15363" max="15363" width="49.125" style="102" customWidth="1"/>
    <col min="15364" max="15616" width="8.875" style="102"/>
    <col min="15617" max="15617" width="3.625" style="102" customWidth="1"/>
    <col min="15618" max="15618" width="36.375" style="102" customWidth="1"/>
    <col min="15619" max="15619" width="49.125" style="102" customWidth="1"/>
    <col min="15620" max="15872" width="8.875" style="102"/>
    <col min="15873" max="15873" width="3.625" style="102" customWidth="1"/>
    <col min="15874" max="15874" width="36.375" style="102" customWidth="1"/>
    <col min="15875" max="15875" width="49.125" style="102" customWidth="1"/>
    <col min="15876" max="16128" width="8.875" style="102"/>
    <col min="16129" max="16129" width="3.625" style="102" customWidth="1"/>
    <col min="16130" max="16130" width="36.375" style="102" customWidth="1"/>
    <col min="16131" max="16131" width="49.125" style="102" customWidth="1"/>
    <col min="16132" max="16384" width="8.875" style="102"/>
  </cols>
  <sheetData>
    <row r="1" spans="1:3" ht="18" customHeight="1">
      <c r="C1" s="103" t="str">
        <f>'MPS(input)'!V1</f>
        <v>Monitoring Spreadsheet: JCM_ID_AM012_ver01.0</v>
      </c>
    </row>
    <row r="2" spans="1:3" ht="18" customHeight="1">
      <c r="C2" s="106" t="str">
        <f>'MPS(input)'!V2</f>
        <v>Reference Number: ID011</v>
      </c>
    </row>
    <row r="3" spans="1:3" ht="24" customHeight="1">
      <c r="A3" s="138" t="s">
        <v>87</v>
      </c>
      <c r="B3" s="138"/>
      <c r="C3" s="138"/>
    </row>
    <row r="5" spans="1:3" ht="21" customHeight="1">
      <c r="B5" s="104" t="s">
        <v>88</v>
      </c>
      <c r="C5" s="104" t="s">
        <v>89</v>
      </c>
    </row>
    <row r="6" spans="1:3" ht="54" customHeight="1">
      <c r="B6" s="78" t="s">
        <v>113</v>
      </c>
      <c r="C6" s="78" t="s">
        <v>114</v>
      </c>
    </row>
    <row r="7" spans="1:3" ht="54" customHeight="1">
      <c r="B7" s="78" t="s">
        <v>119</v>
      </c>
      <c r="C7" s="78" t="s">
        <v>115</v>
      </c>
    </row>
    <row r="8" spans="1:3" ht="54" customHeight="1">
      <c r="B8" s="78" t="s">
        <v>120</v>
      </c>
      <c r="C8" s="78" t="s">
        <v>116</v>
      </c>
    </row>
    <row r="9" spans="1:3" ht="54" customHeight="1">
      <c r="B9" s="78" t="s">
        <v>122</v>
      </c>
      <c r="C9" s="78" t="s">
        <v>117</v>
      </c>
    </row>
    <row r="10" spans="1:3" ht="54" customHeight="1">
      <c r="B10" s="78" t="s">
        <v>121</v>
      </c>
      <c r="C10" s="78" t="s">
        <v>118</v>
      </c>
    </row>
    <row r="11" spans="1:3" ht="54" customHeight="1">
      <c r="B11" s="78"/>
      <c r="C11" s="78"/>
    </row>
    <row r="12" spans="1:3" ht="54" customHeight="1">
      <c r="B12" s="78"/>
      <c r="C12" s="78"/>
    </row>
  </sheetData>
  <sheetProtection password="C7C3" sheet="1" objects="1" scenarios="1" formatCells="0" formatRows="0" insertRows="0"/>
  <mergeCells count="1">
    <mergeCell ref="A3:C3"/>
  </mergeCells>
  <phoneticPr fontId="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30"/>
  <sheetViews>
    <sheetView showGridLines="0" view="pageBreakPreview" zoomScale="60" workbookViewId="0"/>
  </sheetViews>
  <sheetFormatPr defaultColWidth="9" defaultRowHeight="14.25"/>
  <cols>
    <col min="1" max="1" width="1.625" style="45" customWidth="1"/>
    <col min="2" max="2" width="4.375" style="46" customWidth="1"/>
    <col min="3" max="3" width="21.625" style="47" customWidth="1"/>
    <col min="4" max="4" width="60.625" style="47" customWidth="1"/>
    <col min="5" max="5" width="80.625" style="47" customWidth="1"/>
    <col min="6" max="6" width="2.125" style="45" customWidth="1"/>
    <col min="7" max="7" width="4.375" style="46" customWidth="1"/>
    <col min="8" max="8" width="16.375" style="47" customWidth="1"/>
    <col min="9" max="9" width="54.625" style="45" customWidth="1"/>
    <col min="10" max="10" width="30.625" style="45" customWidth="1"/>
    <col min="11" max="11" width="2.125" style="45" customWidth="1"/>
    <col min="12" max="12" width="5.125" style="45" customWidth="1"/>
    <col min="13" max="13" width="21.625" style="45" customWidth="1"/>
    <col min="14" max="16" width="29.5" style="45" customWidth="1"/>
    <col min="17" max="17" width="3.625" style="45" customWidth="1"/>
    <col min="18" max="18" width="9" style="45"/>
    <col min="19" max="19" width="13.125" style="45" customWidth="1"/>
    <col min="20" max="21" width="9" style="45"/>
    <col min="22" max="22" width="11" style="45" customWidth="1"/>
    <col min="23" max="16384" width="9" style="45"/>
  </cols>
  <sheetData>
    <row r="1" spans="1:24" ht="18" customHeight="1">
      <c r="X1" s="97" t="str">
        <f>'MPS(input)'!V1</f>
        <v>Monitoring Spreadsheet: JCM_ID_AM012_ver01.0</v>
      </c>
    </row>
    <row r="2" spans="1:24" ht="18" customHeight="1">
      <c r="X2" s="97" t="str">
        <f>'MPS(input)'!V2</f>
        <v>Reference Number: ID011</v>
      </c>
    </row>
    <row r="3" spans="1:24" s="52" customFormat="1" ht="27.75" customHeight="1">
      <c r="A3" s="101" t="s">
        <v>45</v>
      </c>
      <c r="B3" s="48"/>
      <c r="C3" s="49"/>
      <c r="D3" s="49"/>
      <c r="E3" s="49"/>
      <c r="F3" s="50"/>
      <c r="G3" s="48"/>
      <c r="H3" s="49"/>
      <c r="I3" s="51"/>
      <c r="J3" s="50"/>
      <c r="K3" s="51"/>
      <c r="L3" s="51"/>
      <c r="M3" s="51"/>
      <c r="N3" s="51"/>
      <c r="O3" s="51"/>
      <c r="P3" s="51"/>
      <c r="Q3" s="51"/>
      <c r="R3" s="51"/>
      <c r="S3" s="51"/>
      <c r="T3" s="51"/>
      <c r="U3" s="51"/>
      <c r="V3" s="51"/>
      <c r="W3" s="51"/>
      <c r="X3" s="51"/>
    </row>
    <row r="4" spans="1:24" ht="18.75" customHeight="1">
      <c r="A4" s="53" t="s">
        <v>104</v>
      </c>
      <c r="B4" s="54"/>
      <c r="G4" s="55" t="s">
        <v>99</v>
      </c>
      <c r="L4" s="56" t="s">
        <v>103</v>
      </c>
      <c r="R4" s="56" t="s">
        <v>105</v>
      </c>
      <c r="S4" s="56"/>
    </row>
    <row r="5" spans="1:24" ht="18.75" customHeight="1">
      <c r="A5" s="53"/>
      <c r="B5" s="99" t="s">
        <v>2</v>
      </c>
      <c r="C5" s="99" t="s">
        <v>91</v>
      </c>
      <c r="D5" s="105"/>
      <c r="E5" s="105"/>
      <c r="G5" s="55"/>
      <c r="L5" s="56"/>
      <c r="R5" s="56"/>
      <c r="S5" s="56"/>
    </row>
    <row r="6" spans="1:24" s="52" customFormat="1" ht="18" customHeight="1" thickBot="1">
      <c r="A6" s="57"/>
      <c r="B6" s="99" t="s">
        <v>4</v>
      </c>
      <c r="C6" s="99" t="s">
        <v>3</v>
      </c>
      <c r="D6" s="75">
        <v>1</v>
      </c>
      <c r="E6" s="75">
        <v>2</v>
      </c>
      <c r="G6" s="58"/>
      <c r="R6" s="142" t="s">
        <v>98</v>
      </c>
      <c r="S6" s="142"/>
      <c r="T6" s="143"/>
      <c r="U6" s="132" t="s">
        <v>40</v>
      </c>
      <c r="V6" s="132"/>
      <c r="W6" s="132"/>
      <c r="X6" s="65" t="s">
        <v>0</v>
      </c>
    </row>
    <row r="7" spans="1:24" s="59" customFormat="1" ht="18" customHeight="1" thickBot="1">
      <c r="B7" s="99" t="s">
        <v>6</v>
      </c>
      <c r="C7" s="99" t="s">
        <v>5</v>
      </c>
      <c r="D7" s="87" t="s">
        <v>72</v>
      </c>
      <c r="E7" s="76" t="s">
        <v>66</v>
      </c>
      <c r="G7" s="99" t="s">
        <v>2</v>
      </c>
      <c r="H7" s="99" t="s">
        <v>5</v>
      </c>
      <c r="I7" s="60" t="s">
        <v>41</v>
      </c>
      <c r="J7" s="76" t="s">
        <v>69</v>
      </c>
      <c r="L7" s="99" t="s">
        <v>2</v>
      </c>
      <c r="M7" s="99" t="s">
        <v>5</v>
      </c>
      <c r="N7" s="60" t="s">
        <v>73</v>
      </c>
      <c r="O7" s="60" t="s">
        <v>74</v>
      </c>
      <c r="P7" s="60" t="s">
        <v>75</v>
      </c>
      <c r="R7" s="144"/>
      <c r="S7" s="145"/>
      <c r="T7" s="145"/>
      <c r="U7" s="133">
        <f>ROUNDDOWN(SUM(P16:P25),0)</f>
        <v>0</v>
      </c>
      <c r="V7" s="134"/>
      <c r="W7" s="135"/>
      <c r="X7" s="66" t="s">
        <v>42</v>
      </c>
    </row>
    <row r="8" spans="1:24" s="61" customFormat="1" ht="30" customHeight="1">
      <c r="B8" s="99" t="s">
        <v>10</v>
      </c>
      <c r="C8" s="99" t="s">
        <v>7</v>
      </c>
      <c r="D8" s="77" t="s">
        <v>60</v>
      </c>
      <c r="E8" s="77" t="s">
        <v>68</v>
      </c>
      <c r="G8" s="99" t="s">
        <v>4</v>
      </c>
      <c r="H8" s="99" t="s">
        <v>7</v>
      </c>
      <c r="I8" s="77" t="s">
        <v>43</v>
      </c>
      <c r="J8" s="77" t="s">
        <v>70</v>
      </c>
      <c r="L8" s="127" t="s">
        <v>4</v>
      </c>
      <c r="M8" s="127" t="s">
        <v>7</v>
      </c>
      <c r="N8" s="129" t="s">
        <v>85</v>
      </c>
      <c r="O8" s="129" t="s">
        <v>77</v>
      </c>
      <c r="P8" s="129" t="s">
        <v>76</v>
      </c>
      <c r="R8" s="62"/>
      <c r="S8" s="45"/>
      <c r="T8" s="45"/>
      <c r="U8" s="45"/>
      <c r="V8" s="45"/>
    </row>
    <row r="9" spans="1:24" s="61" customFormat="1" ht="18" customHeight="1">
      <c r="B9" s="99" t="s">
        <v>9</v>
      </c>
      <c r="C9" s="99" t="s">
        <v>0</v>
      </c>
      <c r="D9" s="77" t="s">
        <v>61</v>
      </c>
      <c r="E9" s="77" t="s">
        <v>67</v>
      </c>
      <c r="G9" s="99" t="s">
        <v>6</v>
      </c>
      <c r="H9" s="99" t="s">
        <v>0</v>
      </c>
      <c r="I9" s="77" t="s">
        <v>44</v>
      </c>
      <c r="J9" s="77" t="s">
        <v>71</v>
      </c>
      <c r="L9" s="127"/>
      <c r="M9" s="127"/>
      <c r="N9" s="129"/>
      <c r="O9" s="129"/>
      <c r="P9" s="129"/>
      <c r="R9" s="16"/>
      <c r="S9" s="95"/>
      <c r="T9" s="96"/>
      <c r="U9" s="95"/>
      <c r="V9" s="95"/>
    </row>
    <row r="10" spans="1:24" s="61" customFormat="1" ht="18" customHeight="1">
      <c r="B10" s="99" t="s">
        <v>13</v>
      </c>
      <c r="C10" s="99" t="s">
        <v>14</v>
      </c>
      <c r="D10" s="78" t="s">
        <v>15</v>
      </c>
      <c r="E10" s="98" t="s">
        <v>15</v>
      </c>
      <c r="G10" s="127" t="s">
        <v>10</v>
      </c>
      <c r="H10" s="127" t="s">
        <v>16</v>
      </c>
      <c r="I10" s="139" t="str">
        <f>IF('MPS(input)'!I9&gt;0,'MPS(input)'!I9,"")</f>
        <v xml:space="preserve">[Grid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Specification of the captive power generation system including co-generation system provided by the manufacturer.
Net calorific value and (NCVfuel [GJ/mass or weight]) and CO2 emission factor (EFfuel [tCO2/GJ]) of the fuel (EFfuel [tCO2/GJ]) in order of preference:
4) IPCC default values provided in table 1.4 of Ch.1 Vol.2 of 2006 IPCC Guidelines on National GHG Inventories. Lower value is applied.
</v>
      </c>
      <c r="J10" s="140" t="str">
        <f>IF('MPS(input)'!J9&gt;0,'MPS(input)'!J9,"")</f>
        <v>Data of daily electricity consumption by the OCC line and daily volume of paper product at the PM line connected to the OCC line within two years from the timing of validation of the existing OCC lines of the same factory where the project OCC line(s) is installed.</v>
      </c>
      <c r="L10" s="127"/>
      <c r="M10" s="127"/>
      <c r="N10" s="129"/>
      <c r="O10" s="129"/>
      <c r="P10" s="129"/>
      <c r="R10" s="16"/>
      <c r="S10" s="95"/>
      <c r="T10" s="96"/>
      <c r="U10" s="95"/>
      <c r="V10" s="95"/>
    </row>
    <row r="11" spans="1:24" s="61" customFormat="1" ht="18" customHeight="1">
      <c r="B11" s="99" t="s">
        <v>19</v>
      </c>
      <c r="C11" s="99" t="s">
        <v>16</v>
      </c>
      <c r="D11" s="78" t="s">
        <v>37</v>
      </c>
      <c r="E11" s="98" t="s">
        <v>37</v>
      </c>
      <c r="G11" s="127"/>
      <c r="H11" s="127"/>
      <c r="I11" s="139"/>
      <c r="J11" s="140"/>
      <c r="L11" s="127"/>
      <c r="M11" s="127"/>
      <c r="N11" s="129"/>
      <c r="O11" s="129"/>
      <c r="P11" s="129"/>
      <c r="R11" s="16"/>
      <c r="S11" s="95"/>
      <c r="T11" s="96"/>
      <c r="U11" s="95"/>
      <c r="V11" s="95"/>
    </row>
    <row r="12" spans="1:24" s="61" customFormat="1" ht="258" customHeight="1">
      <c r="B12" s="99" t="s">
        <v>21</v>
      </c>
      <c r="C12" s="99" t="s">
        <v>22</v>
      </c>
      <c r="D12" s="114" t="s">
        <v>109</v>
      </c>
      <c r="E12" s="108" t="s">
        <v>110</v>
      </c>
      <c r="G12" s="127"/>
      <c r="H12" s="127"/>
      <c r="I12" s="139"/>
      <c r="J12" s="140"/>
      <c r="L12" s="127"/>
      <c r="M12" s="127"/>
      <c r="N12" s="129"/>
      <c r="O12" s="129"/>
      <c r="P12" s="129"/>
      <c r="R12" s="45"/>
      <c r="S12" s="45"/>
      <c r="T12" s="45"/>
      <c r="U12" s="45"/>
      <c r="V12" s="45"/>
    </row>
    <row r="13" spans="1:24" s="61" customFormat="1" ht="38.1" customHeight="1">
      <c r="B13" s="99" t="s">
        <v>23</v>
      </c>
      <c r="C13" s="99" t="s">
        <v>24</v>
      </c>
      <c r="D13" s="78" t="s">
        <v>108</v>
      </c>
      <c r="E13" s="78" t="s">
        <v>108</v>
      </c>
      <c r="G13" s="127" t="s">
        <v>9</v>
      </c>
      <c r="H13" s="127" t="s">
        <v>25</v>
      </c>
      <c r="I13" s="140" t="str">
        <f>IF('MPS(input)'!I12&gt;0,'MPS(input)'!I12,"")</f>
        <v>Grid and a gas-based captive power supplies electricity to the facility. Base on the historical (2013 and 2014) data of ratio of both sources and technological specification of the latter are used to calculate the combined CO2 emission factor of the electricity which is fixed ex ante per the methodology.</v>
      </c>
      <c r="J13" s="141" t="str">
        <f>IF('MPS(input)'!J12&gt;0,'MPS(input)'!J12,"")</f>
        <v>The Line 5 historical data (2013 and 2014) are used for calculation. The relevant calculation is given by another file.</v>
      </c>
      <c r="L13" s="127" t="s">
        <v>10</v>
      </c>
      <c r="M13" s="127" t="s">
        <v>0</v>
      </c>
      <c r="N13" s="129" t="s">
        <v>42</v>
      </c>
      <c r="O13" s="129" t="s">
        <v>42</v>
      </c>
      <c r="P13" s="129" t="s">
        <v>42</v>
      </c>
    </row>
    <row r="14" spans="1:24" s="61" customFormat="1" ht="75" customHeight="1">
      <c r="B14" s="99" t="s">
        <v>26</v>
      </c>
      <c r="C14" s="99" t="s">
        <v>25</v>
      </c>
      <c r="D14" s="120" t="s">
        <v>111</v>
      </c>
      <c r="E14" s="120" t="s">
        <v>111</v>
      </c>
      <c r="G14" s="127"/>
      <c r="H14" s="127"/>
      <c r="I14" s="140"/>
      <c r="J14" s="141"/>
      <c r="L14" s="127"/>
      <c r="M14" s="127"/>
      <c r="N14" s="129"/>
      <c r="O14" s="129"/>
      <c r="P14" s="129"/>
    </row>
    <row r="15" spans="1:24" s="61" customFormat="1" ht="15">
      <c r="B15" s="100" t="s">
        <v>92</v>
      </c>
      <c r="C15" s="126" t="s">
        <v>94</v>
      </c>
      <c r="D15" s="126"/>
      <c r="E15" s="84"/>
      <c r="G15" s="100" t="s">
        <v>93</v>
      </c>
      <c r="H15" s="85" t="s">
        <v>65</v>
      </c>
      <c r="I15" s="86"/>
      <c r="J15" s="86"/>
      <c r="L15" s="100" t="s">
        <v>28</v>
      </c>
      <c r="M15" s="126" t="s">
        <v>65</v>
      </c>
      <c r="N15" s="126"/>
      <c r="O15" s="126"/>
      <c r="P15" s="126"/>
    </row>
    <row r="16" spans="1:24" s="61" customFormat="1" ht="15" customHeight="1">
      <c r="B16" s="80"/>
      <c r="C16" s="99" t="s">
        <v>62</v>
      </c>
      <c r="D16" s="79"/>
      <c r="E16" s="79"/>
      <c r="G16" s="80"/>
      <c r="H16" s="99" t="s">
        <v>62</v>
      </c>
      <c r="I16" s="112">
        <f>IF('MPS(input)'!I15&gt;0,'MPS(input)'!I15,"")</f>
        <v>0.67642749999999996</v>
      </c>
      <c r="J16" s="113">
        <f>IF('MPS(input)'!J15&gt;0,'MPS(input)'!J15,"")</f>
        <v>0.18765999999999999</v>
      </c>
      <c r="L16" s="80"/>
      <c r="M16" s="109" t="s">
        <v>62</v>
      </c>
      <c r="N16" s="81">
        <f>IF(ISERROR(J16*D16*I16),0,(J16*D16*I16))</f>
        <v>0</v>
      </c>
      <c r="O16" s="81">
        <f>IF(ISERROR(E16*I16),0,(E16*I16))</f>
        <v>0</v>
      </c>
      <c r="P16" s="82">
        <f>N16-O16</f>
        <v>0</v>
      </c>
      <c r="R16" s="45"/>
      <c r="S16" s="45"/>
      <c r="T16" s="45"/>
      <c r="U16" s="45"/>
      <c r="V16" s="45"/>
    </row>
    <row r="17" spans="2:22" s="61" customFormat="1" ht="15" customHeight="1">
      <c r="B17" s="80"/>
      <c r="C17" s="99" t="s">
        <v>63</v>
      </c>
      <c r="D17" s="121"/>
      <c r="E17" s="121"/>
      <c r="G17" s="80"/>
      <c r="H17" s="99" t="s">
        <v>63</v>
      </c>
      <c r="I17" s="112" t="str">
        <f>IF('MPS(input)'!I16&gt;0,'MPS(input)'!I16,"")</f>
        <v/>
      </c>
      <c r="J17" s="113" t="str">
        <f>IF('MPS(input)'!J16&gt;0,'MPS(input)'!J16,"")</f>
        <v/>
      </c>
      <c r="L17" s="80"/>
      <c r="M17" s="109" t="s">
        <v>63</v>
      </c>
      <c r="N17" s="81">
        <f t="shared" ref="N17:N25" si="0">IF(ISERROR(J17*D17*I17),0,(J17*D17*I17))</f>
        <v>0</v>
      </c>
      <c r="O17" s="81">
        <f t="shared" ref="O17:O25" si="1">IF(ISERROR(E17*I17),0,(E17*I17))</f>
        <v>0</v>
      </c>
      <c r="P17" s="82">
        <f t="shared" ref="P17:P25" si="2">N17-O17</f>
        <v>0</v>
      </c>
      <c r="R17" s="45"/>
      <c r="S17" s="45"/>
      <c r="T17" s="45"/>
      <c r="U17" s="45"/>
      <c r="V17" s="45"/>
    </row>
    <row r="18" spans="2:22" s="61" customFormat="1" ht="15" customHeight="1">
      <c r="B18" s="80"/>
      <c r="C18" s="99" t="s">
        <v>29</v>
      </c>
      <c r="D18" s="121"/>
      <c r="E18" s="121"/>
      <c r="G18" s="80"/>
      <c r="H18" s="99" t="s">
        <v>29</v>
      </c>
      <c r="I18" s="112" t="str">
        <f>IF('MPS(input)'!I17&gt;0,'MPS(input)'!I17,"")</f>
        <v/>
      </c>
      <c r="J18" s="113" t="str">
        <f>IF('MPS(input)'!J17&gt;0,'MPS(input)'!J17,"")</f>
        <v/>
      </c>
      <c r="L18" s="80"/>
      <c r="M18" s="109" t="s">
        <v>29</v>
      </c>
      <c r="N18" s="81">
        <f t="shared" si="0"/>
        <v>0</v>
      </c>
      <c r="O18" s="81">
        <f t="shared" si="1"/>
        <v>0</v>
      </c>
      <c r="P18" s="82">
        <f t="shared" si="2"/>
        <v>0</v>
      </c>
      <c r="R18" s="45"/>
      <c r="S18" s="45"/>
      <c r="T18" s="45"/>
      <c r="U18" s="45"/>
      <c r="V18" s="45"/>
    </row>
    <row r="19" spans="2:22" s="61" customFormat="1" ht="15" customHeight="1">
      <c r="B19" s="80"/>
      <c r="C19" s="99" t="s">
        <v>30</v>
      </c>
      <c r="D19" s="121"/>
      <c r="E19" s="121"/>
      <c r="G19" s="80"/>
      <c r="H19" s="99" t="s">
        <v>30</v>
      </c>
      <c r="I19" s="112" t="str">
        <f>IF('MPS(input)'!I18&gt;0,'MPS(input)'!I18,"")</f>
        <v/>
      </c>
      <c r="J19" s="113" t="str">
        <f>IF('MPS(input)'!J18&gt;0,'MPS(input)'!J18,"")</f>
        <v/>
      </c>
      <c r="L19" s="80"/>
      <c r="M19" s="109" t="s">
        <v>30</v>
      </c>
      <c r="N19" s="81">
        <f t="shared" si="0"/>
        <v>0</v>
      </c>
      <c r="O19" s="81">
        <f t="shared" si="1"/>
        <v>0</v>
      </c>
      <c r="P19" s="82">
        <f t="shared" si="2"/>
        <v>0</v>
      </c>
      <c r="R19" s="45"/>
      <c r="S19" s="45"/>
      <c r="T19" s="45"/>
      <c r="U19" s="45"/>
      <c r="V19" s="45"/>
    </row>
    <row r="20" spans="2:22" s="61" customFormat="1" ht="15" customHeight="1">
      <c r="B20" s="80"/>
      <c r="C20" s="99" t="s">
        <v>31</v>
      </c>
      <c r="D20" s="121"/>
      <c r="E20" s="121"/>
      <c r="G20" s="80"/>
      <c r="H20" s="99" t="s">
        <v>31</v>
      </c>
      <c r="I20" s="112" t="str">
        <f>IF('MPS(input)'!I19&gt;0,'MPS(input)'!I19,"")</f>
        <v/>
      </c>
      <c r="J20" s="113" t="str">
        <f>IF('MPS(input)'!J19&gt;0,'MPS(input)'!J19,"")</f>
        <v/>
      </c>
      <c r="L20" s="80"/>
      <c r="M20" s="109" t="s">
        <v>31</v>
      </c>
      <c r="N20" s="81">
        <f t="shared" si="0"/>
        <v>0</v>
      </c>
      <c r="O20" s="81">
        <f t="shared" si="1"/>
        <v>0</v>
      </c>
      <c r="P20" s="82">
        <f t="shared" si="2"/>
        <v>0</v>
      </c>
      <c r="R20" s="45"/>
      <c r="S20" s="45"/>
      <c r="T20" s="45"/>
      <c r="U20" s="45"/>
      <c r="V20" s="45"/>
    </row>
    <row r="21" spans="2:22" s="61" customFormat="1" ht="15" customHeight="1">
      <c r="B21" s="80"/>
      <c r="C21" s="99" t="s">
        <v>32</v>
      </c>
      <c r="D21" s="121"/>
      <c r="E21" s="121"/>
      <c r="G21" s="80"/>
      <c r="H21" s="99" t="s">
        <v>32</v>
      </c>
      <c r="I21" s="112" t="str">
        <f>IF('MPS(input)'!I20&gt;0,'MPS(input)'!I20,"")</f>
        <v/>
      </c>
      <c r="J21" s="113" t="str">
        <f>IF('MPS(input)'!J20&gt;0,'MPS(input)'!J20,"")</f>
        <v/>
      </c>
      <c r="L21" s="80"/>
      <c r="M21" s="109" t="s">
        <v>32</v>
      </c>
      <c r="N21" s="81">
        <f t="shared" si="0"/>
        <v>0</v>
      </c>
      <c r="O21" s="81">
        <f t="shared" si="1"/>
        <v>0</v>
      </c>
      <c r="P21" s="82">
        <f t="shared" si="2"/>
        <v>0</v>
      </c>
      <c r="R21" s="45"/>
      <c r="S21" s="45"/>
      <c r="T21" s="45"/>
      <c r="U21" s="45"/>
      <c r="V21" s="45"/>
    </row>
    <row r="22" spans="2:22" s="61" customFormat="1" ht="15" customHeight="1">
      <c r="B22" s="80"/>
      <c r="C22" s="99" t="s">
        <v>33</v>
      </c>
      <c r="D22" s="121"/>
      <c r="E22" s="121"/>
      <c r="G22" s="80"/>
      <c r="H22" s="99" t="s">
        <v>33</v>
      </c>
      <c r="I22" s="112" t="str">
        <f>IF('MPS(input)'!I21&gt;0,'MPS(input)'!I21,"")</f>
        <v/>
      </c>
      <c r="J22" s="113" t="str">
        <f>IF('MPS(input)'!J21&gt;0,'MPS(input)'!J21,"")</f>
        <v/>
      </c>
      <c r="L22" s="80"/>
      <c r="M22" s="109" t="s">
        <v>33</v>
      </c>
      <c r="N22" s="81">
        <f t="shared" si="0"/>
        <v>0</v>
      </c>
      <c r="O22" s="81">
        <f t="shared" si="1"/>
        <v>0</v>
      </c>
      <c r="P22" s="82">
        <f t="shared" si="2"/>
        <v>0</v>
      </c>
      <c r="R22" s="45"/>
      <c r="S22" s="45"/>
      <c r="T22" s="45"/>
      <c r="U22" s="45"/>
      <c r="V22" s="45"/>
    </row>
    <row r="23" spans="2:22" s="61" customFormat="1" ht="15" customHeight="1">
      <c r="B23" s="80"/>
      <c r="C23" s="99" t="s">
        <v>34</v>
      </c>
      <c r="D23" s="121"/>
      <c r="E23" s="121"/>
      <c r="G23" s="80"/>
      <c r="H23" s="99" t="s">
        <v>34</v>
      </c>
      <c r="I23" s="112" t="str">
        <f>IF('MPS(input)'!I22&gt;0,'MPS(input)'!I22,"")</f>
        <v/>
      </c>
      <c r="J23" s="113" t="str">
        <f>IF('MPS(input)'!J22&gt;0,'MPS(input)'!J22,"")</f>
        <v/>
      </c>
      <c r="L23" s="80"/>
      <c r="M23" s="109" t="s">
        <v>34</v>
      </c>
      <c r="N23" s="81">
        <f t="shared" si="0"/>
        <v>0</v>
      </c>
      <c r="O23" s="81">
        <f t="shared" si="1"/>
        <v>0</v>
      </c>
      <c r="P23" s="82">
        <f t="shared" si="2"/>
        <v>0</v>
      </c>
      <c r="R23" s="45"/>
      <c r="S23" s="45"/>
      <c r="T23" s="45"/>
      <c r="U23" s="45"/>
      <c r="V23" s="45"/>
    </row>
    <row r="24" spans="2:22" s="61" customFormat="1" ht="15" customHeight="1">
      <c r="B24" s="80"/>
      <c r="C24" s="99" t="s">
        <v>35</v>
      </c>
      <c r="D24" s="121"/>
      <c r="E24" s="121"/>
      <c r="G24" s="80"/>
      <c r="H24" s="99" t="s">
        <v>35</v>
      </c>
      <c r="I24" s="112" t="str">
        <f>IF('MPS(input)'!I23&gt;0,'MPS(input)'!I23,"")</f>
        <v/>
      </c>
      <c r="J24" s="113" t="str">
        <f>IF('MPS(input)'!J23&gt;0,'MPS(input)'!J23,"")</f>
        <v/>
      </c>
      <c r="L24" s="80"/>
      <c r="M24" s="109" t="s">
        <v>35</v>
      </c>
      <c r="N24" s="81">
        <f t="shared" si="0"/>
        <v>0</v>
      </c>
      <c r="O24" s="81">
        <f t="shared" si="1"/>
        <v>0</v>
      </c>
      <c r="P24" s="82">
        <f t="shared" si="2"/>
        <v>0</v>
      </c>
      <c r="R24" s="45"/>
      <c r="S24" s="45"/>
      <c r="T24" s="45"/>
      <c r="U24" s="45"/>
      <c r="V24" s="45"/>
    </row>
    <row r="25" spans="2:22" s="61" customFormat="1" ht="15" customHeight="1">
      <c r="B25" s="80"/>
      <c r="C25" s="99" t="s">
        <v>36</v>
      </c>
      <c r="D25" s="121"/>
      <c r="E25" s="121"/>
      <c r="G25" s="80"/>
      <c r="H25" s="99" t="s">
        <v>36</v>
      </c>
      <c r="I25" s="112" t="str">
        <f>IF('MPS(input)'!I24&gt;0,'MPS(input)'!I24,"")</f>
        <v/>
      </c>
      <c r="J25" s="113" t="str">
        <f>IF('MPS(input)'!J24&gt;0,'MPS(input)'!J24,"")</f>
        <v/>
      </c>
      <c r="L25" s="80"/>
      <c r="M25" s="109" t="s">
        <v>36</v>
      </c>
      <c r="N25" s="81">
        <f t="shared" si="0"/>
        <v>0</v>
      </c>
      <c r="O25" s="81">
        <f t="shared" si="1"/>
        <v>0</v>
      </c>
      <c r="P25" s="82">
        <f t="shared" si="2"/>
        <v>0</v>
      </c>
      <c r="R25" s="45"/>
      <c r="S25" s="45"/>
      <c r="T25" s="45"/>
      <c r="U25" s="45"/>
      <c r="V25" s="45"/>
    </row>
    <row r="27" spans="2:22" ht="15">
      <c r="C27" s="62" t="s">
        <v>8</v>
      </c>
      <c r="D27" s="45"/>
    </row>
    <row r="28" spans="2:22">
      <c r="C28" s="94" t="s">
        <v>11</v>
      </c>
      <c r="D28" s="93" t="s">
        <v>12</v>
      </c>
      <c r="E28" s="89"/>
      <c r="F28" s="90"/>
      <c r="G28" s="91"/>
      <c r="H28" s="92"/>
    </row>
    <row r="29" spans="2:22">
      <c r="C29" s="94" t="s">
        <v>17</v>
      </c>
      <c r="D29" s="93" t="s">
        <v>18</v>
      </c>
      <c r="E29" s="89"/>
      <c r="F29" s="90"/>
      <c r="G29" s="91"/>
      <c r="H29" s="92"/>
    </row>
    <row r="30" spans="2:22">
      <c r="C30" s="94" t="s">
        <v>15</v>
      </c>
      <c r="D30" s="93" t="s">
        <v>20</v>
      </c>
      <c r="E30" s="89"/>
      <c r="F30" s="90"/>
      <c r="G30" s="91"/>
      <c r="H30" s="92"/>
    </row>
  </sheetData>
  <sheetProtection password="C7C3" sheet="1" objects="1" scenarios="1" formatCells="0" formatRows="0"/>
  <mergeCells count="24">
    <mergeCell ref="U6:W6"/>
    <mergeCell ref="U7:W7"/>
    <mergeCell ref="L8:L12"/>
    <mergeCell ref="M8:M12"/>
    <mergeCell ref="N8:N12"/>
    <mergeCell ref="O8:O12"/>
    <mergeCell ref="P8:P12"/>
    <mergeCell ref="R6:T6"/>
    <mergeCell ref="R7:T7"/>
    <mergeCell ref="C15:D15"/>
    <mergeCell ref="M15:P15"/>
    <mergeCell ref="G10:G12"/>
    <mergeCell ref="H10:H12"/>
    <mergeCell ref="I10:I12"/>
    <mergeCell ref="J10:J12"/>
    <mergeCell ref="G13:G14"/>
    <mergeCell ref="H13:H14"/>
    <mergeCell ref="I13:I14"/>
    <mergeCell ref="J13:J14"/>
    <mergeCell ref="L13:L14"/>
    <mergeCell ref="M13:M14"/>
    <mergeCell ref="N13:N14"/>
    <mergeCell ref="O13:O14"/>
    <mergeCell ref="P13:P14"/>
  </mergeCells>
  <phoneticPr fontId="3"/>
  <pageMargins left="0.51181102362204722" right="0.43307086614173229" top="0.47244094488188981" bottom="0.19685039370078741" header="0.31496062992125984" footer="0.31496062992125984"/>
  <pageSetup paperSize="9" scale="50" fitToWidth="2" orientation="landscape" r:id="rId1"/>
  <colBreaks count="1" manualBreakCount="1">
    <brk id="1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17"/>
  <sheetViews>
    <sheetView showGridLines="0" view="pageBreakPreview" zoomScaleSheetLayoutView="80" workbookViewId="0"/>
  </sheetViews>
  <sheetFormatPr defaultColWidth="9" defaultRowHeight="14.25"/>
  <cols>
    <col min="1" max="4" width="3.625" style="1" customWidth="1"/>
    <col min="5" max="5" width="47.125" style="3" customWidth="1"/>
    <col min="6" max="7" width="12.625" style="1" customWidth="1"/>
    <col min="8" max="8" width="10.875" style="5" customWidth="1"/>
    <col min="9" max="9" width="11.625" style="5" customWidth="1"/>
    <col min="10" max="16384" width="9" style="1"/>
  </cols>
  <sheetData>
    <row r="1" spans="1:11" ht="18" customHeight="1">
      <c r="I1" s="2" t="str">
        <f>'MRS(input)'!X1</f>
        <v>Monitoring Spreadsheet: JCM_ID_AM012_ver01.0</v>
      </c>
    </row>
    <row r="2" spans="1:11" ht="18" customHeight="1">
      <c r="I2" s="2" t="str">
        <f>'MRS(input)'!X2</f>
        <v>Reference Number: ID011</v>
      </c>
    </row>
    <row r="3" spans="1:11" ht="27.75" customHeight="1">
      <c r="A3" s="137" t="s">
        <v>46</v>
      </c>
      <c r="B3" s="137"/>
      <c r="C3" s="137"/>
      <c r="D3" s="137"/>
      <c r="E3" s="137"/>
      <c r="F3" s="137"/>
      <c r="G3" s="137"/>
      <c r="H3" s="137"/>
      <c r="I3" s="137"/>
    </row>
    <row r="4" spans="1:11" ht="11.25" customHeight="1"/>
    <row r="5" spans="1:11" ht="18.75" customHeight="1" thickBot="1">
      <c r="A5" s="6" t="s">
        <v>47</v>
      </c>
      <c r="B5" s="7"/>
      <c r="C5" s="7"/>
      <c r="D5" s="7"/>
      <c r="E5" s="19"/>
      <c r="F5" s="4" t="s">
        <v>48</v>
      </c>
      <c r="G5" s="69" t="s">
        <v>49</v>
      </c>
      <c r="H5" s="9" t="s">
        <v>0</v>
      </c>
      <c r="I5" s="9" t="s">
        <v>1</v>
      </c>
    </row>
    <row r="6" spans="1:11" ht="18.75" customHeight="1" thickBot="1">
      <c r="A6" s="11"/>
      <c r="B6" s="34" t="s">
        <v>81</v>
      </c>
      <c r="C6" s="20"/>
      <c r="D6" s="20"/>
      <c r="E6" s="21"/>
      <c r="F6" s="70"/>
      <c r="G6" s="111">
        <f>G7</f>
        <v>0</v>
      </c>
      <c r="H6" s="68" t="s">
        <v>51</v>
      </c>
      <c r="I6" s="13" t="s">
        <v>52</v>
      </c>
    </row>
    <row r="7" spans="1:11" ht="18.75" customHeight="1">
      <c r="A7" s="10"/>
      <c r="B7" s="43"/>
      <c r="C7" s="35" t="s">
        <v>82</v>
      </c>
      <c r="D7" s="36"/>
      <c r="E7" s="37"/>
      <c r="F7" s="107"/>
      <c r="G7" s="110">
        <f>SUM('MRS(input)'!P16:P25)</f>
        <v>0</v>
      </c>
      <c r="H7" s="22" t="s">
        <v>51</v>
      </c>
      <c r="I7" s="13" t="s">
        <v>52</v>
      </c>
    </row>
    <row r="8" spans="1:11" ht="18.75" customHeight="1">
      <c r="A8" s="6" t="s">
        <v>53</v>
      </c>
      <c r="B8" s="23"/>
      <c r="C8" s="23"/>
      <c r="D8" s="23"/>
      <c r="E8" s="24"/>
      <c r="F8" s="8"/>
      <c r="G8" s="8"/>
      <c r="H8" s="9"/>
      <c r="I8" s="4"/>
      <c r="J8" s="63"/>
      <c r="K8" s="63"/>
    </row>
    <row r="9" spans="1:11" ht="18.75" customHeight="1">
      <c r="A9" s="10"/>
      <c r="B9" s="25"/>
      <c r="C9" s="26"/>
      <c r="D9" s="26"/>
      <c r="E9" s="27"/>
      <c r="F9" s="28"/>
      <c r="G9" s="29"/>
      <c r="H9" s="30"/>
      <c r="I9" s="64"/>
    </row>
    <row r="10" spans="1:11" ht="18.75" customHeight="1" thickBot="1">
      <c r="A10" s="6" t="s">
        <v>54</v>
      </c>
      <c r="B10" s="31"/>
      <c r="C10" s="23"/>
      <c r="D10" s="32"/>
      <c r="E10" s="33"/>
      <c r="F10" s="4"/>
      <c r="G10" s="6"/>
      <c r="H10" s="9"/>
      <c r="I10" s="9"/>
    </row>
    <row r="11" spans="1:11" ht="18.75" customHeight="1" thickBot="1">
      <c r="A11" s="11"/>
      <c r="B11" s="34" t="s">
        <v>55</v>
      </c>
      <c r="C11" s="20"/>
      <c r="D11" s="20"/>
      <c r="E11" s="21"/>
      <c r="F11" s="70"/>
      <c r="G11" s="71">
        <f>G12</f>
        <v>0</v>
      </c>
      <c r="H11" s="68" t="s">
        <v>51</v>
      </c>
      <c r="I11" s="22" t="s">
        <v>56</v>
      </c>
    </row>
    <row r="12" spans="1:11" ht="18.75" customHeight="1">
      <c r="A12" s="11"/>
      <c r="B12" s="43"/>
      <c r="C12" s="35" t="s">
        <v>84</v>
      </c>
      <c r="D12" s="36"/>
      <c r="E12" s="37"/>
      <c r="F12" s="107" t="s">
        <v>95</v>
      </c>
      <c r="G12" s="73">
        <f>SUM('MRS(input)'!N16:N25)</f>
        <v>0</v>
      </c>
      <c r="H12" s="22" t="s">
        <v>51</v>
      </c>
      <c r="I12" s="88" t="s">
        <v>78</v>
      </c>
    </row>
    <row r="13" spans="1:11" ht="18.75" customHeight="1" thickBot="1">
      <c r="A13" s="6" t="s">
        <v>57</v>
      </c>
      <c r="B13" s="23"/>
      <c r="C13" s="23"/>
      <c r="D13" s="23"/>
      <c r="E13" s="24"/>
      <c r="F13" s="4"/>
      <c r="G13" s="6"/>
      <c r="H13" s="9"/>
      <c r="I13" s="9"/>
    </row>
    <row r="14" spans="1:11" ht="18.75" customHeight="1" thickBot="1">
      <c r="A14" s="11"/>
      <c r="B14" s="38" t="s">
        <v>58</v>
      </c>
      <c r="C14" s="39"/>
      <c r="D14" s="39"/>
      <c r="E14" s="21"/>
      <c r="F14" s="70"/>
      <c r="G14" s="71">
        <f>G15</f>
        <v>0</v>
      </c>
      <c r="H14" s="68" t="s">
        <v>51</v>
      </c>
      <c r="I14" s="22" t="s">
        <v>59</v>
      </c>
    </row>
    <row r="15" spans="1:11" ht="18.75" customHeight="1">
      <c r="A15" s="11"/>
      <c r="B15" s="12"/>
      <c r="C15" s="35" t="s">
        <v>83</v>
      </c>
      <c r="D15" s="40"/>
      <c r="E15" s="18"/>
      <c r="F15" s="107" t="s">
        <v>95</v>
      </c>
      <c r="G15" s="72">
        <f>SUM('MRS(input)'!O16:O25)</f>
        <v>0</v>
      </c>
      <c r="H15" s="22" t="s">
        <v>51</v>
      </c>
      <c r="I15" s="88" t="s">
        <v>79</v>
      </c>
    </row>
    <row r="16" spans="1:11">
      <c r="A16" s="14"/>
      <c r="B16" s="14"/>
      <c r="C16" s="14"/>
      <c r="D16" s="14"/>
      <c r="E16" s="42"/>
      <c r="F16" s="15"/>
      <c r="G16" s="16"/>
      <c r="H16" s="41"/>
      <c r="I16" s="17"/>
    </row>
    <row r="17" spans="1:9">
      <c r="A17" s="14"/>
      <c r="B17" s="14"/>
      <c r="C17" s="14"/>
      <c r="D17" s="14"/>
      <c r="E17" s="42"/>
      <c r="F17" s="15"/>
      <c r="G17" s="16"/>
      <c r="H17" s="41"/>
      <c r="I17" s="17"/>
    </row>
  </sheetData>
  <sheetProtection password="C7C3" sheet="1" objects="1" scenarios="1"/>
  <mergeCells count="1">
    <mergeCell ref="A3:I3"/>
  </mergeCells>
  <phoneticPr fontId="3"/>
  <pageMargins left="0.70866141732283472" right="0.70866141732283472" top="0.74803149606299213" bottom="0.74803149606299213" header="0.31496062992125984" footer="0.31496062992125984"/>
  <pageSetup paperSize="9" scale="8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MSS!Print_Area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2017-02-14T13:01:39Z</cp:lastPrinted>
  <dcterms:created xsi:type="dcterms:W3CDTF">2015-03-15T08:42:06Z</dcterms:created>
  <dcterms:modified xsi:type="dcterms:W3CDTF">2017-07-07T09:08:40Z</dcterms:modified>
</cp:coreProperties>
</file>