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azabu\project\2017\P170282801_平成30年度二国間クレジット制度の効率的な運用のための検討・実施事業委託業務\02_作業\02_各種申請\02_Project\08_ID\ID021(三菱ケミカル、ボイラー)\190213_pub_com\2_public comment\"/>
    </mc:Choice>
  </mc:AlternateContent>
  <bookViews>
    <workbookView xWindow="0" yWindow="0" windowWidth="28800" windowHeight="12000" tabRatio="683"/>
  </bookViews>
  <sheets>
    <sheet name="MPS(input)maintenance" sheetId="30" r:id="rId1"/>
    <sheet name="MPS(calc_process)" sheetId="31" r:id="rId2"/>
    <sheet name="MSS" sheetId="32" r:id="rId3"/>
    <sheet name="MRS(input)" sheetId="33" r:id="rId4"/>
    <sheet name="MRS(calc_process)" sheetId="34" r:id="rId5"/>
  </sheets>
  <definedNames>
    <definedName name="_xlnm.Print_Area" localSheetId="1">'MPS(calc_process)'!$A$1:$I$43</definedName>
    <definedName name="_xlnm.Print_Area" localSheetId="0">'MPS(input)maintenance'!$A$1:$K$31</definedName>
    <definedName name="_xlnm.Print_Area" localSheetId="4">'MRS(calc_process)'!$A$1:$I$43</definedName>
    <definedName name="_xlnm.Print_Area" localSheetId="3">'MRS(input)'!$A$1:$L$31</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2" i="33" l="1"/>
  <c r="F21" i="33"/>
  <c r="F20" i="33"/>
  <c r="G9" i="34"/>
  <c r="G20" i="34" s="1"/>
  <c r="F19" i="33"/>
  <c r="G8" i="34"/>
  <c r="G19" i="34"/>
  <c r="F18" i="33"/>
  <c r="G18" i="34" s="1"/>
  <c r="F17" i="33"/>
  <c r="F16" i="33"/>
  <c r="G29" i="34" s="1"/>
  <c r="F15" i="33"/>
  <c r="G28" i="34"/>
  <c r="F14" i="33"/>
  <c r="G16" i="34" s="1"/>
  <c r="K22" i="33"/>
  <c r="K21" i="33"/>
  <c r="K20" i="33"/>
  <c r="K19" i="33"/>
  <c r="K18" i="33"/>
  <c r="K17" i="33"/>
  <c r="K16" i="33"/>
  <c r="K15" i="33"/>
  <c r="K14" i="33"/>
  <c r="H22" i="33"/>
  <c r="H21" i="33"/>
  <c r="H20" i="33"/>
  <c r="H19" i="33"/>
  <c r="H18" i="33"/>
  <c r="H17" i="33"/>
  <c r="H16" i="33"/>
  <c r="H15" i="33"/>
  <c r="H14" i="33"/>
  <c r="I2" i="34"/>
  <c r="I1" i="34"/>
  <c r="L2" i="33"/>
  <c r="L1" i="33"/>
  <c r="G30" i="34"/>
  <c r="G26" i="34"/>
  <c r="G25" i="34"/>
  <c r="G22" i="34"/>
  <c r="G21" i="34"/>
  <c r="G15" i="34"/>
  <c r="G14" i="34"/>
  <c r="G11" i="34"/>
  <c r="G10" i="34"/>
  <c r="C2" i="32"/>
  <c r="C1" i="32"/>
  <c r="G17" i="34"/>
  <c r="I2" i="31"/>
  <c r="G18" i="31"/>
  <c r="G14" i="31"/>
  <c r="G16" i="31"/>
  <c r="G29" i="31"/>
  <c r="G8" i="31"/>
  <c r="G19" i="31"/>
  <c r="G9" i="31"/>
  <c r="G20" i="31" s="1"/>
  <c r="G21" i="31"/>
  <c r="G22" i="31"/>
  <c r="G15" i="31"/>
  <c r="G17" i="31"/>
  <c r="G30" i="31"/>
  <c r="G25" i="31"/>
  <c r="G27" i="31"/>
  <c r="G24" i="31" s="1"/>
  <c r="G26" i="31"/>
  <c r="G28" i="31"/>
  <c r="G11" i="31"/>
  <c r="G10" i="31"/>
  <c r="I1" i="31"/>
  <c r="G13" i="31" l="1"/>
  <c r="G6" i="31" s="1"/>
  <c r="B26" i="30" s="1"/>
  <c r="G13" i="34"/>
  <c r="G27" i="34"/>
  <c r="G24" i="34" s="1"/>
  <c r="G6" i="34" l="1"/>
  <c r="C26" i="33" s="1"/>
</calcChain>
</file>

<file path=xl/sharedStrings.xml><?xml version="1.0" encoding="utf-8"?>
<sst xmlns="http://schemas.openxmlformats.org/spreadsheetml/2006/main" count="443" uniqueCount="145">
  <si>
    <t>Monitoring Spreadsheet: JCM_ID_AM015_ver01.0</t>
    <phoneticPr fontId="2"/>
  </si>
  <si>
    <t>Monitoring Plan Sheet (Input Sheet) [Attachment to Project Design Document]</t>
    <phoneticPr fontId="2"/>
  </si>
  <si>
    <r>
      <t xml:space="preserve">Table 1: Parameters to be monitored </t>
    </r>
    <r>
      <rPr>
        <b/>
        <i/>
        <sz val="11"/>
        <color indexed="8"/>
        <rFont val="Arial"/>
        <family val="2"/>
      </rPr>
      <t>ex post</t>
    </r>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</si>
  <si>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</si>
  <si>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</si>
  <si>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</si>
  <si>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</si>
  <si>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</si>
  <si>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</si>
  <si>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</si>
  <si>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</si>
  <si>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</si>
  <si>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</si>
  <si>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</si>
  <si>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</si>
  <si>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</si>
  <si>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</si>
  <si>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</si>
  <si>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</si>
  <si>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</si>
  <si>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</si>
  <si>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</si>
  <si>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</si>
  <si>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(1)</t>
    <phoneticPr fontId="2"/>
  </si>
  <si>
    <r>
      <t>FC</t>
    </r>
    <r>
      <rPr>
        <vertAlign val="subscript"/>
        <sz val="11"/>
        <rFont val="Arial"/>
        <family val="2"/>
      </rPr>
      <t>p,i,j,PJ</t>
    </r>
    <phoneticPr fontId="2"/>
  </si>
  <si>
    <r>
      <t xml:space="preserve">The amount of fuel consumption of project boiler </t>
    </r>
    <r>
      <rPr>
        <i/>
        <sz val="11"/>
        <rFont val="Arial"/>
        <family val="2"/>
      </rPr>
      <t>i</t>
    </r>
    <r>
      <rPr>
        <sz val="11"/>
        <rFont val="Arial"/>
        <family val="2"/>
      </rPr>
      <t xml:space="preserve"> using the fuel type </t>
    </r>
    <r>
      <rPr>
        <i/>
        <sz val="11"/>
        <rFont val="Arial"/>
        <family val="2"/>
      </rPr>
      <t>j</t>
    </r>
    <r>
      <rPr>
        <sz val="11"/>
        <rFont val="Arial"/>
        <family val="2"/>
      </rPr>
      <t xml:space="preserve"> (=natural gas or LPG) during the period </t>
    </r>
    <r>
      <rPr>
        <i/>
        <sz val="11"/>
        <rFont val="Arial"/>
        <family val="2"/>
      </rPr>
      <t>p</t>
    </r>
    <phoneticPr fontId="2"/>
  </si>
  <si>
    <r>
      <t>Nm</t>
    </r>
    <r>
      <rPr>
        <vertAlign val="superscript"/>
        <sz val="11"/>
        <rFont val="Arial"/>
        <family val="2"/>
      </rPr>
      <t>3</t>
    </r>
    <r>
      <rPr>
        <sz val="11"/>
        <rFont val="Arial"/>
        <family val="2"/>
      </rPr>
      <t>/p
 or t/p</t>
    </r>
    <phoneticPr fontId="2"/>
  </si>
  <si>
    <t>Option C</t>
    <phoneticPr fontId="2"/>
  </si>
  <si>
    <t>Measured data</t>
    <phoneticPr fontId="2"/>
  </si>
  <si>
    <r>
      <t xml:space="preserve">[For Option B]
Data is collected and recorded from the invoices by the fuel supply company.
[For Option C]
Data is measured by measuring equipments in the factory.
- Specification of measuring equipments:
  1) Fuel flow meter is applied for measurement of fuel consumption of the project boilers.
  2) Meter is certified in compliance with national / regional / international standards on fuel flow meter.
- Measuring and recording:
</t>
    </r>
    <r>
      <rPr>
        <sz val="11"/>
        <rFont val="ＭＳ Ｐゴシック"/>
        <family val="3"/>
        <charset val="128"/>
      </rPr>
      <t>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
 The measuring instrument(s) is replaced or calibrated at an interval following the regulations in the country in which the measuring instrument(s) is commonly used or according to the manufacturer’s recommendation, unless a type approval, manufacturer’s specification, or certification issued by an entity accredited under international/national standards for the measuring instrument(s) has been prepared by the time of installation.</t>
    </r>
    <phoneticPr fontId="2"/>
  </si>
  <si>
    <t>Continuously</t>
    <phoneticPr fontId="2"/>
  </si>
  <si>
    <t>For natural gas or LPG</t>
    <phoneticPr fontId="2"/>
  </si>
  <si>
    <t>(2)</t>
    <phoneticPr fontId="2"/>
  </si>
  <si>
    <r>
      <t xml:space="preserve">The amount of fuel consumption of project boiler </t>
    </r>
    <r>
      <rPr>
        <i/>
        <sz val="11"/>
        <rFont val="Arial"/>
        <family val="2"/>
      </rPr>
      <t>i</t>
    </r>
    <r>
      <rPr>
        <sz val="11"/>
        <rFont val="Arial"/>
        <family val="2"/>
      </rPr>
      <t xml:space="preserve"> using the fuel type </t>
    </r>
    <r>
      <rPr>
        <i/>
        <sz val="11"/>
        <rFont val="Arial"/>
        <family val="2"/>
      </rPr>
      <t>j</t>
    </r>
    <r>
      <rPr>
        <sz val="11"/>
        <rFont val="Arial"/>
        <family val="2"/>
      </rPr>
      <t xml:space="preserve"> (=diesel oil) during the period </t>
    </r>
    <r>
      <rPr>
        <i/>
        <sz val="11"/>
        <rFont val="Arial"/>
        <family val="2"/>
      </rPr>
      <t>p</t>
    </r>
    <phoneticPr fontId="2"/>
  </si>
  <si>
    <t>t/p</t>
    <phoneticPr fontId="2"/>
  </si>
  <si>
    <t>Option B or Option C</t>
    <phoneticPr fontId="2"/>
  </si>
  <si>
    <t>Invoice from fuel supply company or
measured data</t>
    <phoneticPr fontId="2"/>
  </si>
  <si>
    <t xml:space="preserve">For diesel oil </t>
    <phoneticPr fontId="2"/>
  </si>
  <si>
    <r>
      <t xml:space="preserve">Table 2: Project-specific parameters to be fixed </t>
    </r>
    <r>
      <rPr>
        <b/>
        <i/>
        <sz val="11"/>
        <color indexed="8"/>
        <rFont val="Arial"/>
        <family val="2"/>
      </rPr>
      <t>ex ante</t>
    </r>
    <phoneticPr fontId="2"/>
  </si>
  <si>
    <r>
      <t>NCV</t>
    </r>
    <r>
      <rPr>
        <vertAlign val="subscript"/>
        <sz val="11"/>
        <rFont val="Arial"/>
        <family val="2"/>
      </rPr>
      <t>i,j,PJ</t>
    </r>
    <phoneticPr fontId="2"/>
  </si>
  <si>
    <r>
      <t xml:space="preserve">Net calorific value of fuel used by the project boiler </t>
    </r>
    <r>
      <rPr>
        <i/>
        <sz val="11"/>
        <rFont val="Arial"/>
        <family val="2"/>
      </rPr>
      <t xml:space="preserve">i </t>
    </r>
    <r>
      <rPr>
        <sz val="11"/>
        <rFont val="Arial"/>
        <family val="2"/>
      </rPr>
      <t>for the fuel type</t>
    </r>
    <r>
      <rPr>
        <i/>
        <sz val="11"/>
        <rFont val="Arial"/>
        <family val="2"/>
      </rPr>
      <t xml:space="preserve"> j </t>
    </r>
    <phoneticPr fontId="2"/>
  </si>
  <si>
    <r>
      <t>GJ/Nm</t>
    </r>
    <r>
      <rPr>
        <vertAlign val="superscript"/>
        <sz val="11"/>
        <rFont val="Arial"/>
        <family val="2"/>
      </rPr>
      <t>3</t>
    </r>
    <r>
      <rPr>
        <sz val="11"/>
        <rFont val="Arial"/>
        <family val="2"/>
      </rPr>
      <t xml:space="preserve">
 or GJ/t</t>
    </r>
    <phoneticPr fontId="2"/>
  </si>
  <si>
    <t>(1) Net calorific value (lower heating value) provided by fuel supplier or boiler manufacturer, (2) IPCC default values at the lower limit in Table 1.2 of Chapter 1 of Vol. 2 of the “2006 IPCC Guidelines on National GHG Inventories” (when (1) is not available, apply (2))</t>
    <phoneticPr fontId="2"/>
  </si>
  <si>
    <r>
      <t xml:space="preserve">Net calorific value of fuel used by the project boiler </t>
    </r>
    <r>
      <rPr>
        <i/>
        <sz val="11"/>
        <rFont val="Arial"/>
        <family val="2"/>
      </rPr>
      <t>i</t>
    </r>
    <r>
      <rPr>
        <sz val="11"/>
        <rFont val="Arial"/>
        <family val="2"/>
      </rPr>
      <t xml:space="preserve"> for the fuel type</t>
    </r>
    <r>
      <rPr>
        <i/>
        <sz val="11"/>
        <rFont val="Arial"/>
        <family val="2"/>
      </rPr>
      <t xml:space="preserve"> j </t>
    </r>
    <phoneticPr fontId="2"/>
  </si>
  <si>
    <t>GJ/t</t>
    <phoneticPr fontId="2"/>
  </si>
  <si>
    <r>
      <t>EF</t>
    </r>
    <r>
      <rPr>
        <vertAlign val="subscript"/>
        <sz val="11"/>
        <rFont val="Arial"/>
        <family val="2"/>
      </rPr>
      <t>i,j,PJ</t>
    </r>
    <phoneticPr fontId="2"/>
  </si>
  <si>
    <r>
      <t>CO</t>
    </r>
    <r>
      <rPr>
        <vertAlign val="subscript"/>
        <sz val="11"/>
        <rFont val="Arial"/>
        <family val="2"/>
      </rPr>
      <t>2</t>
    </r>
    <r>
      <rPr>
        <sz val="11"/>
        <rFont val="Arial"/>
        <family val="2"/>
      </rPr>
      <t xml:space="preserve"> emission factor of fuel used by the project boiler </t>
    </r>
    <r>
      <rPr>
        <i/>
        <sz val="11"/>
        <rFont val="Arial"/>
        <family val="2"/>
      </rPr>
      <t>i</t>
    </r>
    <r>
      <rPr>
        <sz val="11"/>
        <rFont val="Arial"/>
        <family val="2"/>
      </rPr>
      <t xml:space="preserve"> for the fuel type </t>
    </r>
    <r>
      <rPr>
        <i/>
        <sz val="11"/>
        <rFont val="Arial"/>
        <family val="2"/>
      </rPr>
      <t>j</t>
    </r>
    <phoneticPr fontId="2"/>
  </si>
  <si>
    <r>
      <t>tCO</t>
    </r>
    <r>
      <rPr>
        <vertAlign val="subscript"/>
        <sz val="11"/>
        <rFont val="Arial"/>
        <family val="2"/>
      </rPr>
      <t>2</t>
    </r>
    <r>
      <rPr>
        <sz val="11"/>
        <rFont val="Arial"/>
        <family val="2"/>
      </rPr>
      <t>/GJ</t>
    </r>
    <phoneticPr fontId="2"/>
  </si>
  <si>
    <t>IPCC default values in Table 1.4 of Chapter 1 of Vol. 2 of the “2006 IPCC Guidelines on National GHG Inventories"</t>
    <phoneticPr fontId="2"/>
  </si>
  <si>
    <r>
      <t>EF</t>
    </r>
    <r>
      <rPr>
        <vertAlign val="subscript"/>
        <sz val="11"/>
        <rFont val="Arial"/>
        <family val="2"/>
      </rPr>
      <t>RE</t>
    </r>
    <phoneticPr fontId="2"/>
  </si>
  <si>
    <r>
      <t>CO</t>
    </r>
    <r>
      <rPr>
        <vertAlign val="subscript"/>
        <sz val="11"/>
        <rFont val="Arial"/>
        <family val="2"/>
      </rPr>
      <t>2</t>
    </r>
    <r>
      <rPr>
        <sz val="11"/>
        <rFont val="Arial"/>
        <family val="2"/>
      </rPr>
      <t xml:space="preserve"> emission factor of fuel used by reference boiler</t>
    </r>
    <phoneticPr fontId="2"/>
  </si>
  <si>
    <r>
      <t>IPCC default values at the lower limit in Table 1.4 of Chapter 1 of Vol. 2 of the “2006 IPCC Guidelines on National GHG Inventories"
In case the project boiler replaces the existing boiler or the planned boiler whose plan is once approved officially such as with boiler installation permit or environmental impact assessment, CO</t>
    </r>
    <r>
      <rPr>
        <vertAlign val="subscript"/>
        <sz val="11"/>
        <rFont val="Arial"/>
        <family val="2"/>
      </rPr>
      <t>2</t>
    </r>
    <r>
      <rPr>
        <sz val="11"/>
        <rFont val="Arial"/>
        <family val="2"/>
      </rPr>
      <t xml:space="preserve"> emission factor of the fuel used by the existing or planned boiler is applied.
Otherwise, the value  of the fuel used by the project boiler </t>
    </r>
    <r>
      <rPr>
        <i/>
        <sz val="11"/>
        <rFont val="Arial"/>
        <family val="2"/>
      </rPr>
      <t>i</t>
    </r>
    <r>
      <rPr>
        <sz val="11"/>
        <rFont val="Arial"/>
        <family val="2"/>
      </rPr>
      <t xml:space="preserve"> is applied.</t>
    </r>
    <phoneticPr fontId="2"/>
  </si>
  <si>
    <r>
      <t>η</t>
    </r>
    <r>
      <rPr>
        <vertAlign val="subscript"/>
        <sz val="11"/>
        <rFont val="Arial"/>
        <family val="2"/>
      </rPr>
      <t>i,PJ</t>
    </r>
    <phoneticPr fontId="2"/>
  </si>
  <si>
    <r>
      <t xml:space="preserve">Efficiency of project boiler </t>
    </r>
    <r>
      <rPr>
        <i/>
        <sz val="11"/>
        <rFont val="Arial"/>
        <family val="2"/>
      </rPr>
      <t>i</t>
    </r>
    <r>
      <rPr>
        <sz val="14"/>
        <color rgb="FFFF0000"/>
        <rFont val="Arial"/>
        <family val="2"/>
      </rPr>
      <t/>
    </r>
    <phoneticPr fontId="2"/>
  </si>
  <si>
    <t>-</t>
    <phoneticPr fontId="2"/>
  </si>
  <si>
    <r>
      <t>Specifications of the project boiler or factory test data of the project boiler</t>
    </r>
    <r>
      <rPr>
        <sz val="11"/>
        <color rgb="FFFF0000"/>
        <rFont val="Arial"/>
        <family val="2"/>
      </rPr>
      <t xml:space="preserve"> </t>
    </r>
    <r>
      <rPr>
        <sz val="11"/>
        <rFont val="Arial"/>
        <family val="2"/>
      </rPr>
      <t>by the manufacturer</t>
    </r>
    <phoneticPr fontId="2"/>
  </si>
  <si>
    <r>
      <t>η</t>
    </r>
    <r>
      <rPr>
        <vertAlign val="subscript"/>
        <sz val="11"/>
        <rFont val="Arial"/>
        <family val="2"/>
      </rPr>
      <t>RE</t>
    </r>
    <phoneticPr fontId="2"/>
  </si>
  <si>
    <t>Efficiency of reference boiler</t>
    <phoneticPr fontId="2"/>
  </si>
  <si>
    <t>The default value set in the methodologies</t>
    <phoneticPr fontId="2"/>
  </si>
  <si>
    <r>
      <t>BF</t>
    </r>
    <r>
      <rPr>
        <vertAlign val="subscript"/>
        <sz val="11"/>
        <rFont val="Arial"/>
        <family val="2"/>
      </rPr>
      <t>i,PJ</t>
    </r>
    <phoneticPr fontId="2"/>
  </si>
  <si>
    <r>
      <t xml:space="preserve">Blow flow rate setting of project boiler </t>
    </r>
    <r>
      <rPr>
        <i/>
        <sz val="11"/>
        <rFont val="Arial"/>
        <family val="2"/>
      </rPr>
      <t>i</t>
    </r>
    <r>
      <rPr>
        <sz val="14"/>
        <color rgb="FFFF0000"/>
        <rFont val="Arial"/>
        <family val="2"/>
      </rPr>
      <t/>
    </r>
    <phoneticPr fontId="2"/>
  </si>
  <si>
    <t>%</t>
    <phoneticPr fontId="2"/>
  </si>
  <si>
    <t>Blow flow rate setting specified in the boiler water treatment program for a water purification/demineralization system such as RO based on the test result</t>
    <phoneticPr fontId="2"/>
  </si>
  <si>
    <r>
      <t>BF</t>
    </r>
    <r>
      <rPr>
        <vertAlign val="subscript"/>
        <sz val="11"/>
        <rFont val="Arial"/>
        <family val="2"/>
      </rPr>
      <t>RE</t>
    </r>
    <phoneticPr fontId="2"/>
  </si>
  <si>
    <t>Blow flow rate setting of reference boiler</t>
    <phoneticPr fontId="2"/>
  </si>
  <si>
    <t>Blow flow rate specified in the boiler water treatment program for a water softener based on the test result</t>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</si>
  <si>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</si>
  <si>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</si>
  <si>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r>
      <t>tCO</t>
    </r>
    <r>
      <rPr>
        <vertAlign val="subscript"/>
        <sz val="11"/>
        <rFont val="Arial"/>
        <family val="2"/>
      </rPr>
      <t>2</t>
    </r>
    <r>
      <rPr>
        <sz val="11"/>
        <rFont val="Arial"/>
        <family val="2"/>
      </rPr>
      <t>/p</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</si>
  <si>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</si>
  <si>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</si>
  <si>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</si>
  <si>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</si>
  <si>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</si>
  <si>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Based on the actual measurement using measuring equipments (Data used: measured values)</t>
    <phoneticPr fontId="2"/>
  </si>
  <si>
    <t>Monitoring Plan Sheet (Calculation Process Sheet) [Attachment to Project Design Document]</t>
    <phoneticPr fontId="2"/>
  </si>
  <si>
    <t>1. Calculations for emission reductions</t>
    <phoneticPr fontId="2"/>
  </si>
  <si>
    <t>Fuel type</t>
    <phoneticPr fontId="2"/>
  </si>
  <si>
    <t>Value</t>
    <phoneticPr fontId="2"/>
  </si>
  <si>
    <t>Parameter</t>
  </si>
  <si>
    <r>
      <t xml:space="preserve">Emission reductions during the period </t>
    </r>
    <r>
      <rPr>
        <i/>
        <sz val="11"/>
        <color indexed="8"/>
        <rFont val="Arial"/>
        <family val="2"/>
      </rPr>
      <t>p</t>
    </r>
    <phoneticPr fontId="2"/>
  </si>
  <si>
    <t>N/A</t>
    <phoneticPr fontId="2"/>
  </si>
  <si>
    <r>
      <t>tCO</t>
    </r>
    <r>
      <rPr>
        <vertAlign val="subscript"/>
        <sz val="11"/>
        <color indexed="8"/>
        <rFont val="Arial"/>
        <family val="2"/>
      </rPr>
      <t>2</t>
    </r>
    <r>
      <rPr>
        <sz val="11"/>
        <color indexed="8"/>
        <rFont val="Arial"/>
        <family val="2"/>
      </rPr>
      <t>/p</t>
    </r>
    <phoneticPr fontId="2"/>
  </si>
  <si>
    <r>
      <t>ER</t>
    </r>
    <r>
      <rPr>
        <vertAlign val="subscript"/>
        <sz val="11"/>
        <color indexed="8"/>
        <rFont val="Arial"/>
        <family val="2"/>
      </rPr>
      <t>p</t>
    </r>
    <phoneticPr fontId="2"/>
  </si>
  <si>
    <t>2. Selected default values, etc.</t>
    <phoneticPr fontId="2"/>
  </si>
  <si>
    <r>
      <t xml:space="preserve">Efficiency of project boiler </t>
    </r>
    <r>
      <rPr>
        <i/>
        <sz val="11"/>
        <color theme="1"/>
        <rFont val="Arial"/>
        <family val="2"/>
      </rPr>
      <t>i</t>
    </r>
    <r>
      <rPr>
        <sz val="11"/>
        <color rgb="FFFF0000"/>
        <rFont val="Arial"/>
        <family val="2"/>
      </rPr>
      <t/>
    </r>
    <phoneticPr fontId="2"/>
  </si>
  <si>
    <t>N/A</t>
  </si>
  <si>
    <t>Efficiency of reference boiler</t>
  </si>
  <si>
    <r>
      <t>η</t>
    </r>
    <r>
      <rPr>
        <vertAlign val="subscript"/>
        <sz val="11"/>
        <color indexed="8"/>
        <rFont val="Arial"/>
        <family val="2"/>
      </rPr>
      <t>RE</t>
    </r>
    <phoneticPr fontId="2"/>
  </si>
  <si>
    <r>
      <t>Blow flow rate setting of project boiler</t>
    </r>
    <r>
      <rPr>
        <i/>
        <sz val="11"/>
        <color indexed="8"/>
        <rFont val="Arial"/>
        <family val="2"/>
      </rPr>
      <t/>
    </r>
    <phoneticPr fontId="2"/>
  </si>
  <si>
    <r>
      <t>BF</t>
    </r>
    <r>
      <rPr>
        <vertAlign val="subscript"/>
        <sz val="11"/>
        <color indexed="8"/>
        <rFont val="Arial"/>
        <family val="2"/>
      </rPr>
      <t>RE</t>
    </r>
    <phoneticPr fontId="2"/>
  </si>
  <si>
    <t>3. Calculations for reference emissions</t>
    <phoneticPr fontId="2"/>
  </si>
  <si>
    <r>
      <t xml:space="preserve">Reference emissions during the period </t>
    </r>
    <r>
      <rPr>
        <i/>
        <sz val="11"/>
        <color indexed="8"/>
        <rFont val="Arial"/>
        <family val="2"/>
      </rPr>
      <t>p</t>
    </r>
    <phoneticPr fontId="2"/>
  </si>
  <si>
    <r>
      <t>RE</t>
    </r>
    <r>
      <rPr>
        <vertAlign val="subscript"/>
        <sz val="11"/>
        <rFont val="Arial"/>
        <family val="2"/>
      </rPr>
      <t>p</t>
    </r>
    <phoneticPr fontId="2"/>
  </si>
  <si>
    <r>
      <t xml:space="preserve">Fuel consumption of project boiler </t>
    </r>
    <r>
      <rPr>
        <i/>
        <sz val="11"/>
        <rFont val="Arial"/>
        <family val="2"/>
      </rPr>
      <t>i</t>
    </r>
    <r>
      <rPr>
        <sz val="11"/>
        <rFont val="Arial"/>
        <family val="2"/>
      </rPr>
      <t xml:space="preserve"> using the fuel type</t>
    </r>
    <r>
      <rPr>
        <i/>
        <sz val="11"/>
        <rFont val="Arial"/>
        <family val="2"/>
      </rPr>
      <t xml:space="preserve"> j</t>
    </r>
    <r>
      <rPr>
        <sz val="11"/>
        <rFont val="Arial"/>
        <family val="2"/>
      </rPr>
      <t xml:space="preserve"> during the period </t>
    </r>
    <r>
      <rPr>
        <i/>
        <sz val="11"/>
        <rFont val="Arial"/>
        <family val="2"/>
      </rPr>
      <t>p</t>
    </r>
    <r>
      <rPr>
        <sz val="11"/>
        <rFont val="Arial"/>
        <family val="2"/>
      </rPr>
      <t xml:space="preserve"> (for natural gas or LPG)</t>
    </r>
    <phoneticPr fontId="2"/>
  </si>
  <si>
    <t>Natural gas/LPG</t>
    <phoneticPr fontId="2"/>
  </si>
  <si>
    <r>
      <t>Nm</t>
    </r>
    <r>
      <rPr>
        <vertAlign val="superscript"/>
        <sz val="11"/>
        <rFont val="Arial"/>
        <family val="2"/>
      </rPr>
      <t>3</t>
    </r>
    <r>
      <rPr>
        <sz val="11"/>
        <rFont val="Arial"/>
        <family val="2"/>
      </rPr>
      <t>/p or t/p</t>
    </r>
    <phoneticPr fontId="2"/>
  </si>
  <si>
    <r>
      <t>Fuel consumption of project boiler</t>
    </r>
    <r>
      <rPr>
        <i/>
        <sz val="11"/>
        <rFont val="Arial"/>
        <family val="2"/>
      </rPr>
      <t xml:space="preserve"> i</t>
    </r>
    <r>
      <rPr>
        <sz val="11"/>
        <rFont val="Arial"/>
        <family val="2"/>
      </rPr>
      <t xml:space="preserve"> using the fuel type </t>
    </r>
    <r>
      <rPr>
        <i/>
        <sz val="11"/>
        <rFont val="Arial"/>
        <family val="2"/>
      </rPr>
      <t xml:space="preserve">j </t>
    </r>
    <r>
      <rPr>
        <sz val="11"/>
        <rFont val="Arial"/>
        <family val="2"/>
      </rPr>
      <t xml:space="preserve">during the period </t>
    </r>
    <r>
      <rPr>
        <i/>
        <sz val="11"/>
        <rFont val="Arial"/>
        <family val="2"/>
      </rPr>
      <t>p</t>
    </r>
    <r>
      <rPr>
        <sz val="11"/>
        <rFont val="Arial"/>
        <family val="2"/>
      </rPr>
      <t xml:space="preserve"> (for diesel oil)</t>
    </r>
    <phoneticPr fontId="2"/>
  </si>
  <si>
    <t>Diesel</t>
    <phoneticPr fontId="2"/>
  </si>
  <si>
    <r>
      <t xml:space="preserve">Net calorific value of fuel used by the project boiler </t>
    </r>
    <r>
      <rPr>
        <i/>
        <sz val="11"/>
        <rFont val="Arial"/>
        <family val="2"/>
      </rPr>
      <t>i</t>
    </r>
    <r>
      <rPr>
        <sz val="11"/>
        <rFont val="Arial"/>
        <family val="2"/>
      </rPr>
      <t xml:space="preserve"> for the fuel type </t>
    </r>
    <r>
      <rPr>
        <i/>
        <sz val="11"/>
        <rFont val="Arial"/>
        <family val="2"/>
      </rPr>
      <t>j</t>
    </r>
    <r>
      <rPr>
        <sz val="11"/>
        <rFont val="Arial"/>
        <family val="2"/>
      </rPr>
      <t xml:space="preserve"> (for natural gas or LPG)</t>
    </r>
    <phoneticPr fontId="2"/>
  </si>
  <si>
    <r>
      <t>GJ/Nm</t>
    </r>
    <r>
      <rPr>
        <vertAlign val="superscript"/>
        <sz val="11"/>
        <rFont val="Arial"/>
        <family val="2"/>
      </rPr>
      <t>3</t>
    </r>
    <r>
      <rPr>
        <sz val="11"/>
        <rFont val="Arial"/>
        <family val="2"/>
      </rPr>
      <t xml:space="preserve">  or GJ/t</t>
    </r>
    <phoneticPr fontId="2"/>
  </si>
  <si>
    <r>
      <t xml:space="preserve">Net calorific value of fuel used by the project boiler </t>
    </r>
    <r>
      <rPr>
        <i/>
        <sz val="11"/>
        <rFont val="Arial"/>
        <family val="2"/>
      </rPr>
      <t>i</t>
    </r>
    <r>
      <rPr>
        <sz val="11"/>
        <rFont val="Arial"/>
        <family val="2"/>
      </rPr>
      <t xml:space="preserve"> for the fuel type </t>
    </r>
    <r>
      <rPr>
        <i/>
        <sz val="11"/>
        <rFont val="Arial"/>
        <family val="2"/>
      </rPr>
      <t>j</t>
    </r>
    <r>
      <rPr>
        <sz val="11"/>
        <rFont val="Arial"/>
        <family val="2"/>
      </rPr>
      <t xml:space="preserve"> (for diesel oil)</t>
    </r>
    <phoneticPr fontId="2"/>
  </si>
  <si>
    <r>
      <t>CO</t>
    </r>
    <r>
      <rPr>
        <vertAlign val="subscript"/>
        <sz val="11"/>
        <rFont val="Arial"/>
        <family val="2"/>
      </rPr>
      <t>2</t>
    </r>
    <r>
      <rPr>
        <sz val="11"/>
        <rFont val="Arial"/>
        <family val="2"/>
      </rPr>
      <t xml:space="preserve"> emission factor of fuel used by the reference boiler</t>
    </r>
    <phoneticPr fontId="2"/>
  </si>
  <si>
    <t>Natural gas/LPG
/Diesel/Coal</t>
    <phoneticPr fontId="2"/>
  </si>
  <si>
    <r>
      <t>Efficiency of project boiler</t>
    </r>
    <r>
      <rPr>
        <i/>
        <sz val="11"/>
        <rFont val="Arial"/>
        <family val="2"/>
      </rPr>
      <t xml:space="preserve"> i</t>
    </r>
    <r>
      <rPr>
        <sz val="11"/>
        <color rgb="FFFF0000"/>
        <rFont val="Arial"/>
        <family val="2"/>
      </rPr>
      <t/>
    </r>
    <phoneticPr fontId="2"/>
  </si>
  <si>
    <r>
      <t xml:space="preserve">Blow flow rate setting of project boiler </t>
    </r>
    <r>
      <rPr>
        <i/>
        <sz val="11"/>
        <rFont val="Arial"/>
        <family val="2"/>
      </rPr>
      <t>i</t>
    </r>
    <phoneticPr fontId="2"/>
  </si>
  <si>
    <t>4. Calculations of the project emissions</t>
    <phoneticPr fontId="2"/>
  </si>
  <si>
    <t>Project emissions during the period p</t>
    <phoneticPr fontId="2"/>
  </si>
  <si>
    <r>
      <t>PE</t>
    </r>
    <r>
      <rPr>
        <vertAlign val="subscript"/>
        <sz val="11"/>
        <color indexed="8"/>
        <rFont val="Arial"/>
        <family val="2"/>
      </rPr>
      <t>p</t>
    </r>
    <phoneticPr fontId="2"/>
  </si>
  <si>
    <r>
      <t xml:space="preserve">Fuel consumption of project boiler </t>
    </r>
    <r>
      <rPr>
        <i/>
        <sz val="11"/>
        <rFont val="Arial"/>
        <family val="2"/>
      </rPr>
      <t>i</t>
    </r>
    <r>
      <rPr>
        <sz val="11"/>
        <rFont val="Arial"/>
        <family val="2"/>
      </rPr>
      <t xml:space="preserve"> using the fuel type </t>
    </r>
    <r>
      <rPr>
        <i/>
        <sz val="11"/>
        <rFont val="Arial"/>
        <family val="2"/>
      </rPr>
      <t xml:space="preserve">j </t>
    </r>
    <r>
      <rPr>
        <sz val="11"/>
        <rFont val="Arial"/>
        <family val="2"/>
      </rPr>
      <t xml:space="preserve">during the period </t>
    </r>
    <r>
      <rPr>
        <i/>
        <sz val="11"/>
        <rFont val="Arial"/>
        <family val="2"/>
      </rPr>
      <t>p</t>
    </r>
    <r>
      <rPr>
        <sz val="11"/>
        <rFont val="Arial"/>
        <family val="2"/>
      </rPr>
      <t xml:space="preserve"> (for natural gas or LPG)</t>
    </r>
    <phoneticPr fontId="2"/>
  </si>
  <si>
    <r>
      <t xml:space="preserve">Fuel consumption of project boiler </t>
    </r>
    <r>
      <rPr>
        <i/>
        <sz val="11"/>
        <rFont val="Arial"/>
        <family val="2"/>
      </rPr>
      <t>i</t>
    </r>
    <r>
      <rPr>
        <sz val="11"/>
        <rFont val="Arial"/>
        <family val="2"/>
      </rPr>
      <t xml:space="preserve"> using the fuel type </t>
    </r>
    <r>
      <rPr>
        <i/>
        <sz val="11"/>
        <rFont val="Arial"/>
        <family val="2"/>
      </rPr>
      <t>j</t>
    </r>
    <r>
      <rPr>
        <sz val="11"/>
        <rFont val="Arial"/>
        <family val="2"/>
      </rPr>
      <t xml:space="preserve"> during the period </t>
    </r>
    <r>
      <rPr>
        <i/>
        <sz val="11"/>
        <rFont val="Arial"/>
        <family val="2"/>
      </rPr>
      <t>p</t>
    </r>
    <r>
      <rPr>
        <sz val="11"/>
        <rFont val="Arial"/>
        <family val="2"/>
      </rPr>
      <t xml:space="preserve"> (for diesel oil)</t>
    </r>
    <phoneticPr fontId="2"/>
  </si>
  <si>
    <r>
      <t>GJ/Nm</t>
    </r>
    <r>
      <rPr>
        <vertAlign val="superscript"/>
        <sz val="11"/>
        <rFont val="Arial"/>
        <family val="2"/>
      </rPr>
      <t>3</t>
    </r>
    <r>
      <rPr>
        <sz val="11"/>
        <rFont val="Arial"/>
        <family val="2"/>
      </rPr>
      <t xml:space="preserve"> or GJ/t</t>
    </r>
    <phoneticPr fontId="2"/>
  </si>
  <si>
    <r>
      <t>CO</t>
    </r>
    <r>
      <rPr>
        <vertAlign val="subscript"/>
        <sz val="11"/>
        <rFont val="Arial"/>
        <family val="2"/>
      </rPr>
      <t>2</t>
    </r>
    <r>
      <rPr>
        <sz val="11"/>
        <rFont val="Arial"/>
        <family val="2"/>
      </rPr>
      <t xml:space="preserve"> emission factor of fuel used by the project boiler </t>
    </r>
    <r>
      <rPr>
        <i/>
        <sz val="11"/>
        <rFont val="Arial"/>
        <family val="2"/>
      </rPr>
      <t>i</t>
    </r>
    <r>
      <rPr>
        <sz val="11"/>
        <rFont val="Arial"/>
        <family val="2"/>
      </rPr>
      <t xml:space="preserve"> for the fuel type </t>
    </r>
    <r>
      <rPr>
        <i/>
        <sz val="11"/>
        <rFont val="Arial"/>
        <family val="2"/>
      </rPr>
      <t xml:space="preserve">j </t>
    </r>
    <r>
      <rPr>
        <sz val="11"/>
        <rFont val="Arial"/>
        <family val="2"/>
      </rPr>
      <t>(for natural gas or LPG)</t>
    </r>
    <phoneticPr fontId="2"/>
  </si>
  <si>
    <r>
      <t>CO</t>
    </r>
    <r>
      <rPr>
        <vertAlign val="subscript"/>
        <sz val="11"/>
        <rFont val="Arial"/>
        <family val="2"/>
      </rPr>
      <t>2</t>
    </r>
    <r>
      <rPr>
        <sz val="11"/>
        <rFont val="Arial"/>
        <family val="2"/>
      </rPr>
      <t xml:space="preserve"> emission factor of fuel used by the project boiler </t>
    </r>
    <r>
      <rPr>
        <i/>
        <sz val="11"/>
        <rFont val="Arial"/>
        <family val="2"/>
      </rPr>
      <t>i</t>
    </r>
    <r>
      <rPr>
        <sz val="11"/>
        <rFont val="Arial"/>
        <family val="2"/>
      </rPr>
      <t xml:space="preserve"> for the fuel type </t>
    </r>
    <r>
      <rPr>
        <i/>
        <sz val="11"/>
        <rFont val="Arial"/>
        <family val="2"/>
      </rPr>
      <t>j</t>
    </r>
    <r>
      <rPr>
        <sz val="11"/>
        <rFont val="Arial"/>
        <family val="2"/>
      </rPr>
      <t xml:space="preserve"> (for diesel oil)</t>
    </r>
    <phoneticPr fontId="2"/>
  </si>
  <si>
    <t>[List of Default Values]</t>
    <phoneticPr fontId="2"/>
  </si>
  <si>
    <t>Net calorific value of natural gas</t>
    <phoneticPr fontId="2"/>
  </si>
  <si>
    <r>
      <t>GJ/Nm</t>
    </r>
    <r>
      <rPr>
        <vertAlign val="superscript"/>
        <sz val="11"/>
        <color indexed="8"/>
        <rFont val="Arial"/>
        <family val="2"/>
      </rPr>
      <t>3</t>
    </r>
  </si>
  <si>
    <t>Net calorific value of LPG</t>
    <phoneticPr fontId="2"/>
  </si>
  <si>
    <t>Net calorific value of diesel</t>
    <phoneticPr fontId="2"/>
  </si>
  <si>
    <r>
      <t>EF</t>
    </r>
    <r>
      <rPr>
        <vertAlign val="subscript"/>
        <sz val="11"/>
        <rFont val="Arial"/>
        <family val="2"/>
      </rPr>
      <t>RE</t>
    </r>
    <r>
      <rPr>
        <sz val="11"/>
        <rFont val="Arial"/>
        <family val="2"/>
      </rPr>
      <t xml:space="preserve"> (Lower)</t>
    </r>
    <phoneticPr fontId="2"/>
  </si>
  <si>
    <r>
      <t>EF</t>
    </r>
    <r>
      <rPr>
        <vertAlign val="subscript"/>
        <sz val="11"/>
        <rFont val="Arial"/>
        <family val="2"/>
      </rPr>
      <t>i,j,PJ</t>
    </r>
    <r>
      <rPr>
        <sz val="11"/>
        <rFont val="Arial"/>
        <family val="2"/>
      </rPr>
      <t xml:space="preserve"> (Default)</t>
    </r>
    <phoneticPr fontId="2"/>
  </si>
  <si>
    <r>
      <t>CO</t>
    </r>
    <r>
      <rPr>
        <vertAlign val="subscript"/>
        <sz val="11"/>
        <rFont val="Arial"/>
        <family val="2"/>
      </rPr>
      <t>2</t>
    </r>
    <r>
      <rPr>
        <sz val="11"/>
        <rFont val="Arial"/>
        <family val="2"/>
      </rPr>
      <t xml:space="preserve"> emission factor of natural gas</t>
    </r>
    <phoneticPr fontId="2"/>
  </si>
  <si>
    <r>
      <t>CO</t>
    </r>
    <r>
      <rPr>
        <vertAlign val="subscript"/>
        <sz val="11"/>
        <rFont val="Arial"/>
        <family val="2"/>
      </rPr>
      <t>2</t>
    </r>
    <r>
      <rPr>
        <sz val="11"/>
        <rFont val="Arial"/>
        <family val="2"/>
      </rPr>
      <t xml:space="preserve"> emission factor of LPG</t>
    </r>
    <phoneticPr fontId="2"/>
  </si>
  <si>
    <r>
      <t>CO</t>
    </r>
    <r>
      <rPr>
        <vertAlign val="subscript"/>
        <sz val="11"/>
        <rFont val="Arial"/>
        <family val="2"/>
      </rPr>
      <t>2</t>
    </r>
    <r>
      <rPr>
        <sz val="11"/>
        <rFont val="Arial"/>
        <family val="2"/>
      </rPr>
      <t xml:space="preserve"> emission factor of diesel</t>
    </r>
    <phoneticPr fontId="2"/>
  </si>
  <si>
    <r>
      <t>CO</t>
    </r>
    <r>
      <rPr>
        <vertAlign val="subscript"/>
        <sz val="11"/>
        <rFont val="Arial"/>
        <family val="2"/>
      </rPr>
      <t>2</t>
    </r>
    <r>
      <rPr>
        <sz val="11"/>
        <rFont val="Arial"/>
        <family val="2"/>
      </rPr>
      <t xml:space="preserve"> emission factor of kerosene</t>
    </r>
    <phoneticPr fontId="2"/>
  </si>
  <si>
    <r>
      <t>CO</t>
    </r>
    <r>
      <rPr>
        <vertAlign val="subscript"/>
        <sz val="11"/>
        <rFont val="Arial"/>
        <family val="2"/>
      </rPr>
      <t>2</t>
    </r>
    <r>
      <rPr>
        <sz val="11"/>
        <rFont val="Arial"/>
        <family val="2"/>
      </rPr>
      <t xml:space="preserve"> emission factor of HFO</t>
    </r>
    <phoneticPr fontId="2"/>
  </si>
  <si>
    <r>
      <t>CO</t>
    </r>
    <r>
      <rPr>
        <vertAlign val="subscript"/>
        <sz val="11"/>
        <rFont val="Arial"/>
        <family val="2"/>
      </rPr>
      <t>2</t>
    </r>
    <r>
      <rPr>
        <sz val="11"/>
        <rFont val="Arial"/>
        <family val="2"/>
      </rPr>
      <t xml:space="preserve"> emission factor of Coal</t>
    </r>
    <phoneticPr fontId="2"/>
  </si>
  <si>
    <t>Monitoring Structure Sheet [Attachment to Project Design Document]</t>
    <phoneticPr fontId="2"/>
  </si>
  <si>
    <t>Responsible personnel</t>
  </si>
  <si>
    <t>Role</t>
    <phoneticPr fontId="2"/>
  </si>
  <si>
    <t>Technical Manager</t>
    <phoneticPr fontId="24"/>
  </si>
  <si>
    <t xml:space="preserve">Factory Engineer </t>
    <phoneticPr fontId="24"/>
  </si>
  <si>
    <t>To compile monitoring data and create monitoring reports.</t>
    <phoneticPr fontId="24"/>
  </si>
  <si>
    <t>Monitoring Report Sheet (Input Sheet) [For Verification]</t>
    <phoneticPr fontId="2"/>
  </si>
  <si>
    <r>
      <t xml:space="preserve">Table 1: Parameters monitored </t>
    </r>
    <r>
      <rPr>
        <b/>
        <i/>
        <sz val="11"/>
        <color indexed="8"/>
        <rFont val="Arial"/>
        <family val="2"/>
      </rPr>
      <t>ex post</t>
    </r>
    <phoneticPr fontId="2"/>
  </si>
  <si>
    <t>(k)</t>
    <phoneticPr fontId="2"/>
  </si>
  <si>
    <t>Monitoring period</t>
    <phoneticPr fontId="2"/>
  </si>
  <si>
    <t>Monitored Values</t>
    <phoneticPr fontId="2"/>
  </si>
  <si>
    <r>
      <t xml:space="preserve">Table 2: Project-specific parameters fixed </t>
    </r>
    <r>
      <rPr>
        <b/>
        <i/>
        <sz val="11"/>
        <color indexed="8"/>
        <rFont val="Arial"/>
        <family val="2"/>
      </rPr>
      <t>ex ante</t>
    </r>
    <phoneticPr fontId="2"/>
  </si>
  <si>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</si>
  <si>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Monitoring Period</t>
    <phoneticPr fontId="2"/>
  </si>
  <si>
    <t>Monitoring Report Sheet (Calculation Process Sheet) [For Verification]</t>
    <phoneticPr fontId="2"/>
  </si>
  <si>
    <t>To approve monitoring results and submit monitoring reports to Mitsubishi Chemical Corporation.
To keep and archive monitored  and  required data  in the verification  and issuance for two years after the final issuance of credits</t>
    <phoneticPr fontId="24"/>
  </si>
  <si>
    <r>
      <rPr>
        <strike/>
        <sz val="11"/>
        <rFont val="Arial"/>
        <family val="2"/>
      </rPr>
      <t xml:space="preserve">[For Option B]
Data is collected and recorded from the invoices by the fuel supply company.
</t>
    </r>
    <r>
      <rPr>
        <sz val="11"/>
        <rFont val="Arial"/>
        <family val="2"/>
      </rPr>
      <t xml:space="preserve">
[For Option C]
Data is measured by measuring equipments in the factory.
- Specification of measuring equipments:
  1) Fuel flow meter is applied for measurement of fuel consumption of the project boilers.
  2) Meter is certified in compliance with national / regional / international standards on fuel flow meter.
- Measuring and recording:
</t>
    </r>
    <r>
      <rPr>
        <sz val="11"/>
        <rFont val="ＭＳ Ｐゴシック"/>
        <family val="3"/>
        <charset val="128"/>
      </rPr>
      <t>　</t>
    </r>
    <r>
      <rPr>
        <sz val="11"/>
        <rFont val="Arial"/>
        <family val="2"/>
      </rPr>
      <t xml:space="preserve">1) Measured data is automatically sent to a server where data is recorded and stored by measuring equipments with manufacture's specification within ±5% accuracy level which is required as the instrument error in Joint Crediting Mechanism Guidelines for Developing Project Design Document and Monitoring Report.
</t>
    </r>
    <r>
      <rPr>
        <sz val="11"/>
        <rFont val="ＭＳ Ｐゴシック"/>
        <family val="3"/>
        <charset val="128"/>
      </rPr>
      <t>　</t>
    </r>
    <r>
      <rPr>
        <sz val="11"/>
        <rFont val="Arial"/>
        <family val="2"/>
      </rPr>
      <t>2) Recorded and compiled data is checked its integrity once a month with monitoring manual by responsible staff. 
- Calibration:
 The measuring instrument(s) is replaced or calibrated at an interval following the regulations in the country in which the measuring instrument(s) is commonly used or according to the manufacturer’s recommendation, unless a type approval, manufacturer’s specification, or certification issued by an entity accredited under international/national standards for the measuring instrument(s) has been prepared by the time of installation.</t>
    </r>
    <phoneticPr fontId="2"/>
  </si>
  <si>
    <t>Reference Number: ID021</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</si>
</sst>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000_ "/>
    <numFmt numFmtId="177" formatCode="#,##0.00_ ;[Red]\-#,##0.00\ "/>
    <numFmt numFmtId="178" formatCode="#,##0.0_ ;[Red]\-#,##0.0\ "/>
    <numFmt numFmtId="179" formatCode="#,##0.0000_ ;[Red]\-#,##0.0000\ "/>
    <numFmt numFmtId="180" formatCode="#,##0_ ;[Red]\-#,##0\ "/>
  </numFmts>
  <fonts count="26"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sz val="11"/>
      <color theme="1"/>
      <name val="ＭＳ Ｐゴシック"/>
      <family val="3"/>
      <charset val="128"/>
      <scheme val="minor"/>
    </font>
    <font>
      <sz val="14"/>
      <color rgb="FFFF0000"/>
      <name val="Arial"/>
      <family val="2"/>
    </font>
    <font>
      <vertAlign val="subscript"/>
      <sz val="11"/>
      <name val="Arial"/>
      <family val="2"/>
    </font>
    <font>
      <sz val="11"/>
      <color theme="1"/>
      <name val="Arial"/>
      <family val="2"/>
    </font>
    <font>
      <vertAlign val="superscript"/>
      <sz val="11"/>
      <name val="Arial"/>
      <family val="2"/>
    </font>
    <font>
      <i/>
      <sz val="11"/>
      <color indexed="8"/>
      <name val="Arial"/>
      <family val="2"/>
    </font>
    <font>
      <i/>
      <sz val="11"/>
      <color theme="1"/>
      <name val="Arial"/>
      <family val="2"/>
    </font>
    <font>
      <sz val="11"/>
      <color rgb="FFFF0000"/>
      <name val="Arial"/>
      <family val="2"/>
    </font>
    <font>
      <i/>
      <sz val="11"/>
      <name val="Arial"/>
      <family val="2"/>
    </font>
    <font>
      <b/>
      <i/>
      <sz val="11"/>
      <color indexed="8"/>
      <name val="Arial"/>
      <family val="2"/>
    </font>
    <font>
      <sz val="11"/>
      <name val="ＭＳ Ｐゴシック"/>
      <family val="3"/>
      <charset val="128"/>
    </font>
    <font>
      <b/>
      <vertAlign val="subscript"/>
      <sz val="11"/>
      <color indexed="8"/>
      <name val="Arial"/>
      <family val="2"/>
    </font>
    <font>
      <b/>
      <vertAlign val="subscript"/>
      <sz val="11"/>
      <color indexed="9"/>
      <name val="Arial"/>
      <family val="2"/>
    </font>
    <font>
      <strike/>
      <sz val="11"/>
      <color rgb="FFFF0000"/>
      <name val="Arial"/>
      <family val="2"/>
    </font>
    <font>
      <vertAlign val="superscript"/>
      <sz val="11"/>
      <color indexed="8"/>
      <name val="Arial"/>
      <family val="2"/>
    </font>
    <font>
      <sz val="6"/>
      <name val="ＭＳ Ｐゴシック"/>
      <family val="3"/>
      <charset val="128"/>
      <scheme val="minor"/>
    </font>
    <font>
      <strike/>
      <sz val="11"/>
      <name val="Arial"/>
      <family val="2"/>
    </font>
  </fonts>
  <fills count="12">
    <fill>
      <patternFill patternType="none"/>
    </fill>
    <fill>
      <patternFill patternType="gray125"/>
    </fill>
    <fill>
      <patternFill patternType="solid">
        <fgColor indexed="9"/>
        <bgColor indexed="64"/>
      </patternFill>
    </fill>
    <fill>
      <patternFill patternType="solid">
        <fgColor theme="9" tint="0.59999389629810485"/>
        <bgColor indexed="65"/>
      </patternFill>
    </fill>
    <fill>
      <patternFill patternType="solid">
        <fgColor rgb="FF0F243E"/>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tint="-0.499984740745262"/>
        <bgColor indexed="64"/>
      </patternFill>
    </fill>
    <fill>
      <patternFill patternType="solid">
        <fgColor theme="3" tint="-0.24994659260841701"/>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bottom style="thin">
        <color indexed="23"/>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style="thin">
        <color indexed="23"/>
      </left>
      <right style="thin">
        <color indexed="23"/>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23"/>
      </right>
      <top/>
      <bottom style="thin">
        <color indexed="23"/>
      </bottom>
      <diagonal/>
    </border>
    <border>
      <left style="medium">
        <color indexed="64"/>
      </left>
      <right/>
      <top/>
      <bottom/>
      <diagonal/>
    </border>
    <border>
      <left style="medium">
        <color indexed="64"/>
      </left>
      <right style="thin">
        <color indexed="23"/>
      </right>
      <top/>
      <bottom/>
      <diagonal/>
    </border>
    <border>
      <left style="thin">
        <color indexed="23"/>
      </left>
      <right/>
      <top/>
      <bottom/>
      <diagonal/>
    </border>
    <border>
      <left/>
      <right/>
      <top style="thin">
        <color indexed="23"/>
      </top>
      <bottom style="thin">
        <color indexed="23"/>
      </bottom>
      <diagonal/>
    </border>
    <border>
      <left style="thin">
        <color indexed="64"/>
      </left>
      <right/>
      <top style="thin">
        <color indexed="64"/>
      </top>
      <bottom style="thin">
        <color indexed="64"/>
      </bottom>
      <diagonal/>
    </border>
    <border>
      <left style="thin">
        <color indexed="23"/>
      </left>
      <right/>
      <top/>
      <bottom style="thin">
        <color indexed="23"/>
      </bottom>
      <diagonal/>
    </border>
    <border>
      <left/>
      <right style="thin">
        <color indexed="23"/>
      </right>
      <top/>
      <bottom style="thin">
        <color indexed="23"/>
      </bottom>
      <diagonal/>
    </border>
    <border>
      <left/>
      <right/>
      <top style="medium">
        <color indexed="64"/>
      </top>
      <bottom style="thin">
        <color indexed="23"/>
      </bottom>
      <diagonal/>
    </border>
    <border>
      <left/>
      <right/>
      <top/>
      <bottom style="thin">
        <color indexed="23"/>
      </bottom>
      <diagonal/>
    </border>
    <border>
      <left style="thin">
        <color indexed="23"/>
      </left>
      <right/>
      <top style="thin">
        <color indexed="23"/>
      </top>
      <bottom style="medium">
        <color indexed="10"/>
      </bottom>
      <diagonal/>
    </border>
    <border>
      <left/>
      <right style="thin">
        <color indexed="23"/>
      </right>
      <top style="thin">
        <color indexed="23"/>
      </top>
      <bottom style="medium">
        <color indexed="10"/>
      </bottom>
      <diagonal/>
    </border>
    <border>
      <left style="medium">
        <color indexed="10"/>
      </left>
      <right/>
      <top style="medium">
        <color indexed="10"/>
      </top>
      <bottom style="medium">
        <color indexed="10"/>
      </bottom>
      <diagonal/>
    </border>
    <border>
      <left/>
      <right style="medium">
        <color indexed="10"/>
      </right>
      <top style="medium">
        <color indexed="10"/>
      </top>
      <bottom style="medium">
        <color indexed="10"/>
      </bottom>
      <diagonal/>
    </border>
    <border>
      <left style="medium">
        <color rgb="FFFF0000"/>
      </left>
      <right style="medium">
        <color rgb="FFFF0000"/>
      </right>
      <top style="medium">
        <color rgb="FFFF0000"/>
      </top>
      <bottom style="medium">
        <color rgb="FFFF0000"/>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s>
  <cellStyleXfs count="4">
    <xf numFmtId="0" fontId="0" fillId="0" borderId="0">
      <alignment vertical="center"/>
    </xf>
    <xf numFmtId="0" fontId="9" fillId="3" borderId="0" applyNumberFormat="0" applyBorder="0" applyAlignment="0" applyProtection="0">
      <alignment vertical="center"/>
    </xf>
    <xf numFmtId="38" fontId="1" fillId="0" borderId="0" applyFont="0" applyFill="0" applyBorder="0" applyAlignment="0" applyProtection="0">
      <alignment vertical="center"/>
    </xf>
    <xf numFmtId="0" fontId="9" fillId="0" borderId="0">
      <alignment vertical="center"/>
    </xf>
  </cellStyleXfs>
  <cellXfs count="137">
    <xf numFmtId="0" fontId="0" fillId="0" borderId="0" xfId="0">
      <alignment vertical="center"/>
    </xf>
    <xf numFmtId="0" fontId="3" fillId="0" borderId="0" xfId="0" applyFont="1">
      <alignment vertical="center"/>
    </xf>
    <xf numFmtId="0" fontId="3" fillId="0" borderId="0" xfId="0" applyFont="1" applyAlignment="1">
      <alignment horizontal="center" vertical="center"/>
    </xf>
    <xf numFmtId="0" fontId="3" fillId="2" borderId="0" xfId="0" applyFont="1" applyFill="1">
      <alignment vertical="center"/>
    </xf>
    <xf numFmtId="0" fontId="7" fillId="0" borderId="0" xfId="0" applyFont="1">
      <alignment vertical="center"/>
    </xf>
    <xf numFmtId="0" fontId="3" fillId="0" borderId="4" xfId="0" applyFont="1" applyBorder="1" applyAlignment="1">
      <alignment horizontal="center" vertical="center"/>
    </xf>
    <xf numFmtId="0" fontId="7" fillId="0" borderId="0" xfId="0" applyFont="1" applyAlignment="1">
      <alignment horizontal="left" vertical="center"/>
    </xf>
    <xf numFmtId="0" fontId="3" fillId="0" borderId="0" xfId="0" applyFont="1" applyAlignment="1">
      <alignment horizontal="right" vertical="center"/>
    </xf>
    <xf numFmtId="0" fontId="7" fillId="0" borderId="4" xfId="0" applyFont="1" applyBorder="1" applyAlignment="1">
      <alignment horizontal="center" vertical="center"/>
    </xf>
    <xf numFmtId="0" fontId="5" fillId="5" borderId="9" xfId="0" applyFont="1" applyFill="1" applyBorder="1">
      <alignment vertical="center"/>
    </xf>
    <xf numFmtId="0" fontId="3" fillId="5" borderId="20" xfId="0" applyFont="1" applyFill="1" applyBorder="1">
      <alignment vertical="center"/>
    </xf>
    <xf numFmtId="0" fontId="5" fillId="5" borderId="20" xfId="0" applyFont="1" applyFill="1" applyBorder="1">
      <alignment vertical="center"/>
    </xf>
    <xf numFmtId="0" fontId="5" fillId="5" borderId="20"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11" xfId="0" applyFont="1" applyFill="1" applyBorder="1" applyAlignment="1">
      <alignment horizontal="center" vertical="center" shrinkToFit="1"/>
    </xf>
    <xf numFmtId="0" fontId="3" fillId="5" borderId="12" xfId="0" applyFont="1" applyFill="1" applyBorder="1">
      <alignment vertical="center"/>
    </xf>
    <xf numFmtId="0" fontId="5" fillId="5" borderId="13" xfId="0" applyFont="1" applyFill="1" applyBorder="1">
      <alignment vertical="center"/>
    </xf>
    <xf numFmtId="0" fontId="3" fillId="5" borderId="13" xfId="0" applyFont="1" applyFill="1" applyBorder="1">
      <alignment vertical="center"/>
    </xf>
    <xf numFmtId="0" fontId="3" fillId="5" borderId="14" xfId="0" applyFont="1" applyFill="1" applyBorder="1">
      <alignment vertical="center"/>
    </xf>
    <xf numFmtId="0" fontId="3" fillId="5" borderId="1" xfId="0" applyFont="1" applyFill="1" applyBorder="1">
      <alignment vertical="center"/>
    </xf>
    <xf numFmtId="0" fontId="3" fillId="5" borderId="4" xfId="0" applyFont="1" applyFill="1" applyBorder="1">
      <alignment vertical="center"/>
    </xf>
    <xf numFmtId="0" fontId="5" fillId="5" borderId="5" xfId="0" applyFont="1" applyFill="1" applyBorder="1">
      <alignment vertical="center"/>
    </xf>
    <xf numFmtId="0" fontId="5" fillId="5" borderId="3" xfId="0" applyFont="1" applyFill="1" applyBorder="1">
      <alignment vertical="center"/>
    </xf>
    <xf numFmtId="0" fontId="5" fillId="5" borderId="0" xfId="0" applyFont="1" applyFill="1" applyAlignment="1">
      <alignment horizontal="center" vertical="center"/>
    </xf>
    <xf numFmtId="0" fontId="5" fillId="5" borderId="16" xfId="0" applyFont="1" applyFill="1" applyBorder="1">
      <alignment vertical="center"/>
    </xf>
    <xf numFmtId="0" fontId="3" fillId="5" borderId="16" xfId="0" applyFont="1" applyFill="1" applyBorder="1">
      <alignment vertical="center"/>
    </xf>
    <xf numFmtId="0" fontId="5" fillId="5" borderId="0" xfId="0" applyFont="1" applyFill="1">
      <alignment vertical="center"/>
    </xf>
    <xf numFmtId="0" fontId="3" fillId="5" borderId="0" xfId="0" applyFont="1" applyFill="1">
      <alignment vertical="center"/>
    </xf>
    <xf numFmtId="0" fontId="5" fillId="5" borderId="18" xfId="0" applyFont="1" applyFill="1" applyBorder="1">
      <alignment vertical="center"/>
    </xf>
    <xf numFmtId="0" fontId="5" fillId="5" borderId="21" xfId="0" applyFont="1" applyFill="1" applyBorder="1" applyAlignment="1">
      <alignment horizontal="center" vertical="center"/>
    </xf>
    <xf numFmtId="0" fontId="5" fillId="5" borderId="21" xfId="0" applyFont="1" applyFill="1" applyBorder="1">
      <alignment vertical="center"/>
    </xf>
    <xf numFmtId="0" fontId="3" fillId="7" borderId="3" xfId="0" applyFont="1" applyFill="1" applyBorder="1">
      <alignment vertical="center"/>
    </xf>
    <xf numFmtId="0" fontId="3" fillId="7" borderId="18" xfId="0" applyFont="1" applyFill="1" applyBorder="1">
      <alignment vertical="center"/>
    </xf>
    <xf numFmtId="0" fontId="3" fillId="7" borderId="19" xfId="0" applyFont="1" applyFill="1" applyBorder="1">
      <alignment vertical="center"/>
    </xf>
    <xf numFmtId="0" fontId="12" fillId="7" borderId="4" xfId="0" applyFont="1" applyFill="1" applyBorder="1">
      <alignment vertical="center"/>
    </xf>
    <xf numFmtId="0" fontId="3" fillId="7" borderId="16" xfId="0" applyFont="1" applyFill="1" applyBorder="1">
      <alignment vertical="center"/>
    </xf>
    <xf numFmtId="0" fontId="3" fillId="7" borderId="5" xfId="0" applyFont="1" applyFill="1" applyBorder="1">
      <alignment vertical="center"/>
    </xf>
    <xf numFmtId="0" fontId="3" fillId="7" borderId="4" xfId="0" applyFont="1" applyFill="1" applyBorder="1">
      <alignment vertical="center"/>
    </xf>
    <xf numFmtId="0" fontId="3" fillId="7" borderId="15" xfId="0" applyFont="1" applyFill="1" applyBorder="1">
      <alignment vertical="center"/>
    </xf>
    <xf numFmtId="0" fontId="7" fillId="7" borderId="0" xfId="0" applyFont="1" applyFill="1">
      <alignment vertical="center"/>
    </xf>
    <xf numFmtId="0" fontId="7" fillId="7" borderId="1" xfId="0" applyFont="1" applyFill="1" applyBorder="1">
      <alignment vertical="center"/>
    </xf>
    <xf numFmtId="0" fontId="3" fillId="7" borderId="8" xfId="0" applyFont="1" applyFill="1" applyBorder="1">
      <alignment vertical="center"/>
    </xf>
    <xf numFmtId="0" fontId="3" fillId="7" borderId="6" xfId="0" applyFont="1" applyFill="1" applyBorder="1">
      <alignment vertical="center"/>
    </xf>
    <xf numFmtId="0" fontId="3" fillId="7" borderId="1" xfId="0" applyFont="1" applyFill="1" applyBorder="1">
      <alignment vertical="center"/>
    </xf>
    <xf numFmtId="0" fontId="7" fillId="6" borderId="7" xfId="0" applyFont="1" applyFill="1" applyBorder="1">
      <alignment vertical="center"/>
    </xf>
    <xf numFmtId="0" fontId="7" fillId="6" borderId="4" xfId="0" applyFont="1" applyFill="1" applyBorder="1">
      <alignment vertical="center"/>
    </xf>
    <xf numFmtId="0" fontId="7" fillId="6" borderId="16" xfId="0" applyFont="1" applyFill="1" applyBorder="1">
      <alignment vertical="center"/>
    </xf>
    <xf numFmtId="0" fontId="7" fillId="6" borderId="5" xfId="0" applyFont="1" applyFill="1" applyBorder="1">
      <alignment vertical="center"/>
    </xf>
    <xf numFmtId="0" fontId="3" fillId="8" borderId="17" xfId="0" applyFont="1" applyFill="1" applyBorder="1">
      <alignment vertical="center"/>
    </xf>
    <xf numFmtId="0" fontId="3" fillId="8" borderId="2" xfId="0" applyFont="1" applyFill="1" applyBorder="1" applyAlignment="1">
      <alignment horizontal="left" vertical="center" wrapText="1"/>
    </xf>
    <xf numFmtId="0" fontId="7" fillId="8" borderId="17" xfId="0" applyFont="1" applyFill="1" applyBorder="1">
      <alignment vertical="center"/>
    </xf>
    <xf numFmtId="0" fontId="7" fillId="8" borderId="2" xfId="0" applyFont="1" applyFill="1" applyBorder="1">
      <alignment vertical="center"/>
    </xf>
    <xf numFmtId="0" fontId="5" fillId="5" borderId="1" xfId="0" applyFont="1" applyFill="1" applyBorder="1" applyAlignment="1">
      <alignment horizontal="center" vertical="center"/>
    </xf>
    <xf numFmtId="0" fontId="3" fillId="0" borderId="16" xfId="0" applyFont="1" applyBorder="1">
      <alignment vertical="center"/>
    </xf>
    <xf numFmtId="0" fontId="5" fillId="5" borderId="4" xfId="0" applyFont="1" applyFill="1" applyBorder="1">
      <alignment vertical="center"/>
    </xf>
    <xf numFmtId="0" fontId="7" fillId="0" borderId="16" xfId="0" applyFont="1" applyBorder="1">
      <alignment vertical="center"/>
    </xf>
    <xf numFmtId="0" fontId="3" fillId="0" borderId="1" xfId="0" applyFont="1" applyBorder="1" applyAlignment="1">
      <alignment horizontal="center" vertical="center"/>
    </xf>
    <xf numFmtId="0" fontId="7" fillId="0" borderId="1" xfId="0" applyFont="1" applyBorder="1" applyAlignment="1">
      <alignment horizontal="center" vertical="center"/>
    </xf>
    <xf numFmtId="0" fontId="5" fillId="0" borderId="0" xfId="0" applyFont="1">
      <alignment vertical="center"/>
    </xf>
    <xf numFmtId="0" fontId="7" fillId="0" borderId="1" xfId="0" applyFont="1" applyBorder="1" applyAlignment="1" applyProtection="1">
      <alignment vertical="center" wrapText="1"/>
      <protection locked="0"/>
    </xf>
    <xf numFmtId="0" fontId="7" fillId="2" borderId="1" xfId="0" applyFont="1" applyFill="1" applyBorder="1" applyAlignment="1" applyProtection="1">
      <alignment vertical="center" wrapText="1"/>
      <protection locked="0"/>
    </xf>
    <xf numFmtId="0" fontId="3" fillId="0" borderId="18" xfId="0" applyFont="1" applyBorder="1" applyAlignment="1">
      <alignment horizontal="center" vertical="center"/>
    </xf>
    <xf numFmtId="0" fontId="7" fillId="0" borderId="1" xfId="0" applyFont="1" applyBorder="1" applyAlignment="1">
      <alignment horizontal="center" vertical="center" wrapText="1"/>
    </xf>
    <xf numFmtId="178" fontId="3" fillId="0" borderId="26" xfId="2" applyNumberFormat="1" applyFont="1" applyBorder="1">
      <alignment vertical="center"/>
    </xf>
    <xf numFmtId="178" fontId="7" fillId="0" borderId="26" xfId="0" applyNumberFormat="1" applyFont="1" applyBorder="1">
      <alignment vertical="center"/>
    </xf>
    <xf numFmtId="178" fontId="3" fillId="0" borderId="26" xfId="0" applyNumberFormat="1" applyFont="1" applyBorder="1">
      <alignment vertical="center"/>
    </xf>
    <xf numFmtId="178" fontId="3" fillId="8" borderId="2" xfId="0" applyNumberFormat="1" applyFont="1" applyFill="1" applyBorder="1" applyAlignment="1">
      <alignment horizontal="center" vertical="center"/>
    </xf>
    <xf numFmtId="179" fontId="7" fillId="8" borderId="2" xfId="0" applyNumberFormat="1" applyFont="1" applyFill="1" applyBorder="1" applyAlignment="1">
      <alignment horizontal="center" vertical="center"/>
    </xf>
    <xf numFmtId="178" fontId="7" fillId="2" borderId="1" xfId="2" applyNumberFormat="1" applyFont="1" applyFill="1" applyBorder="1" applyProtection="1">
      <alignment vertical="center"/>
      <protection locked="0"/>
    </xf>
    <xf numFmtId="179" fontId="7" fillId="0" borderId="1" xfId="0" applyNumberFormat="1" applyFont="1" applyBorder="1" applyProtection="1">
      <alignment vertical="center"/>
      <protection locked="0"/>
    </xf>
    <xf numFmtId="177" fontId="7" fillId="0" borderId="1" xfId="0" applyNumberFormat="1" applyFont="1" applyBorder="1" applyProtection="1">
      <alignment vertical="center"/>
      <protection locked="0"/>
    </xf>
    <xf numFmtId="177" fontId="7" fillId="8" borderId="1" xfId="0" applyNumberFormat="1" applyFont="1" applyFill="1" applyBorder="1">
      <alignment vertical="center"/>
    </xf>
    <xf numFmtId="0" fontId="7" fillId="8" borderId="4" xfId="0" applyFont="1" applyFill="1" applyBorder="1">
      <alignment vertical="center"/>
    </xf>
    <xf numFmtId="178" fontId="7" fillId="6" borderId="3" xfId="0" applyNumberFormat="1" applyFont="1" applyFill="1" applyBorder="1">
      <alignment vertical="center"/>
    </xf>
    <xf numFmtId="0" fontId="7" fillId="6" borderId="4" xfId="0" applyFont="1" applyFill="1" applyBorder="1" applyAlignment="1">
      <alignment vertical="center" wrapText="1"/>
    </xf>
    <xf numFmtId="178" fontId="7" fillId="6" borderId="1" xfId="0" applyNumberFormat="1" applyFont="1" applyFill="1" applyBorder="1">
      <alignment vertical="center"/>
    </xf>
    <xf numFmtId="179" fontId="7" fillId="9" borderId="1" xfId="0" applyNumberFormat="1" applyFont="1" applyFill="1" applyBorder="1">
      <alignment vertical="center"/>
    </xf>
    <xf numFmtId="0" fontId="7" fillId="9" borderId="16" xfId="0" applyFont="1" applyFill="1" applyBorder="1">
      <alignment vertical="center"/>
    </xf>
    <xf numFmtId="179" fontId="7" fillId="9" borderId="3" xfId="2" applyNumberFormat="1" applyFont="1" applyFill="1" applyBorder="1">
      <alignment vertical="center"/>
    </xf>
    <xf numFmtId="177" fontId="7" fillId="9" borderId="1" xfId="0" applyNumberFormat="1" applyFont="1" applyFill="1" applyBorder="1">
      <alignment vertical="center"/>
    </xf>
    <xf numFmtId="0" fontId="7" fillId="9" borderId="4" xfId="0" applyFont="1" applyFill="1" applyBorder="1">
      <alignment vertical="center"/>
    </xf>
    <xf numFmtId="0" fontId="7" fillId="9" borderId="4" xfId="1" applyFont="1" applyFill="1" applyBorder="1">
      <alignment vertical="center"/>
    </xf>
    <xf numFmtId="176" fontId="3" fillId="8" borderId="2" xfId="0" applyNumberFormat="1" applyFont="1" applyFill="1" applyBorder="1" applyAlignment="1">
      <alignment horizontal="center" vertical="center"/>
    </xf>
    <xf numFmtId="0" fontId="7" fillId="8" borderId="2" xfId="0" applyFont="1" applyFill="1" applyBorder="1" applyAlignment="1">
      <alignment horizontal="center" vertical="center"/>
    </xf>
    <xf numFmtId="0" fontId="8" fillId="4" borderId="0" xfId="0" applyFont="1" applyFill="1">
      <alignment vertical="center"/>
    </xf>
    <xf numFmtId="0" fontId="5" fillId="4" borderId="0" xfId="0" applyFont="1" applyFill="1">
      <alignment vertical="center"/>
    </xf>
    <xf numFmtId="0" fontId="5" fillId="4" borderId="0" xfId="0" applyFont="1" applyFill="1" applyAlignment="1">
      <alignment horizontal="right" vertical="center"/>
    </xf>
    <xf numFmtId="0" fontId="6" fillId="0" borderId="0" xfId="0" applyFont="1">
      <alignment vertical="center"/>
    </xf>
    <xf numFmtId="0" fontId="5" fillId="5" borderId="1" xfId="0" applyFont="1" applyFill="1" applyBorder="1" applyAlignment="1">
      <alignment horizontal="center" vertical="center" wrapText="1"/>
    </xf>
    <xf numFmtId="0" fontId="3" fillId="0" borderId="0" xfId="0" applyFont="1" applyAlignment="1">
      <alignment vertical="center" wrapText="1"/>
    </xf>
    <xf numFmtId="0" fontId="7" fillId="6" borderId="1" xfId="0" quotePrefix="1" applyFont="1" applyFill="1" applyBorder="1" applyAlignment="1">
      <alignment horizontal="center" vertical="center"/>
    </xf>
    <xf numFmtId="0" fontId="7" fillId="6" borderId="1" xfId="0" applyFont="1" applyFill="1" applyBorder="1">
      <alignment vertical="center"/>
    </xf>
    <xf numFmtId="0" fontId="7" fillId="6" borderId="1" xfId="0" applyFont="1" applyFill="1" applyBorder="1" applyAlignment="1">
      <alignment vertical="center" wrapText="1"/>
    </xf>
    <xf numFmtId="38" fontId="3" fillId="0" borderId="0" xfId="2" applyFont="1">
      <alignment vertical="center"/>
    </xf>
    <xf numFmtId="0" fontId="3" fillId="0" borderId="1" xfId="0" applyFont="1" applyBorder="1" applyAlignment="1">
      <alignment horizontal="left" vertical="center"/>
    </xf>
    <xf numFmtId="0" fontId="9" fillId="0" borderId="0" xfId="3">
      <alignment vertical="center"/>
    </xf>
    <xf numFmtId="0" fontId="3" fillId="0" borderId="0" xfId="3" applyFont="1" applyAlignment="1">
      <alignment horizontal="right" vertical="center"/>
    </xf>
    <xf numFmtId="0" fontId="5" fillId="11" borderId="27" xfId="3" applyFont="1" applyFill="1" applyBorder="1" applyAlignment="1">
      <alignment horizontal="center" vertical="center" wrapText="1"/>
    </xf>
    <xf numFmtId="0" fontId="7" fillId="0" borderId="27" xfId="3" applyFont="1" applyBorder="1" applyAlignment="1" applyProtection="1">
      <alignment vertical="center" wrapText="1"/>
      <protection locked="0"/>
    </xf>
    <xf numFmtId="0" fontId="7" fillId="0" borderId="1" xfId="0" quotePrefix="1" applyFont="1" applyBorder="1" applyAlignment="1" applyProtection="1">
      <alignment horizontal="center" vertical="center" wrapText="1"/>
      <protection locked="0"/>
    </xf>
    <xf numFmtId="0" fontId="7" fillId="0" borderId="1" xfId="0" applyFont="1" applyBorder="1" applyAlignment="1" applyProtection="1">
      <alignment horizontal="center" vertical="center" shrinkToFit="1"/>
      <protection locked="0"/>
    </xf>
    <xf numFmtId="179" fontId="7" fillId="6" borderId="1" xfId="0" applyNumberFormat="1" applyFont="1" applyFill="1" applyBorder="1">
      <alignment vertical="center"/>
    </xf>
    <xf numFmtId="0" fontId="7" fillId="9" borderId="1" xfId="0" applyFont="1" applyFill="1" applyBorder="1" applyAlignment="1">
      <alignment horizontal="left" vertical="center" wrapText="1"/>
    </xf>
    <xf numFmtId="0" fontId="7" fillId="9" borderId="1" xfId="0" applyFont="1" applyFill="1" applyBorder="1">
      <alignment vertical="center"/>
    </xf>
    <xf numFmtId="177" fontId="7" fillId="6" borderId="1" xfId="0" applyNumberFormat="1" applyFont="1" applyFill="1" applyBorder="1">
      <alignment vertical="center"/>
    </xf>
    <xf numFmtId="179" fontId="7" fillId="0" borderId="1" xfId="0" applyNumberFormat="1" applyFont="1" applyFill="1" applyBorder="1" applyProtection="1">
      <alignment vertical="center"/>
      <protection locked="0"/>
    </xf>
    <xf numFmtId="0" fontId="3" fillId="0" borderId="1" xfId="0" applyFont="1" applyBorder="1" applyAlignment="1">
      <alignment horizontal="left" vertical="center" wrapText="1"/>
    </xf>
    <xf numFmtId="0" fontId="7" fillId="0" borderId="1" xfId="0" applyFont="1" applyBorder="1" applyAlignment="1" applyProtection="1">
      <alignment horizontal="center" vertical="center" wrapText="1"/>
      <protection locked="0"/>
    </xf>
    <xf numFmtId="0" fontId="7" fillId="6" borderId="4" xfId="0" applyFont="1" applyFill="1" applyBorder="1" applyAlignment="1">
      <alignment vertical="center" wrapText="1"/>
    </xf>
    <xf numFmtId="0" fontId="7" fillId="6" borderId="5" xfId="0" applyFont="1" applyFill="1" applyBorder="1" applyAlignment="1">
      <alignment vertical="center" wrapText="1"/>
    </xf>
    <xf numFmtId="0" fontId="7" fillId="0" borderId="1" xfId="0" applyFont="1" applyBorder="1" applyAlignment="1" applyProtection="1">
      <alignment horizontal="left" vertical="center" wrapText="1"/>
      <protection locked="0"/>
    </xf>
    <xf numFmtId="0" fontId="5" fillId="5" borderId="22" xfId="0" applyFont="1" applyFill="1" applyBorder="1" applyAlignment="1">
      <alignment horizontal="center" vertical="center"/>
    </xf>
    <xf numFmtId="0" fontId="5" fillId="5" borderId="23" xfId="0" applyFont="1" applyFill="1" applyBorder="1" applyAlignment="1">
      <alignment horizontal="center" vertical="center"/>
    </xf>
    <xf numFmtId="180" fontId="16" fillId="2" borderId="24" xfId="2" applyNumberFormat="1" applyFont="1" applyFill="1" applyBorder="1" applyAlignment="1">
      <alignment horizontal="right" vertical="center"/>
    </xf>
    <xf numFmtId="180" fontId="16" fillId="2" borderId="25" xfId="2" applyNumberFormat="1" applyFont="1" applyFill="1" applyBorder="1" applyAlignment="1">
      <alignment horizontal="right" vertical="center"/>
    </xf>
    <xf numFmtId="0" fontId="7" fillId="6" borderId="1" xfId="0" applyFont="1" applyFill="1" applyBorder="1" applyAlignment="1">
      <alignment vertical="center" wrapText="1"/>
    </xf>
    <xf numFmtId="0" fontId="5" fillId="5" borderId="1" xfId="0" applyFont="1" applyFill="1" applyBorder="1" applyAlignment="1">
      <alignment horizontal="center" vertical="center" wrapText="1"/>
    </xf>
    <xf numFmtId="0" fontId="7" fillId="0" borderId="4" xfId="0" applyFont="1" applyBorder="1" applyAlignment="1" applyProtection="1">
      <alignment horizontal="left" vertical="center" wrapText="1"/>
      <protection locked="0"/>
    </xf>
    <xf numFmtId="0" fontId="7" fillId="0" borderId="16" xfId="0" applyFont="1" applyBorder="1" applyAlignment="1" applyProtection="1">
      <alignment horizontal="left" vertical="center" wrapText="1"/>
      <protection locked="0"/>
    </xf>
    <xf numFmtId="0" fontId="7" fillId="0" borderId="5" xfId="0" applyFont="1" applyBorder="1" applyAlignment="1" applyProtection="1">
      <alignment horizontal="left" vertical="center" wrapText="1"/>
      <protection locked="0"/>
    </xf>
    <xf numFmtId="0" fontId="7" fillId="0" borderId="4" xfId="0" applyFont="1" applyBorder="1" applyAlignment="1" applyProtection="1">
      <alignment horizontal="center" vertical="center" wrapText="1"/>
      <protection locked="0"/>
    </xf>
    <xf numFmtId="0" fontId="7" fillId="0" borderId="5" xfId="0" applyFont="1" applyBorder="1" applyAlignment="1" applyProtection="1">
      <alignment horizontal="center" vertical="center" wrapText="1"/>
      <protection locked="0"/>
    </xf>
    <xf numFmtId="0" fontId="22" fillId="0" borderId="4" xfId="0" applyFont="1" applyBorder="1" applyAlignment="1" applyProtection="1">
      <alignment horizontal="left" vertical="center" wrapText="1"/>
      <protection locked="0"/>
    </xf>
    <xf numFmtId="0" fontId="22" fillId="0" borderId="5" xfId="0" applyFont="1" applyBorder="1" applyAlignment="1" applyProtection="1">
      <alignment horizontal="left" vertical="center" wrapText="1"/>
      <protection locked="0"/>
    </xf>
    <xf numFmtId="0" fontId="7" fillId="6" borderId="4" xfId="0" applyFont="1" applyFill="1" applyBorder="1" applyAlignment="1">
      <alignment horizontal="left" vertical="center" wrapText="1"/>
    </xf>
    <xf numFmtId="0" fontId="7" fillId="6" borderId="16" xfId="0" applyFont="1" applyFill="1" applyBorder="1" applyAlignment="1">
      <alignment horizontal="left" vertical="center" wrapText="1"/>
    </xf>
    <xf numFmtId="0" fontId="7" fillId="6" borderId="5" xfId="0" applyFont="1" applyFill="1" applyBorder="1" applyAlignment="1">
      <alignment horizontal="left" vertical="center" wrapText="1"/>
    </xf>
    <xf numFmtId="0" fontId="8" fillId="4" borderId="0" xfId="0" applyFont="1" applyFill="1" applyAlignment="1">
      <alignment vertical="center"/>
    </xf>
    <xf numFmtId="0" fontId="8" fillId="10" borderId="0" xfId="3" applyFont="1" applyFill="1" applyAlignment="1">
      <alignment horizontal="left" vertical="center"/>
    </xf>
    <xf numFmtId="0" fontId="7" fillId="6" borderId="1" xfId="0" applyFont="1" applyFill="1" applyBorder="1" applyAlignment="1">
      <alignment horizontal="left" vertical="center" wrapText="1"/>
    </xf>
    <xf numFmtId="0" fontId="7" fillId="6" borderId="1" xfId="0" applyFont="1" applyFill="1" applyBorder="1" applyAlignment="1">
      <alignment horizontal="center" vertical="center" wrapText="1"/>
    </xf>
    <xf numFmtId="0" fontId="3" fillId="0" borderId="4" xfId="0" applyFont="1" applyBorder="1" applyAlignment="1">
      <alignment horizontal="left" vertical="center"/>
    </xf>
    <xf numFmtId="0" fontId="3" fillId="0" borderId="5" xfId="0" applyFont="1" applyBorder="1" applyAlignment="1">
      <alignment horizontal="left" vertical="center"/>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7" fillId="6" borderId="4" xfId="0" applyFont="1" applyFill="1" applyBorder="1" applyAlignment="1">
      <alignment vertical="center"/>
    </xf>
    <xf numFmtId="0" fontId="7" fillId="6" borderId="5" xfId="0" applyFont="1" applyFill="1" applyBorder="1" applyAlignment="1">
      <alignment vertical="center"/>
    </xf>
  </cellXfs>
  <cellStyles count="4">
    <cellStyle name="40% - アクセント 6" xfId="1" builtinId="51"/>
    <cellStyle name="桁区切り" xfId="2" builtinId="6"/>
    <cellStyle name="標準" xfId="0" builtinId="0"/>
    <cellStyle name="標準 3" xfId="3"/>
  </cellStyles>
  <dxfs count="0"/>
  <tableStyles count="0" defaultTableStyle="TableStyleMedium9" defaultPivotStyle="PivotStyleLight16"/>
  <colors>
    <mruColors>
      <color rgb="FF0F24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tabSelected="1" view="pageBreakPreview" zoomScale="60" zoomScaleNormal="60" workbookViewId="0"/>
  </sheetViews>
  <sheetFormatPr defaultColWidth="9" defaultRowHeight="14" x14ac:dyDescent="0.2"/>
  <cols>
    <col min="1" max="1" width="3.6328125" style="1" customWidth="1"/>
    <col min="2" max="2" width="12.6328125" style="1" customWidth="1"/>
    <col min="3" max="3" width="12.6328125" style="1" bestFit="1" customWidth="1"/>
    <col min="4" max="4" width="20.6328125" style="1" customWidth="1"/>
    <col min="5" max="5" width="15.6328125" style="1" customWidth="1"/>
    <col min="6" max="6" width="9.6328125" style="1" customWidth="1"/>
    <col min="7" max="7" width="12.6328125" style="1" customWidth="1"/>
    <col min="8" max="8" width="13.6328125" style="1" customWidth="1"/>
    <col min="9" max="9" width="66.36328125" style="1" customWidth="1"/>
    <col min="10" max="10" width="13.6328125" style="1" customWidth="1"/>
    <col min="11" max="11" width="12.6328125" style="1" customWidth="1"/>
    <col min="12" max="16384" width="9" style="1"/>
  </cols>
  <sheetData>
    <row r="1" spans="1:11" ht="18" customHeight="1" x14ac:dyDescent="0.2">
      <c r="K1" s="7" t="s">
        <v>0</v>
      </c>
    </row>
    <row r="2" spans="1:11" ht="18" customHeight="1" x14ac:dyDescent="0.2">
      <c r="K2" s="7" t="s">
        <v>144</v>
      </c>
    </row>
    <row r="3" spans="1:11" ht="27.75" customHeight="1" x14ac:dyDescent="0.2">
      <c r="A3" s="84" t="s">
        <v>1</v>
      </c>
      <c r="B3" s="85"/>
      <c r="C3" s="85"/>
      <c r="D3" s="85"/>
      <c r="E3" s="85"/>
      <c r="F3" s="85"/>
      <c r="G3" s="85"/>
      <c r="H3" s="85"/>
      <c r="I3" s="85"/>
      <c r="J3" s="85"/>
      <c r="K3" s="86"/>
    </row>
    <row r="5" spans="1:11" ht="18.75" customHeight="1" x14ac:dyDescent="0.2">
      <c r="A5" s="87" t="s">
        <v>2</v>
      </c>
      <c r="B5" s="87"/>
    </row>
    <row r="6" spans="1:11" ht="18.75" customHeight="1" x14ac:dyDescent="0.2">
      <c r="A6" s="87"/>
      <c r="B6" s="88" t="s">
        <v>3</v>
      </c>
      <c r="C6" s="88" t="s">
        <v>4</v>
      </c>
      <c r="D6" s="88" t="s">
        <v>5</v>
      </c>
      <c r="E6" s="88" t="s">
        <v>6</v>
      </c>
      <c r="F6" s="88" t="s">
        <v>7</v>
      </c>
      <c r="G6" s="88" t="s">
        <v>8</v>
      </c>
      <c r="H6" s="88" t="s">
        <v>9</v>
      </c>
      <c r="I6" s="88" t="s">
        <v>10</v>
      </c>
      <c r="J6" s="88" t="s">
        <v>11</v>
      </c>
      <c r="K6" s="88" t="s">
        <v>12</v>
      </c>
    </row>
    <row r="7" spans="1:11" s="89" customFormat="1" ht="39" customHeight="1" x14ac:dyDescent="0.2">
      <c r="B7" s="88" t="s">
        <v>13</v>
      </c>
      <c r="C7" s="88" t="s">
        <v>14</v>
      </c>
      <c r="D7" s="88" t="s">
        <v>15</v>
      </c>
      <c r="E7" s="88" t="s">
        <v>16</v>
      </c>
      <c r="F7" s="88" t="s">
        <v>17</v>
      </c>
      <c r="G7" s="88" t="s">
        <v>18</v>
      </c>
      <c r="H7" s="88" t="s">
        <v>19</v>
      </c>
      <c r="I7" s="88" t="s">
        <v>20</v>
      </c>
      <c r="J7" s="88" t="s">
        <v>21</v>
      </c>
      <c r="K7" s="88" t="s">
        <v>22</v>
      </c>
    </row>
    <row r="8" spans="1:11" ht="396" customHeight="1" x14ac:dyDescent="0.2">
      <c r="B8" s="90" t="s">
        <v>23</v>
      </c>
      <c r="C8" s="91" t="s">
        <v>24</v>
      </c>
      <c r="D8" s="92" t="s">
        <v>25</v>
      </c>
      <c r="E8" s="68">
        <v>1393421</v>
      </c>
      <c r="F8" s="92" t="s">
        <v>26</v>
      </c>
      <c r="G8" s="59" t="s">
        <v>27</v>
      </c>
      <c r="H8" s="59" t="s">
        <v>28</v>
      </c>
      <c r="I8" s="60" t="s">
        <v>143</v>
      </c>
      <c r="J8" s="60" t="s">
        <v>30</v>
      </c>
      <c r="K8" s="60" t="s">
        <v>31</v>
      </c>
    </row>
    <row r="9" spans="1:11" ht="380.15" customHeight="1" x14ac:dyDescent="0.2">
      <c r="B9" s="90" t="s">
        <v>32</v>
      </c>
      <c r="C9" s="91" t="s">
        <v>24</v>
      </c>
      <c r="D9" s="92" t="s">
        <v>33</v>
      </c>
      <c r="E9" s="68"/>
      <c r="F9" s="92" t="s">
        <v>34</v>
      </c>
      <c r="G9" s="59" t="s">
        <v>35</v>
      </c>
      <c r="H9" s="59" t="s">
        <v>36</v>
      </c>
      <c r="I9" s="60" t="s">
        <v>29</v>
      </c>
      <c r="J9" s="60" t="s">
        <v>30</v>
      </c>
      <c r="K9" s="60" t="s">
        <v>37</v>
      </c>
    </row>
    <row r="10" spans="1:11" ht="8.25" customHeight="1" x14ac:dyDescent="0.2"/>
    <row r="11" spans="1:11" ht="20.149999999999999" customHeight="1" x14ac:dyDescent="0.2">
      <c r="A11" s="87" t="s">
        <v>38</v>
      </c>
    </row>
    <row r="12" spans="1:11" ht="20.149999999999999" customHeight="1" x14ac:dyDescent="0.2">
      <c r="B12" s="88" t="s">
        <v>3</v>
      </c>
      <c r="C12" s="116" t="s">
        <v>4</v>
      </c>
      <c r="D12" s="116"/>
      <c r="E12" s="88" t="s">
        <v>5</v>
      </c>
      <c r="F12" s="88" t="s">
        <v>6</v>
      </c>
      <c r="G12" s="116" t="s">
        <v>7</v>
      </c>
      <c r="H12" s="116"/>
      <c r="I12" s="116"/>
      <c r="J12" s="116" t="s">
        <v>8</v>
      </c>
      <c r="K12" s="116"/>
    </row>
    <row r="13" spans="1:11" ht="39" customHeight="1" x14ac:dyDescent="0.2">
      <c r="B13" s="88" t="s">
        <v>14</v>
      </c>
      <c r="C13" s="116" t="s">
        <v>15</v>
      </c>
      <c r="D13" s="116"/>
      <c r="E13" s="88" t="s">
        <v>16</v>
      </c>
      <c r="F13" s="88" t="s">
        <v>17</v>
      </c>
      <c r="G13" s="116" t="s">
        <v>19</v>
      </c>
      <c r="H13" s="116"/>
      <c r="I13" s="116"/>
      <c r="J13" s="116" t="s">
        <v>22</v>
      </c>
      <c r="K13" s="116"/>
    </row>
    <row r="14" spans="1:11" ht="70" customHeight="1" x14ac:dyDescent="0.2">
      <c r="B14" s="91" t="s">
        <v>39</v>
      </c>
      <c r="C14" s="108" t="s">
        <v>40</v>
      </c>
      <c r="D14" s="109"/>
      <c r="E14" s="105">
        <v>3.3099999999999997E-2</v>
      </c>
      <c r="F14" s="92" t="s">
        <v>41</v>
      </c>
      <c r="G14" s="110" t="s">
        <v>42</v>
      </c>
      <c r="H14" s="110"/>
      <c r="I14" s="110"/>
      <c r="J14" s="107" t="s">
        <v>31</v>
      </c>
      <c r="K14" s="107"/>
    </row>
    <row r="15" spans="1:11" ht="70" customHeight="1" x14ac:dyDescent="0.2">
      <c r="B15" s="91" t="s">
        <v>39</v>
      </c>
      <c r="C15" s="108" t="s">
        <v>43</v>
      </c>
      <c r="D15" s="109"/>
      <c r="E15" s="105"/>
      <c r="F15" s="92" t="s">
        <v>44</v>
      </c>
      <c r="G15" s="110" t="s">
        <v>42</v>
      </c>
      <c r="H15" s="110"/>
      <c r="I15" s="110"/>
      <c r="J15" s="107" t="s">
        <v>37</v>
      </c>
      <c r="K15" s="107"/>
    </row>
    <row r="16" spans="1:11" ht="70" customHeight="1" x14ac:dyDescent="0.2">
      <c r="B16" s="91" t="s">
        <v>45</v>
      </c>
      <c r="C16" s="108" t="s">
        <v>46</v>
      </c>
      <c r="D16" s="109"/>
      <c r="E16" s="105">
        <v>5.4300000000000001E-2</v>
      </c>
      <c r="F16" s="91" t="s">
        <v>47</v>
      </c>
      <c r="G16" s="110" t="s">
        <v>48</v>
      </c>
      <c r="H16" s="110"/>
      <c r="I16" s="110"/>
      <c r="J16" s="107" t="s">
        <v>31</v>
      </c>
      <c r="K16" s="107"/>
    </row>
    <row r="17" spans="1:11" ht="70" customHeight="1" x14ac:dyDescent="0.2">
      <c r="B17" s="91" t="s">
        <v>45</v>
      </c>
      <c r="C17" s="108" t="s">
        <v>46</v>
      </c>
      <c r="D17" s="109"/>
      <c r="E17" s="105"/>
      <c r="F17" s="91" t="s">
        <v>47</v>
      </c>
      <c r="G17" s="110" t="s">
        <v>48</v>
      </c>
      <c r="H17" s="110"/>
      <c r="I17" s="110"/>
      <c r="J17" s="107" t="s">
        <v>37</v>
      </c>
      <c r="K17" s="107"/>
    </row>
    <row r="18" spans="1:11" ht="150" customHeight="1" x14ac:dyDescent="0.2">
      <c r="B18" s="91" t="s">
        <v>49</v>
      </c>
      <c r="C18" s="108" t="s">
        <v>50</v>
      </c>
      <c r="D18" s="109"/>
      <c r="E18" s="69">
        <v>7.2599999999999998E-2</v>
      </c>
      <c r="F18" s="91" t="s">
        <v>47</v>
      </c>
      <c r="G18" s="110" t="s">
        <v>51</v>
      </c>
      <c r="H18" s="110"/>
      <c r="I18" s="110"/>
      <c r="J18" s="122"/>
      <c r="K18" s="123"/>
    </row>
    <row r="19" spans="1:11" ht="70" customHeight="1" x14ac:dyDescent="0.2">
      <c r="B19" s="91" t="s">
        <v>52</v>
      </c>
      <c r="C19" s="108" t="s">
        <v>53</v>
      </c>
      <c r="D19" s="109"/>
      <c r="E19" s="70">
        <v>0.93</v>
      </c>
      <c r="F19" s="91" t="s">
        <v>54</v>
      </c>
      <c r="G19" s="117" t="s">
        <v>55</v>
      </c>
      <c r="H19" s="118"/>
      <c r="I19" s="119"/>
      <c r="J19" s="120"/>
      <c r="K19" s="121"/>
    </row>
    <row r="20" spans="1:11" ht="70" customHeight="1" x14ac:dyDescent="0.2">
      <c r="B20" s="91" t="s">
        <v>56</v>
      </c>
      <c r="C20" s="115" t="s">
        <v>57</v>
      </c>
      <c r="D20" s="115"/>
      <c r="E20" s="104">
        <v>0.89</v>
      </c>
      <c r="F20" s="91" t="s">
        <v>54</v>
      </c>
      <c r="G20" s="110" t="s">
        <v>58</v>
      </c>
      <c r="H20" s="110"/>
      <c r="I20" s="110"/>
      <c r="J20" s="107"/>
      <c r="K20" s="107"/>
    </row>
    <row r="21" spans="1:11" ht="70" customHeight="1" x14ac:dyDescent="0.2">
      <c r="B21" s="91" t="s">
        <v>59</v>
      </c>
      <c r="C21" s="115" t="s">
        <v>60</v>
      </c>
      <c r="D21" s="115"/>
      <c r="E21" s="70">
        <v>2</v>
      </c>
      <c r="F21" s="91" t="s">
        <v>61</v>
      </c>
      <c r="G21" s="110" t="s">
        <v>62</v>
      </c>
      <c r="H21" s="110"/>
      <c r="I21" s="110"/>
      <c r="J21" s="107"/>
      <c r="K21" s="107"/>
    </row>
    <row r="22" spans="1:11" ht="70" customHeight="1" x14ac:dyDescent="0.2">
      <c r="B22" s="91" t="s">
        <v>63</v>
      </c>
      <c r="C22" s="115" t="s">
        <v>64</v>
      </c>
      <c r="D22" s="115"/>
      <c r="E22" s="70">
        <v>2</v>
      </c>
      <c r="F22" s="91" t="s">
        <v>61</v>
      </c>
      <c r="G22" s="110" t="s">
        <v>65</v>
      </c>
      <c r="H22" s="110"/>
      <c r="I22" s="110"/>
      <c r="J22" s="107"/>
      <c r="K22" s="107"/>
    </row>
    <row r="23" spans="1:11" ht="6.75" customHeight="1" x14ac:dyDescent="0.2">
      <c r="B23" s="4"/>
      <c r="C23" s="4"/>
      <c r="D23" s="4"/>
      <c r="E23" s="4"/>
      <c r="F23" s="4"/>
      <c r="G23" s="4"/>
      <c r="H23" s="4"/>
      <c r="I23" s="4"/>
      <c r="J23" s="4"/>
      <c r="K23" s="4"/>
    </row>
    <row r="24" spans="1:11" ht="18.75" customHeight="1" x14ac:dyDescent="0.2">
      <c r="A24" s="87" t="s">
        <v>66</v>
      </c>
      <c r="B24" s="87"/>
    </row>
    <row r="25" spans="1:11" ht="17.5" thickBot="1" x14ac:dyDescent="0.25">
      <c r="B25" s="111" t="s">
        <v>67</v>
      </c>
      <c r="C25" s="112"/>
      <c r="D25" s="52" t="s">
        <v>17</v>
      </c>
    </row>
    <row r="26" spans="1:11" ht="16.5" thickBot="1" x14ac:dyDescent="0.25">
      <c r="B26" s="113">
        <f>ROUNDDOWN('MPS(calc_process)'!G6, 0)</f>
        <v>994</v>
      </c>
      <c r="C26" s="114"/>
      <c r="D26" s="47" t="s">
        <v>68</v>
      </c>
    </row>
    <row r="27" spans="1:11" ht="20.149999999999999" customHeight="1" x14ac:dyDescent="0.2">
      <c r="F27" s="93"/>
      <c r="G27" s="93"/>
    </row>
    <row r="28" spans="1:11" ht="18.75" customHeight="1" x14ac:dyDescent="0.2">
      <c r="A28" s="87" t="s">
        <v>69</v>
      </c>
    </row>
    <row r="29" spans="1:11" ht="18" customHeight="1" x14ac:dyDescent="0.2">
      <c r="B29" s="94" t="s">
        <v>70</v>
      </c>
      <c r="C29" s="106" t="s">
        <v>71</v>
      </c>
      <c r="D29" s="106"/>
      <c r="E29" s="106"/>
      <c r="F29" s="106"/>
      <c r="G29" s="106"/>
      <c r="H29" s="106"/>
      <c r="I29" s="106"/>
      <c r="J29" s="106"/>
      <c r="K29" s="106"/>
    </row>
    <row r="30" spans="1:11" ht="18" customHeight="1" x14ac:dyDescent="0.2">
      <c r="B30" s="94" t="s">
        <v>72</v>
      </c>
      <c r="C30" s="106" t="s">
        <v>73</v>
      </c>
      <c r="D30" s="106"/>
      <c r="E30" s="106"/>
      <c r="F30" s="106"/>
      <c r="G30" s="106"/>
      <c r="H30" s="106"/>
      <c r="I30" s="106"/>
      <c r="J30" s="106"/>
      <c r="K30" s="106"/>
    </row>
    <row r="31" spans="1:11" ht="18" customHeight="1" x14ac:dyDescent="0.2">
      <c r="B31" s="94" t="s">
        <v>27</v>
      </c>
      <c r="C31" s="106" t="s">
        <v>74</v>
      </c>
      <c r="D31" s="106"/>
      <c r="E31" s="106"/>
      <c r="F31" s="106"/>
      <c r="G31" s="106"/>
      <c r="H31" s="106"/>
      <c r="I31" s="106"/>
      <c r="J31" s="106"/>
      <c r="K31" s="106"/>
    </row>
  </sheetData>
  <sheetProtection algorithmName="SHA-512" hashValue="9Z2m1609uGaGEX8oCBvdnMd2yBXGBns437HoIgIGsmqem7Q7ap782d9LS/DqOoK5f4ntH0ZrQenUXjAWiJ9pIA==" saltValue="pAgtAYfgL8uV7rtAY0MBYw==" spinCount="100000" sheet="1" objects="1" scenarios="1" formatCells="0" formatRows="0"/>
  <mergeCells count="38">
    <mergeCell ref="J15:K15"/>
    <mergeCell ref="J12:K12"/>
    <mergeCell ref="J13:K13"/>
    <mergeCell ref="C12:D12"/>
    <mergeCell ref="C13:D13"/>
    <mergeCell ref="C14:D14"/>
    <mergeCell ref="G14:I14"/>
    <mergeCell ref="C15:D15"/>
    <mergeCell ref="J16:K16"/>
    <mergeCell ref="G16:I16"/>
    <mergeCell ref="C16:D16"/>
    <mergeCell ref="J22:K22"/>
    <mergeCell ref="G12:I12"/>
    <mergeCell ref="G13:I13"/>
    <mergeCell ref="G22:I22"/>
    <mergeCell ref="G21:I21"/>
    <mergeCell ref="G20:I20"/>
    <mergeCell ref="G19:I19"/>
    <mergeCell ref="J21:K21"/>
    <mergeCell ref="J20:K20"/>
    <mergeCell ref="J19:K19"/>
    <mergeCell ref="J14:K14"/>
    <mergeCell ref="J18:K18"/>
    <mergeCell ref="G15:I15"/>
    <mergeCell ref="C29:K29"/>
    <mergeCell ref="C30:K30"/>
    <mergeCell ref="C31:K31"/>
    <mergeCell ref="J17:K17"/>
    <mergeCell ref="C17:D17"/>
    <mergeCell ref="G17:I17"/>
    <mergeCell ref="B25:C25"/>
    <mergeCell ref="B26:C26"/>
    <mergeCell ref="C22:D22"/>
    <mergeCell ref="C21:D21"/>
    <mergeCell ref="C20:D20"/>
    <mergeCell ref="C19:D19"/>
    <mergeCell ref="C18:D18"/>
    <mergeCell ref="G18:I18"/>
  </mergeCells>
  <phoneticPr fontId="2"/>
  <pageMargins left="0.70866141732283472" right="0.70866141732283472" top="0.42" bottom="0.45" header="0.31496062992125984" footer="0.31496062992125984"/>
  <pageSetup paperSize="9" scale="4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43"/>
  <sheetViews>
    <sheetView showGridLines="0" view="pageBreakPreview" zoomScale="80" zoomScaleNormal="100" zoomScaleSheetLayoutView="80" workbookViewId="0"/>
  </sheetViews>
  <sheetFormatPr defaultColWidth="9" defaultRowHeight="14" x14ac:dyDescent="0.2"/>
  <cols>
    <col min="1" max="4" width="3.6328125" style="1" customWidth="1"/>
    <col min="5" max="5" width="53.36328125" style="1" customWidth="1"/>
    <col min="6" max="6" width="16.90625" style="1" bestFit="1" customWidth="1"/>
    <col min="7" max="7" width="20.6328125" style="1" customWidth="1"/>
    <col min="8" max="8" width="14.6328125" style="1" customWidth="1"/>
    <col min="9" max="9" width="8.453125" style="2" customWidth="1"/>
    <col min="10" max="16384" width="9" style="1"/>
  </cols>
  <sheetData>
    <row r="1" spans="1:11" ht="18" customHeight="1" x14ac:dyDescent="0.2">
      <c r="I1" s="7" t="str">
        <f>'MPS(input)maintenance'!K1</f>
        <v>Monitoring Spreadsheet: JCM_ID_AM015_ver01.0</v>
      </c>
    </row>
    <row r="2" spans="1:11" ht="18" customHeight="1" x14ac:dyDescent="0.2">
      <c r="I2" s="7" t="str">
        <f>'MPS(input)maintenance'!K2</f>
        <v>Reference Number: ID021</v>
      </c>
    </row>
    <row r="3" spans="1:11" ht="27.75" customHeight="1" x14ac:dyDescent="0.2">
      <c r="A3" s="127" t="s">
        <v>75</v>
      </c>
      <c r="B3" s="127"/>
      <c r="C3" s="127"/>
      <c r="D3" s="127"/>
      <c r="E3" s="127"/>
      <c r="F3" s="127"/>
      <c r="G3" s="127"/>
      <c r="H3" s="127"/>
      <c r="I3" s="127"/>
    </row>
    <row r="4" spans="1:11" ht="11.25" customHeight="1" thickBot="1" x14ac:dyDescent="0.25"/>
    <row r="5" spans="1:11" ht="18.75" customHeight="1" thickBot="1" x14ac:dyDescent="0.25">
      <c r="A5" s="9" t="s">
        <v>76</v>
      </c>
      <c r="B5" s="10"/>
      <c r="C5" s="10"/>
      <c r="D5" s="10"/>
      <c r="E5" s="11"/>
      <c r="F5" s="12" t="s">
        <v>77</v>
      </c>
      <c r="G5" s="13" t="s">
        <v>78</v>
      </c>
      <c r="H5" s="13" t="s">
        <v>17</v>
      </c>
      <c r="I5" s="14" t="s">
        <v>79</v>
      </c>
    </row>
    <row r="6" spans="1:11" ht="18.75" customHeight="1" thickBot="1" x14ac:dyDescent="0.25">
      <c r="A6" s="15"/>
      <c r="B6" s="31" t="s">
        <v>80</v>
      </c>
      <c r="C6" s="31"/>
      <c r="D6" s="32"/>
      <c r="E6" s="33"/>
      <c r="F6" s="61" t="s">
        <v>81</v>
      </c>
      <c r="G6" s="63">
        <f>G13-G24</f>
        <v>994.53012786977524</v>
      </c>
      <c r="H6" s="53" t="s">
        <v>82</v>
      </c>
      <c r="I6" s="56" t="s">
        <v>83</v>
      </c>
    </row>
    <row r="7" spans="1:11" ht="18.75" customHeight="1" x14ac:dyDescent="0.2">
      <c r="A7" s="16" t="s">
        <v>84</v>
      </c>
      <c r="B7" s="19"/>
      <c r="C7" s="19"/>
      <c r="D7" s="20"/>
      <c r="E7" s="21"/>
      <c r="F7" s="52"/>
      <c r="G7" s="22"/>
      <c r="H7" s="54"/>
      <c r="I7" s="52"/>
      <c r="J7" s="58"/>
      <c r="K7" s="58"/>
    </row>
    <row r="8" spans="1:11" ht="18.75" customHeight="1" x14ac:dyDescent="0.2">
      <c r="A8" s="17"/>
      <c r="B8" s="34" t="s">
        <v>85</v>
      </c>
      <c r="C8" s="35"/>
      <c r="D8" s="35"/>
      <c r="E8" s="36"/>
      <c r="F8" s="8" t="s">
        <v>86</v>
      </c>
      <c r="G8" s="79">
        <f>'MPS(input)maintenance'!E19</f>
        <v>0.93</v>
      </c>
      <c r="H8" s="80" t="s">
        <v>54</v>
      </c>
      <c r="I8" s="57" t="s">
        <v>52</v>
      </c>
    </row>
    <row r="9" spans="1:11" ht="18.75" customHeight="1" x14ac:dyDescent="0.2">
      <c r="A9" s="17"/>
      <c r="B9" s="37" t="s">
        <v>87</v>
      </c>
      <c r="C9" s="35"/>
      <c r="D9" s="35"/>
      <c r="E9" s="36"/>
      <c r="F9" s="8" t="s">
        <v>86</v>
      </c>
      <c r="G9" s="71">
        <f>'MPS(input)maintenance'!E20</f>
        <v>0.89</v>
      </c>
      <c r="H9" s="72" t="s">
        <v>54</v>
      </c>
      <c r="I9" s="56" t="s">
        <v>88</v>
      </c>
    </row>
    <row r="10" spans="1:11" ht="18.75" customHeight="1" x14ac:dyDescent="0.2">
      <c r="A10" s="17"/>
      <c r="B10" s="37" t="s">
        <v>89</v>
      </c>
      <c r="C10" s="35"/>
      <c r="D10" s="35"/>
      <c r="E10" s="36"/>
      <c r="F10" s="8" t="s">
        <v>86</v>
      </c>
      <c r="G10" s="79">
        <f>'MPS(input)maintenance'!E21</f>
        <v>2</v>
      </c>
      <c r="H10" s="80" t="s">
        <v>61</v>
      </c>
      <c r="I10" s="57" t="s">
        <v>59</v>
      </c>
    </row>
    <row r="11" spans="1:11" ht="18.75" customHeight="1" x14ac:dyDescent="0.2">
      <c r="A11" s="17"/>
      <c r="B11" s="37" t="s">
        <v>64</v>
      </c>
      <c r="C11" s="35"/>
      <c r="D11" s="35"/>
      <c r="E11" s="36"/>
      <c r="F11" s="8" t="s">
        <v>86</v>
      </c>
      <c r="G11" s="79">
        <f>'MPS(input)maintenance'!E22</f>
        <v>2</v>
      </c>
      <c r="H11" s="80" t="s">
        <v>61</v>
      </c>
      <c r="I11" s="56" t="s">
        <v>90</v>
      </c>
    </row>
    <row r="12" spans="1:11" ht="18.75" customHeight="1" thickBot="1" x14ac:dyDescent="0.25">
      <c r="A12" s="16" t="s">
        <v>91</v>
      </c>
      <c r="B12" s="24"/>
      <c r="C12" s="25"/>
      <c r="D12" s="23"/>
      <c r="E12" s="23"/>
      <c r="F12" s="23"/>
      <c r="G12" s="26"/>
      <c r="H12" s="26"/>
      <c r="I12" s="52"/>
    </row>
    <row r="13" spans="1:11" ht="18.75" customHeight="1" thickBot="1" x14ac:dyDescent="0.25">
      <c r="A13" s="18"/>
      <c r="B13" s="38" t="s">
        <v>92</v>
      </c>
      <c r="C13" s="39"/>
      <c r="D13" s="40"/>
      <c r="E13" s="40"/>
      <c r="F13" s="8" t="s">
        <v>86</v>
      </c>
      <c r="G13" s="64">
        <f>G14*G16*G18*G19/G20*(100-G21)/(100-G22)+G15*G17*G18*G19/G20*(100-G21)/(100-G22)</f>
        <v>3498.9674937997752</v>
      </c>
      <c r="H13" s="55" t="s">
        <v>68</v>
      </c>
      <c r="I13" s="57" t="s">
        <v>93</v>
      </c>
    </row>
    <row r="14" spans="1:11" ht="32.5" customHeight="1" x14ac:dyDescent="0.2">
      <c r="A14" s="17"/>
      <c r="B14" s="41"/>
      <c r="C14" s="124" t="s">
        <v>94</v>
      </c>
      <c r="D14" s="125"/>
      <c r="E14" s="126"/>
      <c r="F14" s="57" t="s">
        <v>95</v>
      </c>
      <c r="G14" s="73">
        <f>'MPS(input)maintenance'!E8</f>
        <v>1393421</v>
      </c>
      <c r="H14" s="74" t="s">
        <v>96</v>
      </c>
      <c r="I14" s="57" t="s">
        <v>24</v>
      </c>
    </row>
    <row r="15" spans="1:11" ht="33" customHeight="1" x14ac:dyDescent="0.2">
      <c r="A15" s="17"/>
      <c r="B15" s="41"/>
      <c r="C15" s="124" t="s">
        <v>97</v>
      </c>
      <c r="D15" s="125"/>
      <c r="E15" s="126"/>
      <c r="F15" s="8" t="s">
        <v>98</v>
      </c>
      <c r="G15" s="75">
        <f>'MPS(input)maintenance'!E9</f>
        <v>0</v>
      </c>
      <c r="H15" s="92" t="s">
        <v>34</v>
      </c>
      <c r="I15" s="57" t="s">
        <v>24</v>
      </c>
    </row>
    <row r="16" spans="1:11" ht="33" customHeight="1" x14ac:dyDescent="0.2">
      <c r="A16" s="17"/>
      <c r="B16" s="41"/>
      <c r="C16" s="124" t="s">
        <v>99</v>
      </c>
      <c r="D16" s="125"/>
      <c r="E16" s="126"/>
      <c r="F16" s="57" t="s">
        <v>95</v>
      </c>
      <c r="G16" s="76">
        <f>'MPS(input)maintenance'!E14</f>
        <v>3.3099999999999997E-2</v>
      </c>
      <c r="H16" s="102" t="s">
        <v>100</v>
      </c>
      <c r="I16" s="57" t="s">
        <v>39</v>
      </c>
    </row>
    <row r="17" spans="1:9" ht="33" customHeight="1" x14ac:dyDescent="0.2">
      <c r="A17" s="17"/>
      <c r="B17" s="41"/>
      <c r="C17" s="124" t="s">
        <v>101</v>
      </c>
      <c r="D17" s="125"/>
      <c r="E17" s="126"/>
      <c r="F17" s="8" t="s">
        <v>98</v>
      </c>
      <c r="G17" s="76">
        <f>'MPS(input)maintenance'!E15</f>
        <v>0</v>
      </c>
      <c r="H17" s="103" t="s">
        <v>44</v>
      </c>
      <c r="I17" s="57" t="s">
        <v>39</v>
      </c>
    </row>
    <row r="18" spans="1:9" ht="28" x14ac:dyDescent="0.2">
      <c r="A18" s="17"/>
      <c r="B18" s="41"/>
      <c r="C18" s="44" t="s">
        <v>102</v>
      </c>
      <c r="D18" s="46"/>
      <c r="E18" s="47"/>
      <c r="F18" s="62" t="s">
        <v>103</v>
      </c>
      <c r="G18" s="78">
        <f>'MPS(input)maintenance'!E18</f>
        <v>7.2599999999999998E-2</v>
      </c>
      <c r="H18" s="77" t="s">
        <v>47</v>
      </c>
      <c r="I18" s="57" t="s">
        <v>49</v>
      </c>
    </row>
    <row r="19" spans="1:9" ht="18.75" customHeight="1" x14ac:dyDescent="0.2">
      <c r="A19" s="18"/>
      <c r="B19" s="38"/>
      <c r="C19" s="45" t="s">
        <v>104</v>
      </c>
      <c r="D19" s="46"/>
      <c r="E19" s="47"/>
      <c r="F19" s="8" t="s">
        <v>86</v>
      </c>
      <c r="G19" s="79">
        <f>G8</f>
        <v>0.93</v>
      </c>
      <c r="H19" s="80" t="s">
        <v>54</v>
      </c>
      <c r="I19" s="57" t="s">
        <v>52</v>
      </c>
    </row>
    <row r="20" spans="1:9" ht="18.75" customHeight="1" x14ac:dyDescent="0.2">
      <c r="A20" s="18"/>
      <c r="B20" s="38"/>
      <c r="C20" s="45" t="s">
        <v>87</v>
      </c>
      <c r="D20" s="46"/>
      <c r="E20" s="47"/>
      <c r="F20" s="8" t="s">
        <v>86</v>
      </c>
      <c r="G20" s="71">
        <f>G9</f>
        <v>0.89</v>
      </c>
      <c r="H20" s="72" t="s">
        <v>54</v>
      </c>
      <c r="I20" s="57" t="s">
        <v>56</v>
      </c>
    </row>
    <row r="21" spans="1:9" ht="18.75" customHeight="1" x14ac:dyDescent="0.2">
      <c r="A21" s="18"/>
      <c r="B21" s="38"/>
      <c r="C21" s="45" t="s">
        <v>105</v>
      </c>
      <c r="D21" s="46"/>
      <c r="E21" s="47"/>
      <c r="F21" s="8" t="s">
        <v>86</v>
      </c>
      <c r="G21" s="79">
        <f>'MPS(input)maintenance'!E21</f>
        <v>2</v>
      </c>
      <c r="H21" s="80" t="s">
        <v>61</v>
      </c>
      <c r="I21" s="57" t="s">
        <v>59</v>
      </c>
    </row>
    <row r="22" spans="1:9" ht="18.75" customHeight="1" x14ac:dyDescent="0.2">
      <c r="A22" s="15"/>
      <c r="B22" s="32"/>
      <c r="C22" s="45" t="s">
        <v>64</v>
      </c>
      <c r="D22" s="46"/>
      <c r="E22" s="47"/>
      <c r="F22" s="8" t="s">
        <v>86</v>
      </c>
      <c r="G22" s="79">
        <f>'MPS(input)maintenance'!E22</f>
        <v>2</v>
      </c>
      <c r="H22" s="81" t="s">
        <v>61</v>
      </c>
      <c r="I22" s="57" t="s">
        <v>63</v>
      </c>
    </row>
    <row r="23" spans="1:9" ht="18.75" customHeight="1" thickBot="1" x14ac:dyDescent="0.25">
      <c r="A23" s="16" t="s">
        <v>106</v>
      </c>
      <c r="B23" s="27"/>
      <c r="C23" s="27"/>
      <c r="D23" s="27"/>
      <c r="E23" s="28"/>
      <c r="F23" s="29"/>
      <c r="G23" s="26"/>
      <c r="H23" s="30"/>
      <c r="I23" s="52"/>
    </row>
    <row r="24" spans="1:9" ht="18.75" customHeight="1" thickBot="1" x14ac:dyDescent="0.25">
      <c r="A24" s="17"/>
      <c r="B24" s="42" t="s">
        <v>107</v>
      </c>
      <c r="C24" s="42"/>
      <c r="D24" s="42"/>
      <c r="E24" s="43"/>
      <c r="F24" s="5" t="s">
        <v>86</v>
      </c>
      <c r="G24" s="65">
        <f>G25*G27*G29+G26*G28*G30</f>
        <v>2504.4373659299999</v>
      </c>
      <c r="H24" s="53" t="s">
        <v>82</v>
      </c>
      <c r="I24" s="56" t="s">
        <v>108</v>
      </c>
    </row>
    <row r="25" spans="1:9" ht="33" customHeight="1" x14ac:dyDescent="0.2">
      <c r="A25" s="17"/>
      <c r="B25" s="41"/>
      <c r="C25" s="124" t="s">
        <v>109</v>
      </c>
      <c r="D25" s="125"/>
      <c r="E25" s="126"/>
      <c r="F25" s="57" t="s">
        <v>95</v>
      </c>
      <c r="G25" s="75">
        <f>'MPS(input)maintenance'!E8</f>
        <v>1393421</v>
      </c>
      <c r="H25" s="74" t="s">
        <v>96</v>
      </c>
      <c r="I25" s="57" t="s">
        <v>24</v>
      </c>
    </row>
    <row r="26" spans="1:9" ht="33" customHeight="1" x14ac:dyDescent="0.2">
      <c r="A26" s="17"/>
      <c r="B26" s="41"/>
      <c r="C26" s="124" t="s">
        <v>110</v>
      </c>
      <c r="D26" s="125"/>
      <c r="E26" s="126"/>
      <c r="F26" s="8" t="s">
        <v>98</v>
      </c>
      <c r="G26" s="75">
        <f>'MPS(input)maintenance'!E9</f>
        <v>0</v>
      </c>
      <c r="H26" s="92" t="s">
        <v>34</v>
      </c>
      <c r="I26" s="57" t="s">
        <v>24</v>
      </c>
    </row>
    <row r="27" spans="1:9" ht="33" customHeight="1" x14ac:dyDescent="0.2">
      <c r="A27" s="17"/>
      <c r="B27" s="41"/>
      <c r="C27" s="124" t="s">
        <v>99</v>
      </c>
      <c r="D27" s="125"/>
      <c r="E27" s="126"/>
      <c r="F27" s="57" t="s">
        <v>95</v>
      </c>
      <c r="G27" s="76">
        <f>'MPS(input)maintenance'!E14</f>
        <v>3.3099999999999997E-2</v>
      </c>
      <c r="H27" s="102" t="s">
        <v>111</v>
      </c>
      <c r="I27" s="57" t="s">
        <v>39</v>
      </c>
    </row>
    <row r="28" spans="1:9" ht="33" customHeight="1" x14ac:dyDescent="0.2">
      <c r="A28" s="17"/>
      <c r="B28" s="41"/>
      <c r="C28" s="124" t="s">
        <v>101</v>
      </c>
      <c r="D28" s="125"/>
      <c r="E28" s="126"/>
      <c r="F28" s="8" t="s">
        <v>98</v>
      </c>
      <c r="G28" s="76">
        <f>'MPS(input)maintenance'!E15</f>
        <v>0</v>
      </c>
      <c r="H28" s="103" t="s">
        <v>44</v>
      </c>
      <c r="I28" s="57" t="s">
        <v>39</v>
      </c>
    </row>
    <row r="29" spans="1:9" ht="33" customHeight="1" x14ac:dyDescent="0.2">
      <c r="A29" s="17"/>
      <c r="B29" s="41"/>
      <c r="C29" s="124" t="s">
        <v>112</v>
      </c>
      <c r="D29" s="125"/>
      <c r="E29" s="126"/>
      <c r="F29" s="57" t="s">
        <v>95</v>
      </c>
      <c r="G29" s="76">
        <f>'MPS(input)maintenance'!E16</f>
        <v>5.4300000000000001E-2</v>
      </c>
      <c r="H29" s="77" t="s">
        <v>47</v>
      </c>
      <c r="I29" s="57" t="s">
        <v>45</v>
      </c>
    </row>
    <row r="30" spans="1:9" ht="33" customHeight="1" x14ac:dyDescent="0.2">
      <c r="A30" s="17"/>
      <c r="B30" s="41"/>
      <c r="C30" s="124" t="s">
        <v>113</v>
      </c>
      <c r="D30" s="125"/>
      <c r="E30" s="126"/>
      <c r="F30" s="8" t="s">
        <v>98</v>
      </c>
      <c r="G30" s="76">
        <f>'MPS(input)maintenance'!E17</f>
        <v>0</v>
      </c>
      <c r="H30" s="77" t="s">
        <v>47</v>
      </c>
      <c r="I30" s="57" t="s">
        <v>45</v>
      </c>
    </row>
    <row r="31" spans="1:9" x14ac:dyDescent="0.2">
      <c r="F31" s="6"/>
      <c r="G31" s="4"/>
      <c r="H31" s="4"/>
    </row>
    <row r="32" spans="1:9" ht="21.75" customHeight="1" x14ac:dyDescent="0.2">
      <c r="E32" s="1" t="s">
        <v>114</v>
      </c>
    </row>
    <row r="33" spans="5:8" ht="33" customHeight="1" x14ac:dyDescent="0.2">
      <c r="E33" s="50" t="s">
        <v>115</v>
      </c>
      <c r="F33" s="82">
        <v>3.3099999999999997E-2</v>
      </c>
      <c r="G33" s="49" t="s">
        <v>116</v>
      </c>
      <c r="H33" s="2"/>
    </row>
    <row r="34" spans="5:8" ht="33" customHeight="1" x14ac:dyDescent="0.2">
      <c r="E34" s="48" t="s">
        <v>117</v>
      </c>
      <c r="F34" s="66">
        <v>44.8</v>
      </c>
      <c r="G34" s="49" t="s">
        <v>44</v>
      </c>
      <c r="H34" s="2"/>
    </row>
    <row r="35" spans="5:8" ht="33" customHeight="1" x14ac:dyDescent="0.2">
      <c r="E35" s="48" t="s">
        <v>118</v>
      </c>
      <c r="F35" s="66">
        <v>41.4</v>
      </c>
      <c r="G35" s="49" t="s">
        <v>44</v>
      </c>
    </row>
    <row r="36" spans="5:8" x14ac:dyDescent="0.2">
      <c r="E36" s="3"/>
      <c r="F36" s="3"/>
    </row>
    <row r="37" spans="5:8" ht="22.5" customHeight="1" x14ac:dyDescent="0.2">
      <c r="E37" s="3"/>
      <c r="F37" s="83" t="s">
        <v>119</v>
      </c>
      <c r="G37" s="83" t="s">
        <v>120</v>
      </c>
    </row>
    <row r="38" spans="5:8" ht="33.75" customHeight="1" x14ac:dyDescent="0.2">
      <c r="E38" s="50" t="s">
        <v>121</v>
      </c>
      <c r="F38" s="67">
        <v>5.4300000000000001E-2</v>
      </c>
      <c r="G38" s="67">
        <v>5.6099999999999997E-2</v>
      </c>
      <c r="H38" s="51" t="s">
        <v>47</v>
      </c>
    </row>
    <row r="39" spans="5:8" ht="33.75" customHeight="1" x14ac:dyDescent="0.2">
      <c r="E39" s="50" t="s">
        <v>122</v>
      </c>
      <c r="F39" s="67">
        <v>6.1600000000000002E-2</v>
      </c>
      <c r="G39" s="67">
        <v>6.3100000000000003E-2</v>
      </c>
      <c r="H39" s="51" t="s">
        <v>47</v>
      </c>
    </row>
    <row r="40" spans="5:8" ht="33.75" customHeight="1" x14ac:dyDescent="0.2">
      <c r="E40" s="50" t="s">
        <v>123</v>
      </c>
      <c r="F40" s="67">
        <v>7.2599999999999998E-2</v>
      </c>
      <c r="G40" s="67">
        <v>7.4099999999999999E-2</v>
      </c>
      <c r="H40" s="51" t="s">
        <v>47</v>
      </c>
    </row>
    <row r="41" spans="5:8" s="2" customFormat="1" ht="33.75" customHeight="1" x14ac:dyDescent="0.2">
      <c r="E41" s="50" t="s">
        <v>124</v>
      </c>
      <c r="F41" s="67">
        <v>7.0800000000000002E-2</v>
      </c>
      <c r="G41" s="67">
        <v>7.1900000000000006E-2</v>
      </c>
      <c r="H41" s="51" t="s">
        <v>47</v>
      </c>
    </row>
    <row r="42" spans="5:8" s="2" customFormat="1" ht="33.75" customHeight="1" x14ac:dyDescent="0.2">
      <c r="E42" s="50" t="s">
        <v>125</v>
      </c>
      <c r="F42" s="67">
        <v>7.5499999999999998E-2</v>
      </c>
      <c r="G42" s="83">
        <v>7.7399999999999997E-2</v>
      </c>
      <c r="H42" s="51" t="s">
        <v>47</v>
      </c>
    </row>
    <row r="43" spans="5:8" s="2" customFormat="1" ht="33.75" customHeight="1" x14ac:dyDescent="0.2">
      <c r="E43" s="50" t="s">
        <v>126</v>
      </c>
      <c r="F43" s="67">
        <v>9.0899999999999995E-2</v>
      </c>
      <c r="G43" s="67">
        <v>0.10100000000000001</v>
      </c>
      <c r="H43" s="51" t="s">
        <v>47</v>
      </c>
    </row>
  </sheetData>
  <sheetProtection algorithmName="SHA-512" hashValue="hXU7VFbeMYwI8dThDQN1/zC5xApTp8sm0ul9SMYejbVhOBZ45o0JMxu3Q3UIwB/oLRmRWrudpe9Xkfr0MJSLrA==" saltValue="TDhUp86fEpNiT/PVSXCY9A==" spinCount="100000" sheet="1" objects="1" scenarios="1"/>
  <mergeCells count="11">
    <mergeCell ref="C30:E30"/>
    <mergeCell ref="A3:I3"/>
    <mergeCell ref="C29:E29"/>
    <mergeCell ref="C16:E16"/>
    <mergeCell ref="C27:E27"/>
    <mergeCell ref="C14:E14"/>
    <mergeCell ref="C25:E25"/>
    <mergeCell ref="C15:E15"/>
    <mergeCell ref="C26:E26"/>
    <mergeCell ref="C17:E17"/>
    <mergeCell ref="C28:E28"/>
  </mergeCells>
  <phoneticPr fontId="2"/>
  <pageMargins left="0.70866141732283472" right="0.70866141732283472" top="0.44" bottom="0.46" header="0.31496062992125984" footer="0.31496062992125984"/>
  <pageSetup paperSize="9" scale="68" fitToHeight="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 x14ac:dyDescent="0.2"/>
  <cols>
    <col min="1" max="1" width="3.6328125" style="95" customWidth="1"/>
    <col min="2" max="2" width="36.36328125" style="95" customWidth="1"/>
    <col min="3" max="3" width="49.08984375" style="95" customWidth="1"/>
    <col min="4" max="256" width="9" style="95"/>
    <col min="257" max="257" width="3.6328125" style="95" customWidth="1"/>
    <col min="258" max="258" width="36.36328125" style="95" customWidth="1"/>
    <col min="259" max="259" width="49.08984375" style="95" customWidth="1"/>
    <col min="260" max="512" width="9" style="95"/>
    <col min="513" max="513" width="3.6328125" style="95" customWidth="1"/>
    <col min="514" max="514" width="36.36328125" style="95" customWidth="1"/>
    <col min="515" max="515" width="49.08984375" style="95" customWidth="1"/>
    <col min="516" max="768" width="9" style="95"/>
    <col min="769" max="769" width="3.6328125" style="95" customWidth="1"/>
    <col min="770" max="770" width="36.36328125" style="95" customWidth="1"/>
    <col min="771" max="771" width="49.08984375" style="95" customWidth="1"/>
    <col min="772" max="1024" width="9" style="95"/>
    <col min="1025" max="1025" width="3.6328125" style="95" customWidth="1"/>
    <col min="1026" max="1026" width="36.36328125" style="95" customWidth="1"/>
    <col min="1027" max="1027" width="49.08984375" style="95" customWidth="1"/>
    <col min="1028" max="1280" width="9" style="95"/>
    <col min="1281" max="1281" width="3.6328125" style="95" customWidth="1"/>
    <col min="1282" max="1282" width="36.36328125" style="95" customWidth="1"/>
    <col min="1283" max="1283" width="49.08984375" style="95" customWidth="1"/>
    <col min="1284" max="1536" width="9" style="95"/>
    <col min="1537" max="1537" width="3.6328125" style="95" customWidth="1"/>
    <col min="1538" max="1538" width="36.36328125" style="95" customWidth="1"/>
    <col min="1539" max="1539" width="49.08984375" style="95" customWidth="1"/>
    <col min="1540" max="1792" width="9" style="95"/>
    <col min="1793" max="1793" width="3.6328125" style="95" customWidth="1"/>
    <col min="1794" max="1794" width="36.36328125" style="95" customWidth="1"/>
    <col min="1795" max="1795" width="49.08984375" style="95" customWidth="1"/>
    <col min="1796" max="2048" width="9" style="95"/>
    <col min="2049" max="2049" width="3.6328125" style="95" customWidth="1"/>
    <col min="2050" max="2050" width="36.36328125" style="95" customWidth="1"/>
    <col min="2051" max="2051" width="49.08984375" style="95" customWidth="1"/>
    <col min="2052" max="2304" width="9" style="95"/>
    <col min="2305" max="2305" width="3.6328125" style="95" customWidth="1"/>
    <col min="2306" max="2306" width="36.36328125" style="95" customWidth="1"/>
    <col min="2307" max="2307" width="49.08984375" style="95" customWidth="1"/>
    <col min="2308" max="2560" width="9" style="95"/>
    <col min="2561" max="2561" width="3.6328125" style="95" customWidth="1"/>
    <col min="2562" max="2562" width="36.36328125" style="95" customWidth="1"/>
    <col min="2563" max="2563" width="49.08984375" style="95" customWidth="1"/>
    <col min="2564" max="2816" width="9" style="95"/>
    <col min="2817" max="2817" width="3.6328125" style="95" customWidth="1"/>
    <col min="2818" max="2818" width="36.36328125" style="95" customWidth="1"/>
    <col min="2819" max="2819" width="49.08984375" style="95" customWidth="1"/>
    <col min="2820" max="3072" width="9" style="95"/>
    <col min="3073" max="3073" width="3.6328125" style="95" customWidth="1"/>
    <col min="3074" max="3074" width="36.36328125" style="95" customWidth="1"/>
    <col min="3075" max="3075" width="49.08984375" style="95" customWidth="1"/>
    <col min="3076" max="3328" width="9" style="95"/>
    <col min="3329" max="3329" width="3.6328125" style="95" customWidth="1"/>
    <col min="3330" max="3330" width="36.36328125" style="95" customWidth="1"/>
    <col min="3331" max="3331" width="49.08984375" style="95" customWidth="1"/>
    <col min="3332" max="3584" width="9" style="95"/>
    <col min="3585" max="3585" width="3.6328125" style="95" customWidth="1"/>
    <col min="3586" max="3586" width="36.36328125" style="95" customWidth="1"/>
    <col min="3587" max="3587" width="49.08984375" style="95" customWidth="1"/>
    <col min="3588" max="3840" width="9" style="95"/>
    <col min="3841" max="3841" width="3.6328125" style="95" customWidth="1"/>
    <col min="3842" max="3842" width="36.36328125" style="95" customWidth="1"/>
    <col min="3843" max="3843" width="49.08984375" style="95" customWidth="1"/>
    <col min="3844" max="4096" width="9" style="95"/>
    <col min="4097" max="4097" width="3.6328125" style="95" customWidth="1"/>
    <col min="4098" max="4098" width="36.36328125" style="95" customWidth="1"/>
    <col min="4099" max="4099" width="49.08984375" style="95" customWidth="1"/>
    <col min="4100" max="4352" width="9" style="95"/>
    <col min="4353" max="4353" width="3.6328125" style="95" customWidth="1"/>
    <col min="4354" max="4354" width="36.36328125" style="95" customWidth="1"/>
    <col min="4355" max="4355" width="49.08984375" style="95" customWidth="1"/>
    <col min="4356" max="4608" width="9" style="95"/>
    <col min="4609" max="4609" width="3.6328125" style="95" customWidth="1"/>
    <col min="4610" max="4610" width="36.36328125" style="95" customWidth="1"/>
    <col min="4611" max="4611" width="49.08984375" style="95" customWidth="1"/>
    <col min="4612" max="4864" width="9" style="95"/>
    <col min="4865" max="4865" width="3.6328125" style="95" customWidth="1"/>
    <col min="4866" max="4866" width="36.36328125" style="95" customWidth="1"/>
    <col min="4867" max="4867" width="49.08984375" style="95" customWidth="1"/>
    <col min="4868" max="5120" width="9" style="95"/>
    <col min="5121" max="5121" width="3.6328125" style="95" customWidth="1"/>
    <col min="5122" max="5122" width="36.36328125" style="95" customWidth="1"/>
    <col min="5123" max="5123" width="49.08984375" style="95" customWidth="1"/>
    <col min="5124" max="5376" width="9" style="95"/>
    <col min="5377" max="5377" width="3.6328125" style="95" customWidth="1"/>
    <col min="5378" max="5378" width="36.36328125" style="95" customWidth="1"/>
    <col min="5379" max="5379" width="49.08984375" style="95" customWidth="1"/>
    <col min="5380" max="5632" width="9" style="95"/>
    <col min="5633" max="5633" width="3.6328125" style="95" customWidth="1"/>
    <col min="5634" max="5634" width="36.36328125" style="95" customWidth="1"/>
    <col min="5635" max="5635" width="49.08984375" style="95" customWidth="1"/>
    <col min="5636" max="5888" width="9" style="95"/>
    <col min="5889" max="5889" width="3.6328125" style="95" customWidth="1"/>
    <col min="5890" max="5890" width="36.36328125" style="95" customWidth="1"/>
    <col min="5891" max="5891" width="49.08984375" style="95" customWidth="1"/>
    <col min="5892" max="6144" width="9" style="95"/>
    <col min="6145" max="6145" width="3.6328125" style="95" customWidth="1"/>
    <col min="6146" max="6146" width="36.36328125" style="95" customWidth="1"/>
    <col min="6147" max="6147" width="49.08984375" style="95" customWidth="1"/>
    <col min="6148" max="6400" width="9" style="95"/>
    <col min="6401" max="6401" width="3.6328125" style="95" customWidth="1"/>
    <col min="6402" max="6402" width="36.36328125" style="95" customWidth="1"/>
    <col min="6403" max="6403" width="49.08984375" style="95" customWidth="1"/>
    <col min="6404" max="6656" width="9" style="95"/>
    <col min="6657" max="6657" width="3.6328125" style="95" customWidth="1"/>
    <col min="6658" max="6658" width="36.36328125" style="95" customWidth="1"/>
    <col min="6659" max="6659" width="49.08984375" style="95" customWidth="1"/>
    <col min="6660" max="6912" width="9" style="95"/>
    <col min="6913" max="6913" width="3.6328125" style="95" customWidth="1"/>
    <col min="6914" max="6914" width="36.36328125" style="95" customWidth="1"/>
    <col min="6915" max="6915" width="49.08984375" style="95" customWidth="1"/>
    <col min="6916" max="7168" width="9" style="95"/>
    <col min="7169" max="7169" width="3.6328125" style="95" customWidth="1"/>
    <col min="7170" max="7170" width="36.36328125" style="95" customWidth="1"/>
    <col min="7171" max="7171" width="49.08984375" style="95" customWidth="1"/>
    <col min="7172" max="7424" width="9" style="95"/>
    <col min="7425" max="7425" width="3.6328125" style="95" customWidth="1"/>
    <col min="7426" max="7426" width="36.36328125" style="95" customWidth="1"/>
    <col min="7427" max="7427" width="49.08984375" style="95" customWidth="1"/>
    <col min="7428" max="7680" width="9" style="95"/>
    <col min="7681" max="7681" width="3.6328125" style="95" customWidth="1"/>
    <col min="7682" max="7682" width="36.36328125" style="95" customWidth="1"/>
    <col min="7683" max="7683" width="49.08984375" style="95" customWidth="1"/>
    <col min="7684" max="7936" width="9" style="95"/>
    <col min="7937" max="7937" width="3.6328125" style="95" customWidth="1"/>
    <col min="7938" max="7938" width="36.36328125" style="95" customWidth="1"/>
    <col min="7939" max="7939" width="49.08984375" style="95" customWidth="1"/>
    <col min="7940" max="8192" width="9" style="95"/>
    <col min="8193" max="8193" width="3.6328125" style="95" customWidth="1"/>
    <col min="8194" max="8194" width="36.36328125" style="95" customWidth="1"/>
    <col min="8195" max="8195" width="49.08984375" style="95" customWidth="1"/>
    <col min="8196" max="8448" width="9" style="95"/>
    <col min="8449" max="8449" width="3.6328125" style="95" customWidth="1"/>
    <col min="8450" max="8450" width="36.36328125" style="95" customWidth="1"/>
    <col min="8451" max="8451" width="49.08984375" style="95" customWidth="1"/>
    <col min="8452" max="8704" width="9" style="95"/>
    <col min="8705" max="8705" width="3.6328125" style="95" customWidth="1"/>
    <col min="8706" max="8706" width="36.36328125" style="95" customWidth="1"/>
    <col min="8707" max="8707" width="49.08984375" style="95" customWidth="1"/>
    <col min="8708" max="8960" width="9" style="95"/>
    <col min="8961" max="8961" width="3.6328125" style="95" customWidth="1"/>
    <col min="8962" max="8962" width="36.36328125" style="95" customWidth="1"/>
    <col min="8963" max="8963" width="49.08984375" style="95" customWidth="1"/>
    <col min="8964" max="9216" width="9" style="95"/>
    <col min="9217" max="9217" width="3.6328125" style="95" customWidth="1"/>
    <col min="9218" max="9218" width="36.36328125" style="95" customWidth="1"/>
    <col min="9219" max="9219" width="49.08984375" style="95" customWidth="1"/>
    <col min="9220" max="9472" width="9" style="95"/>
    <col min="9473" max="9473" width="3.6328125" style="95" customWidth="1"/>
    <col min="9474" max="9474" width="36.36328125" style="95" customWidth="1"/>
    <col min="9475" max="9475" width="49.08984375" style="95" customWidth="1"/>
    <col min="9476" max="9728" width="9" style="95"/>
    <col min="9729" max="9729" width="3.6328125" style="95" customWidth="1"/>
    <col min="9730" max="9730" width="36.36328125" style="95" customWidth="1"/>
    <col min="9731" max="9731" width="49.08984375" style="95" customWidth="1"/>
    <col min="9732" max="9984" width="9" style="95"/>
    <col min="9985" max="9985" width="3.6328125" style="95" customWidth="1"/>
    <col min="9986" max="9986" width="36.36328125" style="95" customWidth="1"/>
    <col min="9987" max="9987" width="49.08984375" style="95" customWidth="1"/>
    <col min="9988" max="10240" width="9" style="95"/>
    <col min="10241" max="10241" width="3.6328125" style="95" customWidth="1"/>
    <col min="10242" max="10242" width="36.36328125" style="95" customWidth="1"/>
    <col min="10243" max="10243" width="49.08984375" style="95" customWidth="1"/>
    <col min="10244" max="10496" width="9" style="95"/>
    <col min="10497" max="10497" width="3.6328125" style="95" customWidth="1"/>
    <col min="10498" max="10498" width="36.36328125" style="95" customWidth="1"/>
    <col min="10499" max="10499" width="49.08984375" style="95" customWidth="1"/>
    <col min="10500" max="10752" width="9" style="95"/>
    <col min="10753" max="10753" width="3.6328125" style="95" customWidth="1"/>
    <col min="10754" max="10754" width="36.36328125" style="95" customWidth="1"/>
    <col min="10755" max="10755" width="49.08984375" style="95" customWidth="1"/>
    <col min="10756" max="11008" width="9" style="95"/>
    <col min="11009" max="11009" width="3.6328125" style="95" customWidth="1"/>
    <col min="11010" max="11010" width="36.36328125" style="95" customWidth="1"/>
    <col min="11011" max="11011" width="49.08984375" style="95" customWidth="1"/>
    <col min="11012" max="11264" width="9" style="95"/>
    <col min="11265" max="11265" width="3.6328125" style="95" customWidth="1"/>
    <col min="11266" max="11266" width="36.36328125" style="95" customWidth="1"/>
    <col min="11267" max="11267" width="49.08984375" style="95" customWidth="1"/>
    <col min="11268" max="11520" width="9" style="95"/>
    <col min="11521" max="11521" width="3.6328125" style="95" customWidth="1"/>
    <col min="11522" max="11522" width="36.36328125" style="95" customWidth="1"/>
    <col min="11523" max="11523" width="49.08984375" style="95" customWidth="1"/>
    <col min="11524" max="11776" width="9" style="95"/>
    <col min="11777" max="11777" width="3.6328125" style="95" customWidth="1"/>
    <col min="11778" max="11778" width="36.36328125" style="95" customWidth="1"/>
    <col min="11779" max="11779" width="49.08984375" style="95" customWidth="1"/>
    <col min="11780" max="12032" width="9" style="95"/>
    <col min="12033" max="12033" width="3.6328125" style="95" customWidth="1"/>
    <col min="12034" max="12034" width="36.36328125" style="95" customWidth="1"/>
    <col min="12035" max="12035" width="49.08984375" style="95" customWidth="1"/>
    <col min="12036" max="12288" width="9" style="95"/>
    <col min="12289" max="12289" width="3.6328125" style="95" customWidth="1"/>
    <col min="12290" max="12290" width="36.36328125" style="95" customWidth="1"/>
    <col min="12291" max="12291" width="49.08984375" style="95" customWidth="1"/>
    <col min="12292" max="12544" width="9" style="95"/>
    <col min="12545" max="12545" width="3.6328125" style="95" customWidth="1"/>
    <col min="12546" max="12546" width="36.36328125" style="95" customWidth="1"/>
    <col min="12547" max="12547" width="49.08984375" style="95" customWidth="1"/>
    <col min="12548" max="12800" width="9" style="95"/>
    <col min="12801" max="12801" width="3.6328125" style="95" customWidth="1"/>
    <col min="12802" max="12802" width="36.36328125" style="95" customWidth="1"/>
    <col min="12803" max="12803" width="49.08984375" style="95" customWidth="1"/>
    <col min="12804" max="13056" width="9" style="95"/>
    <col min="13057" max="13057" width="3.6328125" style="95" customWidth="1"/>
    <col min="13058" max="13058" width="36.36328125" style="95" customWidth="1"/>
    <col min="13059" max="13059" width="49.08984375" style="95" customWidth="1"/>
    <col min="13060" max="13312" width="9" style="95"/>
    <col min="13313" max="13313" width="3.6328125" style="95" customWidth="1"/>
    <col min="13314" max="13314" width="36.36328125" style="95" customWidth="1"/>
    <col min="13315" max="13315" width="49.08984375" style="95" customWidth="1"/>
    <col min="13316" max="13568" width="9" style="95"/>
    <col min="13569" max="13569" width="3.6328125" style="95" customWidth="1"/>
    <col min="13570" max="13570" width="36.36328125" style="95" customWidth="1"/>
    <col min="13571" max="13571" width="49.08984375" style="95" customWidth="1"/>
    <col min="13572" max="13824" width="9" style="95"/>
    <col min="13825" max="13825" width="3.6328125" style="95" customWidth="1"/>
    <col min="13826" max="13826" width="36.36328125" style="95" customWidth="1"/>
    <col min="13827" max="13827" width="49.08984375" style="95" customWidth="1"/>
    <col min="13828" max="14080" width="9" style="95"/>
    <col min="14081" max="14081" width="3.6328125" style="95" customWidth="1"/>
    <col min="14082" max="14082" width="36.36328125" style="95" customWidth="1"/>
    <col min="14083" max="14083" width="49.08984375" style="95" customWidth="1"/>
    <col min="14084" max="14336" width="9" style="95"/>
    <col min="14337" max="14337" width="3.6328125" style="95" customWidth="1"/>
    <col min="14338" max="14338" width="36.36328125" style="95" customWidth="1"/>
    <col min="14339" max="14339" width="49.08984375" style="95" customWidth="1"/>
    <col min="14340" max="14592" width="9" style="95"/>
    <col min="14593" max="14593" width="3.6328125" style="95" customWidth="1"/>
    <col min="14594" max="14594" width="36.36328125" style="95" customWidth="1"/>
    <col min="14595" max="14595" width="49.08984375" style="95" customWidth="1"/>
    <col min="14596" max="14848" width="9" style="95"/>
    <col min="14849" max="14849" width="3.6328125" style="95" customWidth="1"/>
    <col min="14850" max="14850" width="36.36328125" style="95" customWidth="1"/>
    <col min="14851" max="14851" width="49.08984375" style="95" customWidth="1"/>
    <col min="14852" max="15104" width="9" style="95"/>
    <col min="15105" max="15105" width="3.6328125" style="95" customWidth="1"/>
    <col min="15106" max="15106" width="36.36328125" style="95" customWidth="1"/>
    <col min="15107" max="15107" width="49.08984375" style="95" customWidth="1"/>
    <col min="15108" max="15360" width="9" style="95"/>
    <col min="15361" max="15361" width="3.6328125" style="95" customWidth="1"/>
    <col min="15362" max="15362" width="36.36328125" style="95" customWidth="1"/>
    <col min="15363" max="15363" width="49.08984375" style="95" customWidth="1"/>
    <col min="15364" max="15616" width="9" style="95"/>
    <col min="15617" max="15617" width="3.6328125" style="95" customWidth="1"/>
    <col min="15618" max="15618" width="36.36328125" style="95" customWidth="1"/>
    <col min="15619" max="15619" width="49.08984375" style="95" customWidth="1"/>
    <col min="15620" max="15872" width="9" style="95"/>
    <col min="15873" max="15873" width="3.6328125" style="95" customWidth="1"/>
    <col min="15874" max="15874" width="36.36328125" style="95" customWidth="1"/>
    <col min="15875" max="15875" width="49.08984375" style="95" customWidth="1"/>
    <col min="15876" max="16128" width="9" style="95"/>
    <col min="16129" max="16129" width="3.6328125" style="95" customWidth="1"/>
    <col min="16130" max="16130" width="36.36328125" style="95" customWidth="1"/>
    <col min="16131" max="16131" width="49.08984375" style="95" customWidth="1"/>
    <col min="16132" max="16384" width="9" style="95"/>
  </cols>
  <sheetData>
    <row r="1" spans="1:3" ht="18" customHeight="1" x14ac:dyDescent="0.2">
      <c r="C1" s="96" t="str">
        <f>'MPS(input)maintenance'!K1</f>
        <v>Monitoring Spreadsheet: JCM_ID_AM015_ver01.0</v>
      </c>
    </row>
    <row r="2" spans="1:3" ht="18" customHeight="1" x14ac:dyDescent="0.2">
      <c r="C2" s="96" t="str">
        <f>'MPS(input)maintenance'!K2</f>
        <v>Reference Number: ID021</v>
      </c>
    </row>
    <row r="3" spans="1:3" ht="24" customHeight="1" x14ac:dyDescent="0.2">
      <c r="A3" s="128" t="s">
        <v>127</v>
      </c>
      <c r="B3" s="128"/>
      <c r="C3" s="128"/>
    </row>
    <row r="5" spans="1:3" ht="21" customHeight="1" x14ac:dyDescent="0.2">
      <c r="B5" s="97" t="s">
        <v>128</v>
      </c>
      <c r="C5" s="97" t="s">
        <v>129</v>
      </c>
    </row>
    <row r="6" spans="1:3" ht="103.5" customHeight="1" x14ac:dyDescent="0.2">
      <c r="B6" s="98" t="s">
        <v>130</v>
      </c>
      <c r="C6" s="98" t="s">
        <v>142</v>
      </c>
    </row>
    <row r="7" spans="1:3" ht="54" customHeight="1" x14ac:dyDescent="0.2">
      <c r="B7" s="98" t="s">
        <v>131</v>
      </c>
      <c r="C7" s="98" t="s">
        <v>132</v>
      </c>
    </row>
    <row r="8" spans="1:3" ht="54" customHeight="1" x14ac:dyDescent="0.2">
      <c r="B8" s="98"/>
      <c r="C8" s="98"/>
    </row>
    <row r="9" spans="1:3" ht="54" customHeight="1" x14ac:dyDescent="0.2">
      <c r="B9" s="98"/>
      <c r="C9" s="98"/>
    </row>
    <row r="10" spans="1:3" ht="54" customHeight="1" x14ac:dyDescent="0.2">
      <c r="B10" s="98"/>
      <c r="C10" s="98"/>
    </row>
    <row r="11" spans="1:3" ht="54" customHeight="1" x14ac:dyDescent="0.2">
      <c r="B11" s="98"/>
      <c r="C11" s="98"/>
    </row>
    <row r="12" spans="1:3" ht="54" customHeight="1" x14ac:dyDescent="0.2">
      <c r="B12" s="98"/>
      <c r="C12" s="98"/>
    </row>
  </sheetData>
  <sheetProtection algorithmName="SHA-512" hashValue="GNmOD2vq7HJSnrL0xHiG68/p/BIgqdLm1I148rEWYvYQLJ6dXLneE34Tga0cKJtmSXwX1LNw79dLBb4R/I8HKQ==" saltValue="vKp6mRLBsJx7YKgLAdfBtg==" spinCount="100000" sheet="1" objects="1" scenarios="1" formatCells="0" formatRows="0" insertRows="0"/>
  <mergeCells count="1">
    <mergeCell ref="A3:C3"/>
  </mergeCells>
  <phoneticPr fontId="24"/>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31"/>
  <sheetViews>
    <sheetView showGridLines="0" view="pageBreakPreview" zoomScale="70" zoomScaleNormal="60" zoomScaleSheetLayoutView="70" workbookViewId="0"/>
  </sheetViews>
  <sheetFormatPr defaultColWidth="9" defaultRowHeight="14" x14ac:dyDescent="0.2"/>
  <cols>
    <col min="1" max="1" width="3.6328125" style="1" customWidth="1"/>
    <col min="2" max="2" width="20.6328125" style="1" customWidth="1"/>
    <col min="3" max="3" width="12.6328125" style="1" customWidth="1"/>
    <col min="4" max="4" width="12.6328125" style="1" bestFit="1" customWidth="1"/>
    <col min="5" max="5" width="20.6328125" style="1" customWidth="1"/>
    <col min="6" max="6" width="15.6328125" style="1" customWidth="1"/>
    <col min="7" max="7" width="9.6328125" style="1" customWidth="1"/>
    <col min="8" max="8" width="12.6328125" style="1" customWidth="1"/>
    <col min="9" max="9" width="13.6328125" style="1" customWidth="1"/>
    <col min="10" max="10" width="66.36328125" style="1" customWidth="1"/>
    <col min="11" max="11" width="13.6328125" style="1" customWidth="1"/>
    <col min="12" max="12" width="12.6328125" style="1" customWidth="1"/>
    <col min="13" max="16384" width="9" style="1"/>
  </cols>
  <sheetData>
    <row r="1" spans="1:12" ht="18" customHeight="1" x14ac:dyDescent="0.2">
      <c r="L1" s="7" t="str">
        <f>'MPS(input)maintenance'!K1</f>
        <v>Monitoring Spreadsheet: JCM_ID_AM015_ver01.0</v>
      </c>
    </row>
    <row r="2" spans="1:12" ht="18" customHeight="1" x14ac:dyDescent="0.2">
      <c r="L2" s="7" t="str">
        <f>'MPS(input)maintenance'!K2</f>
        <v>Reference Number: ID021</v>
      </c>
    </row>
    <row r="3" spans="1:12" ht="27.75" customHeight="1" x14ac:dyDescent="0.2">
      <c r="A3" s="84" t="s">
        <v>133</v>
      </c>
      <c r="B3" s="84"/>
      <c r="C3" s="85"/>
      <c r="D3" s="85"/>
      <c r="E3" s="85"/>
      <c r="F3" s="85"/>
      <c r="G3" s="85"/>
      <c r="H3" s="85"/>
      <c r="I3" s="85"/>
      <c r="J3" s="85"/>
      <c r="K3" s="85"/>
      <c r="L3" s="86"/>
    </row>
    <row r="5" spans="1:12" ht="18.75" customHeight="1" x14ac:dyDescent="0.2">
      <c r="A5" s="87" t="s">
        <v>134</v>
      </c>
      <c r="B5" s="87"/>
      <c r="C5" s="87"/>
    </row>
    <row r="6" spans="1:12" ht="18.75" customHeight="1" x14ac:dyDescent="0.2">
      <c r="A6" s="87"/>
      <c r="B6" s="88" t="s">
        <v>3</v>
      </c>
      <c r="C6" s="88" t="s">
        <v>4</v>
      </c>
      <c r="D6" s="88" t="s">
        <v>5</v>
      </c>
      <c r="E6" s="88" t="s">
        <v>6</v>
      </c>
      <c r="F6" s="88" t="s">
        <v>7</v>
      </c>
      <c r="G6" s="88" t="s">
        <v>8</v>
      </c>
      <c r="H6" s="88" t="s">
        <v>9</v>
      </c>
      <c r="I6" s="88" t="s">
        <v>10</v>
      </c>
      <c r="J6" s="88" t="s">
        <v>11</v>
      </c>
      <c r="K6" s="88" t="s">
        <v>12</v>
      </c>
      <c r="L6" s="88" t="s">
        <v>135</v>
      </c>
    </row>
    <row r="7" spans="1:12" s="89" customFormat="1" ht="39" customHeight="1" x14ac:dyDescent="0.2">
      <c r="B7" s="88" t="s">
        <v>136</v>
      </c>
      <c r="C7" s="88" t="s">
        <v>13</v>
      </c>
      <c r="D7" s="88" t="s">
        <v>14</v>
      </c>
      <c r="E7" s="88" t="s">
        <v>15</v>
      </c>
      <c r="F7" s="88" t="s">
        <v>137</v>
      </c>
      <c r="G7" s="88" t="s">
        <v>17</v>
      </c>
      <c r="H7" s="88" t="s">
        <v>18</v>
      </c>
      <c r="I7" s="88" t="s">
        <v>19</v>
      </c>
      <c r="J7" s="88" t="s">
        <v>20</v>
      </c>
      <c r="K7" s="88" t="s">
        <v>21</v>
      </c>
      <c r="L7" s="88" t="s">
        <v>22</v>
      </c>
    </row>
    <row r="8" spans="1:12" ht="380.15" customHeight="1" x14ac:dyDescent="0.2">
      <c r="B8" s="99"/>
      <c r="C8" s="90" t="s">
        <v>23</v>
      </c>
      <c r="D8" s="91" t="s">
        <v>24</v>
      </c>
      <c r="E8" s="92" t="s">
        <v>25</v>
      </c>
      <c r="F8" s="68"/>
      <c r="G8" s="92" t="s">
        <v>26</v>
      </c>
      <c r="H8" s="59" t="s">
        <v>35</v>
      </c>
      <c r="I8" s="59" t="s">
        <v>36</v>
      </c>
      <c r="J8" s="60" t="s">
        <v>29</v>
      </c>
      <c r="K8" s="60" t="s">
        <v>30</v>
      </c>
      <c r="L8" s="60" t="s">
        <v>31</v>
      </c>
    </row>
    <row r="9" spans="1:12" ht="380.15" customHeight="1" x14ac:dyDescent="0.2">
      <c r="B9" s="99"/>
      <c r="C9" s="90" t="s">
        <v>32</v>
      </c>
      <c r="D9" s="91" t="s">
        <v>24</v>
      </c>
      <c r="E9" s="92" t="s">
        <v>33</v>
      </c>
      <c r="F9" s="68"/>
      <c r="G9" s="92" t="s">
        <v>34</v>
      </c>
      <c r="H9" s="59" t="s">
        <v>35</v>
      </c>
      <c r="I9" s="59" t="s">
        <v>36</v>
      </c>
      <c r="J9" s="60" t="s">
        <v>29</v>
      </c>
      <c r="K9" s="60" t="s">
        <v>30</v>
      </c>
      <c r="L9" s="60" t="s">
        <v>37</v>
      </c>
    </row>
    <row r="10" spans="1:12" ht="8.25" customHeight="1" x14ac:dyDescent="0.2"/>
    <row r="11" spans="1:12" ht="20.149999999999999" customHeight="1" x14ac:dyDescent="0.2">
      <c r="A11" s="87" t="s">
        <v>138</v>
      </c>
      <c r="B11" s="87"/>
    </row>
    <row r="12" spans="1:12" ht="20.149999999999999" customHeight="1" x14ac:dyDescent="0.2">
      <c r="B12" s="133" t="s">
        <v>3</v>
      </c>
      <c r="C12" s="134"/>
      <c r="D12" s="116" t="s">
        <v>4</v>
      </c>
      <c r="E12" s="116"/>
      <c r="F12" s="88" t="s">
        <v>5</v>
      </c>
      <c r="G12" s="88" t="s">
        <v>6</v>
      </c>
      <c r="H12" s="116" t="s">
        <v>7</v>
      </c>
      <c r="I12" s="116"/>
      <c r="J12" s="116"/>
      <c r="K12" s="116" t="s">
        <v>8</v>
      </c>
      <c r="L12" s="116"/>
    </row>
    <row r="13" spans="1:12" ht="39" customHeight="1" x14ac:dyDescent="0.2">
      <c r="B13" s="133" t="s">
        <v>14</v>
      </c>
      <c r="C13" s="134"/>
      <c r="D13" s="116" t="s">
        <v>15</v>
      </c>
      <c r="E13" s="116"/>
      <c r="F13" s="88" t="s">
        <v>16</v>
      </c>
      <c r="G13" s="88" t="s">
        <v>17</v>
      </c>
      <c r="H13" s="116" t="s">
        <v>19</v>
      </c>
      <c r="I13" s="116"/>
      <c r="J13" s="116"/>
      <c r="K13" s="116" t="s">
        <v>22</v>
      </c>
      <c r="L13" s="116"/>
    </row>
    <row r="14" spans="1:12" ht="70" customHeight="1" x14ac:dyDescent="0.2">
      <c r="B14" s="135" t="s">
        <v>39</v>
      </c>
      <c r="C14" s="136"/>
      <c r="D14" s="108" t="s">
        <v>40</v>
      </c>
      <c r="E14" s="109"/>
      <c r="F14" s="101">
        <f>'MPS(input)maintenance'!E14</f>
        <v>3.3099999999999997E-2</v>
      </c>
      <c r="G14" s="92" t="s">
        <v>41</v>
      </c>
      <c r="H14" s="129" t="str">
        <f>IF('MPS(input)maintenance'!G14&lt;&gt;"",'MPS(input)maintenance'!G14,"")</f>
        <v>(1) Net calorific value (lower heating value) provided by fuel supplier or boiler manufacturer, (2) IPCC default values at the lower limit in Table 1.2 of Chapter 1 of Vol. 2 of the “2006 IPCC Guidelines on National GHG Inventories” (when (1) is not available, apply (2))</v>
      </c>
      <c r="I14" s="129"/>
      <c r="J14" s="129"/>
      <c r="K14" s="130" t="str">
        <f>IF('MPS(input)maintenance'!J14&lt;&gt;"",'MPS(input)maintenance'!J14,"")</f>
        <v>For natural gas or LPG</v>
      </c>
      <c r="L14" s="130"/>
    </row>
    <row r="15" spans="1:12" ht="70" customHeight="1" x14ac:dyDescent="0.2">
      <c r="B15" s="135" t="s">
        <v>39</v>
      </c>
      <c r="C15" s="136"/>
      <c r="D15" s="108" t="s">
        <v>43</v>
      </c>
      <c r="E15" s="109"/>
      <c r="F15" s="101">
        <f>'MPS(input)maintenance'!E15</f>
        <v>0</v>
      </c>
      <c r="G15" s="92" t="s">
        <v>44</v>
      </c>
      <c r="H15" s="129" t="str">
        <f>IF('MPS(input)maintenance'!G15&lt;&gt;"",'MPS(input)maintenance'!G15,"")</f>
        <v>(1) Net calorific value (lower heating value) provided by fuel supplier or boiler manufacturer, (2) IPCC default values at the lower limit in Table 1.2 of Chapter 1 of Vol. 2 of the “2006 IPCC Guidelines on National GHG Inventories” (when (1) is not available, apply (2))</v>
      </c>
      <c r="I15" s="129"/>
      <c r="J15" s="129"/>
      <c r="K15" s="130" t="str">
        <f>IF('MPS(input)maintenance'!J15&lt;&gt;"",'MPS(input)maintenance'!J15,"")</f>
        <v xml:space="preserve">For diesel oil </v>
      </c>
      <c r="L15" s="130"/>
    </row>
    <row r="16" spans="1:12" ht="70" customHeight="1" x14ac:dyDescent="0.2">
      <c r="B16" s="135" t="s">
        <v>45</v>
      </c>
      <c r="C16" s="136"/>
      <c r="D16" s="108" t="s">
        <v>46</v>
      </c>
      <c r="E16" s="109"/>
      <c r="F16" s="101">
        <f>'MPS(input)maintenance'!E16</f>
        <v>5.4300000000000001E-2</v>
      </c>
      <c r="G16" s="91" t="s">
        <v>47</v>
      </c>
      <c r="H16" s="129" t="str">
        <f>IF('MPS(input)maintenance'!G16&lt;&gt;"",'MPS(input)maintenance'!G16,"")</f>
        <v>IPCC default values in Table 1.4 of Chapter 1 of Vol. 2 of the “2006 IPCC Guidelines on National GHG Inventories"</v>
      </c>
      <c r="I16" s="129"/>
      <c r="J16" s="129"/>
      <c r="K16" s="130" t="str">
        <f>IF('MPS(input)maintenance'!J16&lt;&gt;"",'MPS(input)maintenance'!J16,"")</f>
        <v>For natural gas or LPG</v>
      </c>
      <c r="L16" s="130"/>
    </row>
    <row r="17" spans="1:12" ht="70" customHeight="1" x14ac:dyDescent="0.2">
      <c r="B17" s="135" t="s">
        <v>45</v>
      </c>
      <c r="C17" s="136"/>
      <c r="D17" s="108" t="s">
        <v>46</v>
      </c>
      <c r="E17" s="109"/>
      <c r="F17" s="101">
        <f>'MPS(input)maintenance'!E17</f>
        <v>0</v>
      </c>
      <c r="G17" s="91" t="s">
        <v>47</v>
      </c>
      <c r="H17" s="129" t="str">
        <f>IF('MPS(input)maintenance'!G17&lt;&gt;"",'MPS(input)maintenance'!G17,"")</f>
        <v>IPCC default values in Table 1.4 of Chapter 1 of Vol. 2 of the “2006 IPCC Guidelines on National GHG Inventories"</v>
      </c>
      <c r="I17" s="129"/>
      <c r="J17" s="129"/>
      <c r="K17" s="130" t="str">
        <f>IF('MPS(input)maintenance'!J17&lt;&gt;"",'MPS(input)maintenance'!J17,"")</f>
        <v xml:space="preserve">For diesel oil </v>
      </c>
      <c r="L17" s="130"/>
    </row>
    <row r="18" spans="1:12" ht="150" customHeight="1" x14ac:dyDescent="0.2">
      <c r="B18" s="135" t="s">
        <v>49</v>
      </c>
      <c r="C18" s="136"/>
      <c r="D18" s="108" t="s">
        <v>50</v>
      </c>
      <c r="E18" s="109"/>
      <c r="F18" s="101">
        <f>'MPS(input)maintenance'!E18</f>
        <v>7.2599999999999998E-2</v>
      </c>
      <c r="G18" s="91" t="s">
        <v>47</v>
      </c>
      <c r="H18" s="129" t="str">
        <f>IF('MPS(input)maintenance'!G18&lt;&gt;"",'MPS(input)maintenance'!G18,"")</f>
        <v>IPCC default values at the lower limit in Table 1.4 of Chapter 1 of Vol. 2 of the “2006 IPCC Guidelines on National GHG Inventories"
In case the project boiler replaces the existing boiler or the planned boiler whose plan is once approved officially such as with boiler installation permit or environmental impact assessment, CO2 emission factor of the fuel used by the existing or planned boiler is applied.
Otherwise, the value  of the fuel used by the project boiler i is applied.</v>
      </c>
      <c r="I18" s="129"/>
      <c r="J18" s="129"/>
      <c r="K18" s="130" t="str">
        <f>IF('MPS(input)maintenance'!J18&lt;&gt;"",'MPS(input)maintenance'!J18,"")</f>
        <v/>
      </c>
      <c r="L18" s="130"/>
    </row>
    <row r="19" spans="1:12" ht="70" customHeight="1" x14ac:dyDescent="0.2">
      <c r="B19" s="135" t="s">
        <v>52</v>
      </c>
      <c r="C19" s="136"/>
      <c r="D19" s="108" t="s">
        <v>53</v>
      </c>
      <c r="E19" s="109"/>
      <c r="F19" s="104">
        <f>'MPS(input)maintenance'!E19</f>
        <v>0.93</v>
      </c>
      <c r="G19" s="91" t="s">
        <v>54</v>
      </c>
      <c r="H19" s="129" t="str">
        <f>IF('MPS(input)maintenance'!G19&lt;&gt;"",'MPS(input)maintenance'!G19,"")</f>
        <v>Specifications of the project boiler or factory test data of the project boiler by the manufacturer</v>
      </c>
      <c r="I19" s="129"/>
      <c r="J19" s="129"/>
      <c r="K19" s="130" t="str">
        <f>IF('MPS(input)maintenance'!J19&lt;&gt;"",'MPS(input)maintenance'!J19,"")</f>
        <v/>
      </c>
      <c r="L19" s="130"/>
    </row>
    <row r="20" spans="1:12" ht="70" customHeight="1" x14ac:dyDescent="0.2">
      <c r="B20" s="135" t="s">
        <v>56</v>
      </c>
      <c r="C20" s="136"/>
      <c r="D20" s="115" t="s">
        <v>57</v>
      </c>
      <c r="E20" s="115"/>
      <c r="F20" s="104">
        <f>'MPS(input)maintenance'!E20</f>
        <v>0.89</v>
      </c>
      <c r="G20" s="91" t="s">
        <v>54</v>
      </c>
      <c r="H20" s="129" t="str">
        <f>IF('MPS(input)maintenance'!G20&lt;&gt;"",'MPS(input)maintenance'!G20,"")</f>
        <v>The default value set in the methodologies</v>
      </c>
      <c r="I20" s="129"/>
      <c r="J20" s="129"/>
      <c r="K20" s="130" t="str">
        <f>IF('MPS(input)maintenance'!J20&lt;&gt;"",'MPS(input)maintenance'!J20,"")</f>
        <v/>
      </c>
      <c r="L20" s="130"/>
    </row>
    <row r="21" spans="1:12" ht="70" customHeight="1" x14ac:dyDescent="0.2">
      <c r="B21" s="135" t="s">
        <v>59</v>
      </c>
      <c r="C21" s="136"/>
      <c r="D21" s="115" t="s">
        <v>60</v>
      </c>
      <c r="E21" s="115"/>
      <c r="F21" s="104">
        <f>'MPS(input)maintenance'!E21</f>
        <v>2</v>
      </c>
      <c r="G21" s="91" t="s">
        <v>61</v>
      </c>
      <c r="H21" s="129" t="str">
        <f>IF('MPS(input)maintenance'!G21&lt;&gt;"",'MPS(input)maintenance'!G21,"")</f>
        <v>Blow flow rate setting specified in the boiler water treatment program for a water purification/demineralization system such as RO based on the test result</v>
      </c>
      <c r="I21" s="129"/>
      <c r="J21" s="129"/>
      <c r="K21" s="130" t="str">
        <f>IF('MPS(input)maintenance'!J21&lt;&gt;"",'MPS(input)maintenance'!J21,"")</f>
        <v/>
      </c>
      <c r="L21" s="130"/>
    </row>
    <row r="22" spans="1:12" ht="70" customHeight="1" x14ac:dyDescent="0.2">
      <c r="B22" s="135" t="s">
        <v>63</v>
      </c>
      <c r="C22" s="136"/>
      <c r="D22" s="115" t="s">
        <v>64</v>
      </c>
      <c r="E22" s="115"/>
      <c r="F22" s="104">
        <f>'MPS(input)maintenance'!E22</f>
        <v>2</v>
      </c>
      <c r="G22" s="91" t="s">
        <v>61</v>
      </c>
      <c r="H22" s="129" t="str">
        <f>IF('MPS(input)maintenance'!G22&lt;&gt;"",'MPS(input)maintenance'!G22,"")</f>
        <v>Blow flow rate specified in the boiler water treatment program for a water softener based on the test result</v>
      </c>
      <c r="I22" s="129"/>
      <c r="J22" s="129"/>
      <c r="K22" s="130" t="str">
        <f>IF('MPS(input)maintenance'!J22&lt;&gt;"",'MPS(input)maintenance'!J22,"")</f>
        <v/>
      </c>
      <c r="L22" s="130"/>
    </row>
    <row r="23" spans="1:12" ht="6.75" customHeight="1" x14ac:dyDescent="0.2">
      <c r="C23" s="4"/>
      <c r="D23" s="4"/>
      <c r="E23" s="4"/>
      <c r="F23" s="4"/>
      <c r="G23" s="4"/>
      <c r="H23" s="4"/>
      <c r="I23" s="4"/>
      <c r="J23" s="4"/>
      <c r="K23" s="4"/>
      <c r="L23" s="4"/>
    </row>
    <row r="24" spans="1:12" ht="18.75" customHeight="1" x14ac:dyDescent="0.2">
      <c r="A24" s="87" t="s">
        <v>139</v>
      </c>
      <c r="B24" s="87"/>
      <c r="C24" s="87"/>
    </row>
    <row r="25" spans="1:12" ht="17.5" thickBot="1" x14ac:dyDescent="0.25">
      <c r="B25" s="52" t="s">
        <v>140</v>
      </c>
      <c r="C25" s="111" t="s">
        <v>67</v>
      </c>
      <c r="D25" s="112"/>
      <c r="E25" s="52" t="s">
        <v>17</v>
      </c>
    </row>
    <row r="26" spans="1:12" ht="16.5" thickBot="1" x14ac:dyDescent="0.25">
      <c r="B26" s="100"/>
      <c r="C26" s="113">
        <f>ROUNDDOWN('MRS(calc_process)'!G6, 0)</f>
        <v>0</v>
      </c>
      <c r="D26" s="114"/>
      <c r="E26" s="47" t="s">
        <v>68</v>
      </c>
    </row>
    <row r="27" spans="1:12" ht="20.149999999999999" customHeight="1" x14ac:dyDescent="0.2">
      <c r="G27" s="93"/>
      <c r="H27" s="93"/>
    </row>
    <row r="28" spans="1:12" ht="18.75" customHeight="1" x14ac:dyDescent="0.2">
      <c r="A28" s="87" t="s">
        <v>69</v>
      </c>
      <c r="B28" s="87"/>
    </row>
    <row r="29" spans="1:12" ht="18" customHeight="1" x14ac:dyDescent="0.2">
      <c r="B29" s="131" t="s">
        <v>70</v>
      </c>
      <c r="C29" s="132"/>
      <c r="D29" s="106" t="s">
        <v>71</v>
      </c>
      <c r="E29" s="106"/>
      <c r="F29" s="106"/>
      <c r="G29" s="106"/>
      <c r="H29" s="106"/>
      <c r="I29" s="106"/>
      <c r="J29" s="106"/>
      <c r="K29" s="106"/>
      <c r="L29" s="106"/>
    </row>
    <row r="30" spans="1:12" ht="18" customHeight="1" x14ac:dyDescent="0.2">
      <c r="B30" s="131" t="s">
        <v>72</v>
      </c>
      <c r="C30" s="132"/>
      <c r="D30" s="106" t="s">
        <v>73</v>
      </c>
      <c r="E30" s="106"/>
      <c r="F30" s="106"/>
      <c r="G30" s="106"/>
      <c r="H30" s="106"/>
      <c r="I30" s="106"/>
      <c r="J30" s="106"/>
      <c r="K30" s="106"/>
      <c r="L30" s="106"/>
    </row>
    <row r="31" spans="1:12" ht="18" customHeight="1" x14ac:dyDescent="0.2">
      <c r="B31" s="131" t="s">
        <v>27</v>
      </c>
      <c r="C31" s="132"/>
      <c r="D31" s="106" t="s">
        <v>74</v>
      </c>
      <c r="E31" s="106"/>
      <c r="F31" s="106"/>
      <c r="G31" s="106"/>
      <c r="H31" s="106"/>
      <c r="I31" s="106"/>
      <c r="J31" s="106"/>
      <c r="K31" s="106"/>
      <c r="L31" s="106"/>
    </row>
  </sheetData>
  <sheetProtection algorithmName="SHA-512" hashValue="jjCNQqE7pnEkcfPMr127M4FPpCZfe8hjlfsxM9n5XAap1zuB7NP6LAZLDDzZ7qxAakkdYk0EJ9c3nJ/cWPL78w==" saltValue="HODJn67jEkcyulqw5xHCZw==" spinCount="100000" sheet="1" objects="1" scenarios="1" formatCells="0" formatRows="0"/>
  <mergeCells count="52">
    <mergeCell ref="B20:C20"/>
    <mergeCell ref="B21:C21"/>
    <mergeCell ref="B22:C22"/>
    <mergeCell ref="B29:C29"/>
    <mergeCell ref="B30:C30"/>
    <mergeCell ref="B31:C31"/>
    <mergeCell ref="D30:L30"/>
    <mergeCell ref="D31:L31"/>
    <mergeCell ref="B12:C12"/>
    <mergeCell ref="B13:C13"/>
    <mergeCell ref="B14:C14"/>
    <mergeCell ref="B15:C15"/>
    <mergeCell ref="B16:C16"/>
    <mergeCell ref="B17:C17"/>
    <mergeCell ref="B18:C18"/>
    <mergeCell ref="B19:C19"/>
    <mergeCell ref="D22:E22"/>
    <mergeCell ref="H22:J22"/>
    <mergeCell ref="K22:L22"/>
    <mergeCell ref="C25:D25"/>
    <mergeCell ref="C26:D26"/>
    <mergeCell ref="D29:L29"/>
    <mergeCell ref="D20:E20"/>
    <mergeCell ref="H20:J20"/>
    <mergeCell ref="K20:L20"/>
    <mergeCell ref="D21:E21"/>
    <mergeCell ref="H21:J21"/>
    <mergeCell ref="K21:L21"/>
    <mergeCell ref="D18:E18"/>
    <mergeCell ref="H18:J18"/>
    <mergeCell ref="K18:L18"/>
    <mergeCell ref="D19:E19"/>
    <mergeCell ref="H19:J19"/>
    <mergeCell ref="K19:L19"/>
    <mergeCell ref="D16:E16"/>
    <mergeCell ref="H16:J16"/>
    <mergeCell ref="K16:L16"/>
    <mergeCell ref="D17:E17"/>
    <mergeCell ref="H17:J17"/>
    <mergeCell ref="K17:L17"/>
    <mergeCell ref="D14:E14"/>
    <mergeCell ref="H14:J14"/>
    <mergeCell ref="K14:L14"/>
    <mergeCell ref="D15:E15"/>
    <mergeCell ref="H15:J15"/>
    <mergeCell ref="K15:L15"/>
    <mergeCell ref="D12:E12"/>
    <mergeCell ref="H12:J12"/>
    <mergeCell ref="K12:L12"/>
    <mergeCell ref="D13:E13"/>
    <mergeCell ref="H13:J13"/>
    <mergeCell ref="K13:L13"/>
  </mergeCells>
  <phoneticPr fontId="24"/>
  <pageMargins left="0.70866141732283472" right="0.70866141732283472" top="0.42" bottom="0.45" header="0.31496062992125984" footer="0.31496062992125984"/>
  <pageSetup paperSize="9" scale="4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43"/>
  <sheetViews>
    <sheetView showGridLines="0" view="pageBreakPreview" zoomScale="80" zoomScaleNormal="100" zoomScaleSheetLayoutView="80" workbookViewId="0"/>
  </sheetViews>
  <sheetFormatPr defaultColWidth="9" defaultRowHeight="14" x14ac:dyDescent="0.2"/>
  <cols>
    <col min="1" max="4" width="3.6328125" style="1" customWidth="1"/>
    <col min="5" max="5" width="53.36328125" style="1" customWidth="1"/>
    <col min="6" max="6" width="16.90625" style="1" bestFit="1" customWidth="1"/>
    <col min="7" max="7" width="20.6328125" style="1" customWidth="1"/>
    <col min="8" max="8" width="14.6328125" style="1" customWidth="1"/>
    <col min="9" max="9" width="8.453125" style="2" customWidth="1"/>
    <col min="10" max="16384" width="9" style="1"/>
  </cols>
  <sheetData>
    <row r="1" spans="1:11" ht="18" customHeight="1" x14ac:dyDescent="0.2">
      <c r="I1" s="7" t="str">
        <f>'MPS(input)maintenance'!K1</f>
        <v>Monitoring Spreadsheet: JCM_ID_AM015_ver01.0</v>
      </c>
    </row>
    <row r="2" spans="1:11" ht="18" customHeight="1" x14ac:dyDescent="0.2">
      <c r="I2" s="7" t="str">
        <f>'MPS(input)maintenance'!K2</f>
        <v>Reference Number: ID021</v>
      </c>
    </row>
    <row r="3" spans="1:11" ht="27.75" customHeight="1" x14ac:dyDescent="0.2">
      <c r="A3" s="127" t="s">
        <v>141</v>
      </c>
      <c r="B3" s="127"/>
      <c r="C3" s="127"/>
      <c r="D3" s="127"/>
      <c r="E3" s="127"/>
      <c r="F3" s="127"/>
      <c r="G3" s="127"/>
      <c r="H3" s="127"/>
      <c r="I3" s="127"/>
    </row>
    <row r="4" spans="1:11" ht="11.25" customHeight="1" thickBot="1" x14ac:dyDescent="0.25"/>
    <row r="5" spans="1:11" ht="18.75" customHeight="1" thickBot="1" x14ac:dyDescent="0.25">
      <c r="A5" s="9" t="s">
        <v>76</v>
      </c>
      <c r="B5" s="10"/>
      <c r="C5" s="10"/>
      <c r="D5" s="10"/>
      <c r="E5" s="11"/>
      <c r="F5" s="12" t="s">
        <v>77</v>
      </c>
      <c r="G5" s="13" t="s">
        <v>78</v>
      </c>
      <c r="H5" s="13" t="s">
        <v>17</v>
      </c>
      <c r="I5" s="14" t="s">
        <v>79</v>
      </c>
    </row>
    <row r="6" spans="1:11" ht="18.75" customHeight="1" thickBot="1" x14ac:dyDescent="0.25">
      <c r="A6" s="15"/>
      <c r="B6" s="31" t="s">
        <v>80</v>
      </c>
      <c r="C6" s="31"/>
      <c r="D6" s="32"/>
      <c r="E6" s="33"/>
      <c r="F6" s="61" t="s">
        <v>81</v>
      </c>
      <c r="G6" s="63">
        <f>G13-G24</f>
        <v>0</v>
      </c>
      <c r="H6" s="53" t="s">
        <v>82</v>
      </c>
      <c r="I6" s="56" t="s">
        <v>83</v>
      </c>
    </row>
    <row r="7" spans="1:11" ht="18.75" customHeight="1" x14ac:dyDescent="0.2">
      <c r="A7" s="16" t="s">
        <v>84</v>
      </c>
      <c r="B7" s="19"/>
      <c r="C7" s="19"/>
      <c r="D7" s="20"/>
      <c r="E7" s="21"/>
      <c r="F7" s="52"/>
      <c r="G7" s="22"/>
      <c r="H7" s="54"/>
      <c r="I7" s="52"/>
      <c r="J7" s="58"/>
      <c r="K7" s="58"/>
    </row>
    <row r="8" spans="1:11" ht="18.75" customHeight="1" x14ac:dyDescent="0.2">
      <c r="A8" s="17"/>
      <c r="B8" s="34" t="s">
        <v>85</v>
      </c>
      <c r="C8" s="35"/>
      <c r="D8" s="35"/>
      <c r="E8" s="36"/>
      <c r="F8" s="8" t="s">
        <v>86</v>
      </c>
      <c r="G8" s="79">
        <f>'MRS(input)'!F19</f>
        <v>0.93</v>
      </c>
      <c r="H8" s="80" t="s">
        <v>54</v>
      </c>
      <c r="I8" s="57" t="s">
        <v>52</v>
      </c>
    </row>
    <row r="9" spans="1:11" ht="18.75" customHeight="1" x14ac:dyDescent="0.2">
      <c r="A9" s="17"/>
      <c r="B9" s="37" t="s">
        <v>87</v>
      </c>
      <c r="C9" s="35"/>
      <c r="D9" s="35"/>
      <c r="E9" s="36"/>
      <c r="F9" s="8" t="s">
        <v>86</v>
      </c>
      <c r="G9" s="71">
        <f>'MRS(input)'!F20</f>
        <v>0.89</v>
      </c>
      <c r="H9" s="72" t="s">
        <v>54</v>
      </c>
      <c r="I9" s="56" t="s">
        <v>88</v>
      </c>
    </row>
    <row r="10" spans="1:11" ht="18.75" customHeight="1" x14ac:dyDescent="0.2">
      <c r="A10" s="17"/>
      <c r="B10" s="37" t="s">
        <v>89</v>
      </c>
      <c r="C10" s="35"/>
      <c r="D10" s="35"/>
      <c r="E10" s="36"/>
      <c r="F10" s="8" t="s">
        <v>86</v>
      </c>
      <c r="G10" s="79">
        <f>'MRS(input)'!F21</f>
        <v>2</v>
      </c>
      <c r="H10" s="80" t="s">
        <v>61</v>
      </c>
      <c r="I10" s="57" t="s">
        <v>59</v>
      </c>
    </row>
    <row r="11" spans="1:11" ht="18.75" customHeight="1" x14ac:dyDescent="0.2">
      <c r="A11" s="17"/>
      <c r="B11" s="37" t="s">
        <v>64</v>
      </c>
      <c r="C11" s="35"/>
      <c r="D11" s="35"/>
      <c r="E11" s="36"/>
      <c r="F11" s="8" t="s">
        <v>86</v>
      </c>
      <c r="G11" s="79">
        <f>'MRS(input)'!F22</f>
        <v>2</v>
      </c>
      <c r="H11" s="80" t="s">
        <v>61</v>
      </c>
      <c r="I11" s="56" t="s">
        <v>90</v>
      </c>
    </row>
    <row r="12" spans="1:11" ht="18.75" customHeight="1" thickBot="1" x14ac:dyDescent="0.25">
      <c r="A12" s="16" t="s">
        <v>91</v>
      </c>
      <c r="B12" s="24"/>
      <c r="C12" s="25"/>
      <c r="D12" s="23"/>
      <c r="E12" s="23"/>
      <c r="F12" s="23"/>
      <c r="G12" s="26"/>
      <c r="H12" s="26"/>
      <c r="I12" s="52"/>
    </row>
    <row r="13" spans="1:11" ht="18.75" customHeight="1" thickBot="1" x14ac:dyDescent="0.25">
      <c r="A13" s="18"/>
      <c r="B13" s="38" t="s">
        <v>92</v>
      </c>
      <c r="C13" s="39"/>
      <c r="D13" s="40"/>
      <c r="E13" s="40"/>
      <c r="F13" s="8" t="s">
        <v>86</v>
      </c>
      <c r="G13" s="64">
        <f>G14*G16*G18*G19/G20*(100-G21)/(100-G22)+G15*G17*G18*G19/G20*(100-G21)/(100-G22)</f>
        <v>0</v>
      </c>
      <c r="H13" s="55" t="s">
        <v>68</v>
      </c>
      <c r="I13" s="57" t="s">
        <v>93</v>
      </c>
    </row>
    <row r="14" spans="1:11" ht="32.5" customHeight="1" x14ac:dyDescent="0.2">
      <c r="A14" s="17"/>
      <c r="B14" s="41"/>
      <c r="C14" s="124" t="s">
        <v>94</v>
      </c>
      <c r="D14" s="125"/>
      <c r="E14" s="126"/>
      <c r="F14" s="57" t="s">
        <v>95</v>
      </c>
      <c r="G14" s="73">
        <f>'MRS(input)'!F8</f>
        <v>0</v>
      </c>
      <c r="H14" s="74" t="s">
        <v>96</v>
      </c>
      <c r="I14" s="57" t="s">
        <v>24</v>
      </c>
    </row>
    <row r="15" spans="1:11" ht="33" customHeight="1" x14ac:dyDescent="0.2">
      <c r="A15" s="17"/>
      <c r="B15" s="41"/>
      <c r="C15" s="124" t="s">
        <v>97</v>
      </c>
      <c r="D15" s="125"/>
      <c r="E15" s="126"/>
      <c r="F15" s="8" t="s">
        <v>98</v>
      </c>
      <c r="G15" s="75">
        <f>'MRS(input)'!F9</f>
        <v>0</v>
      </c>
      <c r="H15" s="92" t="s">
        <v>34</v>
      </c>
      <c r="I15" s="57" t="s">
        <v>24</v>
      </c>
    </row>
    <row r="16" spans="1:11" ht="33" customHeight="1" x14ac:dyDescent="0.2">
      <c r="A16" s="17"/>
      <c r="B16" s="41"/>
      <c r="C16" s="124" t="s">
        <v>99</v>
      </c>
      <c r="D16" s="125"/>
      <c r="E16" s="126"/>
      <c r="F16" s="57" t="s">
        <v>95</v>
      </c>
      <c r="G16" s="76">
        <f>'MRS(input)'!F14</f>
        <v>3.3099999999999997E-2</v>
      </c>
      <c r="H16" s="102" t="s">
        <v>100</v>
      </c>
      <c r="I16" s="57" t="s">
        <v>39</v>
      </c>
    </row>
    <row r="17" spans="1:9" ht="33" customHeight="1" x14ac:dyDescent="0.2">
      <c r="A17" s="17"/>
      <c r="B17" s="41"/>
      <c r="C17" s="124" t="s">
        <v>101</v>
      </c>
      <c r="D17" s="125"/>
      <c r="E17" s="126"/>
      <c r="F17" s="8" t="s">
        <v>98</v>
      </c>
      <c r="G17" s="76">
        <f>'MRS(input)'!F15</f>
        <v>0</v>
      </c>
      <c r="H17" s="103" t="s">
        <v>44</v>
      </c>
      <c r="I17" s="57" t="s">
        <v>39</v>
      </c>
    </row>
    <row r="18" spans="1:9" ht="28" x14ac:dyDescent="0.2">
      <c r="A18" s="17"/>
      <c r="B18" s="41"/>
      <c r="C18" s="44" t="s">
        <v>102</v>
      </c>
      <c r="D18" s="46"/>
      <c r="E18" s="47"/>
      <c r="F18" s="62" t="s">
        <v>103</v>
      </c>
      <c r="G18" s="78">
        <f>'MRS(input)'!F18</f>
        <v>7.2599999999999998E-2</v>
      </c>
      <c r="H18" s="77" t="s">
        <v>47</v>
      </c>
      <c r="I18" s="57" t="s">
        <v>49</v>
      </c>
    </row>
    <row r="19" spans="1:9" ht="18.75" customHeight="1" x14ac:dyDescent="0.2">
      <c r="A19" s="18"/>
      <c r="B19" s="38"/>
      <c r="C19" s="45" t="s">
        <v>104</v>
      </c>
      <c r="D19" s="46"/>
      <c r="E19" s="47"/>
      <c r="F19" s="8" t="s">
        <v>86</v>
      </c>
      <c r="G19" s="79">
        <f>G8</f>
        <v>0.93</v>
      </c>
      <c r="H19" s="80" t="s">
        <v>54</v>
      </c>
      <c r="I19" s="57" t="s">
        <v>52</v>
      </c>
    </row>
    <row r="20" spans="1:9" ht="18.75" customHeight="1" x14ac:dyDescent="0.2">
      <c r="A20" s="18"/>
      <c r="B20" s="38"/>
      <c r="C20" s="45" t="s">
        <v>87</v>
      </c>
      <c r="D20" s="46"/>
      <c r="E20" s="47"/>
      <c r="F20" s="8" t="s">
        <v>86</v>
      </c>
      <c r="G20" s="71">
        <f>G9</f>
        <v>0.89</v>
      </c>
      <c r="H20" s="72" t="s">
        <v>54</v>
      </c>
      <c r="I20" s="57" t="s">
        <v>56</v>
      </c>
    </row>
    <row r="21" spans="1:9" ht="18.75" customHeight="1" x14ac:dyDescent="0.2">
      <c r="A21" s="18"/>
      <c r="B21" s="38"/>
      <c r="C21" s="45" t="s">
        <v>105</v>
      </c>
      <c r="D21" s="46"/>
      <c r="E21" s="47"/>
      <c r="F21" s="8" t="s">
        <v>86</v>
      </c>
      <c r="G21" s="79">
        <f>'MRS(input)'!F21</f>
        <v>2</v>
      </c>
      <c r="H21" s="80" t="s">
        <v>61</v>
      </c>
      <c r="I21" s="57" t="s">
        <v>59</v>
      </c>
    </row>
    <row r="22" spans="1:9" ht="18.75" customHeight="1" x14ac:dyDescent="0.2">
      <c r="A22" s="15"/>
      <c r="B22" s="32"/>
      <c r="C22" s="45" t="s">
        <v>64</v>
      </c>
      <c r="D22" s="46"/>
      <c r="E22" s="47"/>
      <c r="F22" s="8" t="s">
        <v>86</v>
      </c>
      <c r="G22" s="79">
        <f>'MRS(input)'!F22</f>
        <v>2</v>
      </c>
      <c r="H22" s="81" t="s">
        <v>61</v>
      </c>
      <c r="I22" s="57" t="s">
        <v>63</v>
      </c>
    </row>
    <row r="23" spans="1:9" ht="18.75" customHeight="1" thickBot="1" x14ac:dyDescent="0.25">
      <c r="A23" s="16" t="s">
        <v>106</v>
      </c>
      <c r="B23" s="27"/>
      <c r="C23" s="27"/>
      <c r="D23" s="27"/>
      <c r="E23" s="28"/>
      <c r="F23" s="29"/>
      <c r="G23" s="26"/>
      <c r="H23" s="30"/>
      <c r="I23" s="52"/>
    </row>
    <row r="24" spans="1:9" ht="18.75" customHeight="1" thickBot="1" x14ac:dyDescent="0.25">
      <c r="A24" s="17"/>
      <c r="B24" s="42" t="s">
        <v>107</v>
      </c>
      <c r="C24" s="42"/>
      <c r="D24" s="42"/>
      <c r="E24" s="43"/>
      <c r="F24" s="5" t="s">
        <v>86</v>
      </c>
      <c r="G24" s="65">
        <f>G25*G27*G29+G26*G28*G30</f>
        <v>0</v>
      </c>
      <c r="H24" s="53" t="s">
        <v>82</v>
      </c>
      <c r="I24" s="56" t="s">
        <v>108</v>
      </c>
    </row>
    <row r="25" spans="1:9" ht="33" customHeight="1" x14ac:dyDescent="0.2">
      <c r="A25" s="17"/>
      <c r="B25" s="41"/>
      <c r="C25" s="124" t="s">
        <v>109</v>
      </c>
      <c r="D25" s="125"/>
      <c r="E25" s="126"/>
      <c r="F25" s="57" t="s">
        <v>95</v>
      </c>
      <c r="G25" s="75">
        <f>'MRS(input)'!F8</f>
        <v>0</v>
      </c>
      <c r="H25" s="74" t="s">
        <v>96</v>
      </c>
      <c r="I25" s="57" t="s">
        <v>24</v>
      </c>
    </row>
    <row r="26" spans="1:9" ht="33" customHeight="1" x14ac:dyDescent="0.2">
      <c r="A26" s="17"/>
      <c r="B26" s="41"/>
      <c r="C26" s="124" t="s">
        <v>110</v>
      </c>
      <c r="D26" s="125"/>
      <c r="E26" s="126"/>
      <c r="F26" s="8" t="s">
        <v>98</v>
      </c>
      <c r="G26" s="75">
        <f>'MRS(input)'!F9</f>
        <v>0</v>
      </c>
      <c r="H26" s="92" t="s">
        <v>34</v>
      </c>
      <c r="I26" s="57" t="s">
        <v>24</v>
      </c>
    </row>
    <row r="27" spans="1:9" ht="33" customHeight="1" x14ac:dyDescent="0.2">
      <c r="A27" s="17"/>
      <c r="B27" s="41"/>
      <c r="C27" s="124" t="s">
        <v>99</v>
      </c>
      <c r="D27" s="125"/>
      <c r="E27" s="126"/>
      <c r="F27" s="57" t="s">
        <v>95</v>
      </c>
      <c r="G27" s="76">
        <f>'MRS(input)'!F14</f>
        <v>3.3099999999999997E-2</v>
      </c>
      <c r="H27" s="102" t="s">
        <v>111</v>
      </c>
      <c r="I27" s="57" t="s">
        <v>39</v>
      </c>
    </row>
    <row r="28" spans="1:9" ht="33" customHeight="1" x14ac:dyDescent="0.2">
      <c r="A28" s="17"/>
      <c r="B28" s="41"/>
      <c r="C28" s="124" t="s">
        <v>101</v>
      </c>
      <c r="D28" s="125"/>
      <c r="E28" s="126"/>
      <c r="F28" s="8" t="s">
        <v>98</v>
      </c>
      <c r="G28" s="76">
        <f>'MRS(input)'!F15</f>
        <v>0</v>
      </c>
      <c r="H28" s="103" t="s">
        <v>44</v>
      </c>
      <c r="I28" s="57" t="s">
        <v>39</v>
      </c>
    </row>
    <row r="29" spans="1:9" ht="33" customHeight="1" x14ac:dyDescent="0.2">
      <c r="A29" s="17"/>
      <c r="B29" s="41"/>
      <c r="C29" s="124" t="s">
        <v>112</v>
      </c>
      <c r="D29" s="125"/>
      <c r="E29" s="126"/>
      <c r="F29" s="57" t="s">
        <v>95</v>
      </c>
      <c r="G29" s="76">
        <f>'MRS(input)'!F16</f>
        <v>5.4300000000000001E-2</v>
      </c>
      <c r="H29" s="77" t="s">
        <v>47</v>
      </c>
      <c r="I29" s="57" t="s">
        <v>45</v>
      </c>
    </row>
    <row r="30" spans="1:9" ht="33" customHeight="1" x14ac:dyDescent="0.2">
      <c r="A30" s="17"/>
      <c r="B30" s="41"/>
      <c r="C30" s="124" t="s">
        <v>113</v>
      </c>
      <c r="D30" s="125"/>
      <c r="E30" s="126"/>
      <c r="F30" s="8" t="s">
        <v>98</v>
      </c>
      <c r="G30" s="76">
        <f>'MRS(input)'!F17</f>
        <v>0</v>
      </c>
      <c r="H30" s="77" t="s">
        <v>47</v>
      </c>
      <c r="I30" s="57" t="s">
        <v>45</v>
      </c>
    </row>
    <row r="31" spans="1:9" x14ac:dyDescent="0.2">
      <c r="F31" s="6"/>
      <c r="G31" s="4"/>
      <c r="H31" s="4"/>
    </row>
    <row r="32" spans="1:9" ht="21.75" customHeight="1" x14ac:dyDescent="0.2">
      <c r="E32" s="1" t="s">
        <v>114</v>
      </c>
    </row>
    <row r="33" spans="5:8" ht="33" customHeight="1" x14ac:dyDescent="0.2">
      <c r="E33" s="50" t="s">
        <v>115</v>
      </c>
      <c r="F33" s="82">
        <v>3.3099999999999997E-2</v>
      </c>
      <c r="G33" s="49" t="s">
        <v>116</v>
      </c>
      <c r="H33" s="2"/>
    </row>
    <row r="34" spans="5:8" ht="33" customHeight="1" x14ac:dyDescent="0.2">
      <c r="E34" s="48" t="s">
        <v>117</v>
      </c>
      <c r="F34" s="66">
        <v>44.8</v>
      </c>
      <c r="G34" s="49" t="s">
        <v>44</v>
      </c>
      <c r="H34" s="2"/>
    </row>
    <row r="35" spans="5:8" ht="33" customHeight="1" x14ac:dyDescent="0.2">
      <c r="E35" s="48" t="s">
        <v>118</v>
      </c>
      <c r="F35" s="66">
        <v>41.4</v>
      </c>
      <c r="G35" s="49" t="s">
        <v>44</v>
      </c>
    </row>
    <row r="36" spans="5:8" x14ac:dyDescent="0.2">
      <c r="E36" s="3"/>
      <c r="F36" s="3"/>
    </row>
    <row r="37" spans="5:8" ht="22.5" customHeight="1" x14ac:dyDescent="0.2">
      <c r="E37" s="3"/>
      <c r="F37" s="83" t="s">
        <v>119</v>
      </c>
      <c r="G37" s="83" t="s">
        <v>120</v>
      </c>
    </row>
    <row r="38" spans="5:8" ht="33.75" customHeight="1" x14ac:dyDescent="0.2">
      <c r="E38" s="50" t="s">
        <v>121</v>
      </c>
      <c r="F38" s="67">
        <v>5.4300000000000001E-2</v>
      </c>
      <c r="G38" s="67">
        <v>5.6099999999999997E-2</v>
      </c>
      <c r="H38" s="51" t="s">
        <v>47</v>
      </c>
    </row>
    <row r="39" spans="5:8" ht="33.75" customHeight="1" x14ac:dyDescent="0.2">
      <c r="E39" s="50" t="s">
        <v>122</v>
      </c>
      <c r="F39" s="67">
        <v>6.1600000000000002E-2</v>
      </c>
      <c r="G39" s="67">
        <v>6.3100000000000003E-2</v>
      </c>
      <c r="H39" s="51" t="s">
        <v>47</v>
      </c>
    </row>
    <row r="40" spans="5:8" ht="33.75" customHeight="1" x14ac:dyDescent="0.2">
      <c r="E40" s="50" t="s">
        <v>123</v>
      </c>
      <c r="F40" s="67">
        <v>7.2599999999999998E-2</v>
      </c>
      <c r="G40" s="67">
        <v>7.4099999999999999E-2</v>
      </c>
      <c r="H40" s="51" t="s">
        <v>47</v>
      </c>
    </row>
    <row r="41" spans="5:8" s="2" customFormat="1" ht="33.75" customHeight="1" x14ac:dyDescent="0.2">
      <c r="E41" s="50" t="s">
        <v>124</v>
      </c>
      <c r="F41" s="67">
        <v>7.0800000000000002E-2</v>
      </c>
      <c r="G41" s="67">
        <v>7.1900000000000006E-2</v>
      </c>
      <c r="H41" s="51" t="s">
        <v>47</v>
      </c>
    </row>
    <row r="42" spans="5:8" s="2" customFormat="1" ht="33.75" customHeight="1" x14ac:dyDescent="0.2">
      <c r="E42" s="50" t="s">
        <v>125</v>
      </c>
      <c r="F42" s="67">
        <v>7.5499999999999998E-2</v>
      </c>
      <c r="G42" s="83">
        <v>7.7399999999999997E-2</v>
      </c>
      <c r="H42" s="51" t="s">
        <v>47</v>
      </c>
    </row>
    <row r="43" spans="5:8" s="2" customFormat="1" ht="33.75" customHeight="1" x14ac:dyDescent="0.2">
      <c r="E43" s="50" t="s">
        <v>126</v>
      </c>
      <c r="F43" s="67">
        <v>9.0899999999999995E-2</v>
      </c>
      <c r="G43" s="67">
        <v>0.10100000000000001</v>
      </c>
      <c r="H43" s="51" t="s">
        <v>47</v>
      </c>
    </row>
  </sheetData>
  <sheetProtection algorithmName="SHA-512" hashValue="cwhKDggRDkHOJswqtHuHx/9o4GPh0/ZRHnN1xhvGJ0TJCyN6s0S7MfDzKDpX8MMrdt+ky6qtANOkzOiCnVVuZw==" saltValue="GdNlb1O9HM6nJ3/txXsruw==" spinCount="100000" sheet="1" objects="1" scenarios="1"/>
  <mergeCells count="11">
    <mergeCell ref="C26:E26"/>
    <mergeCell ref="C27:E27"/>
    <mergeCell ref="C28:E28"/>
    <mergeCell ref="C29:E29"/>
    <mergeCell ref="C30:E30"/>
    <mergeCell ref="C25:E25"/>
    <mergeCell ref="A3:I3"/>
    <mergeCell ref="C14:E14"/>
    <mergeCell ref="C15:E15"/>
    <mergeCell ref="C16:E16"/>
    <mergeCell ref="C17:E17"/>
  </mergeCells>
  <phoneticPr fontId="24"/>
  <pageMargins left="0.70866141732283472" right="0.70866141732283472" top="0.44" bottom="0.46" header="0.31496062992125984" footer="0.31496062992125984"/>
  <pageSetup paperSize="9" scale="68" fitToHeight="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71475C9869E7143938E6F17D461725F" ma:contentTypeVersion="2" ma:contentTypeDescription="新しいドキュメントを作成します。" ma:contentTypeScope="" ma:versionID="b77d21cc16029de38f26699933c6e66d">
  <xsd:schema xmlns:xsd="http://www.w3.org/2001/XMLSchema" xmlns:xs="http://www.w3.org/2001/XMLSchema" xmlns:p="http://schemas.microsoft.com/office/2006/metadata/properties" xmlns:ns2="b3402f96-466f-4c04-92e4-2791d4f2a622" targetNamespace="http://schemas.microsoft.com/office/2006/metadata/properties" ma:root="true" ma:fieldsID="4c3852f720239a291b48111657e5714c" ns2:_="">
    <xsd:import namespace="b3402f96-466f-4c04-92e4-2791d4f2a62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402f96-466f-4c04-92e4-2791d4f2a6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6E9915-C10D-4BBB-B284-1B0A95964711}">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b3402f96-466f-4c04-92e4-2791d4f2a622"/>
    <ds:schemaRef ds:uri="http://www.w3.org/XML/1998/namespace"/>
    <ds:schemaRef ds:uri="http://purl.org/dc/dcmitype/"/>
  </ds:schemaRefs>
</ds:datastoreItem>
</file>

<file path=customXml/itemProps2.xml><?xml version="1.0" encoding="utf-8"?>
<ds:datastoreItem xmlns:ds="http://schemas.openxmlformats.org/officeDocument/2006/customXml" ds:itemID="{BADAFF6B-124F-4AD6-9C55-F6F8BA5D61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402f96-466f-4c04-92e4-2791d4f2a6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34A09F0-061D-4204-BFCA-19E71841F8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MPS(input)maintenance</vt:lpstr>
      <vt:lpstr>MPS(calc_process)</vt:lpstr>
      <vt:lpstr>MSS</vt:lpstr>
      <vt:lpstr>MRS(input)</vt:lpstr>
      <vt:lpstr>MRS(calc_process)</vt:lpstr>
      <vt:lpstr>'MPS(calc_process)'!Print_Area</vt:lpstr>
      <vt:lpstr>'MPS(input)maintenance'!Print_Area</vt:lpstr>
      <vt:lpstr>'MRS(calc_process)'!Print_Area</vt:lpstr>
      <vt:lpstr>'MRS(input)'!Print_Area</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revision/>
  <cp:lastPrinted>2019-02-12T07:24:09Z</cp:lastPrinted>
  <dcterms:created xsi:type="dcterms:W3CDTF">2012-01-13T02:28:29Z</dcterms:created>
  <dcterms:modified xsi:type="dcterms:W3CDTF">2019-02-14T01:53:42Z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0x010100971475C9869E7143938E6F17D461725F</vt:lpwstr>
  </property>
</Properties>
</file>