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bookViews>
    <workbookView xWindow="-48555" yWindow="2115" windowWidth="38640" windowHeight="15600" tabRatio="502"/>
  </bookViews>
  <sheets>
    <sheet name="MPS(input)" sheetId="1" r:id="rId1"/>
    <sheet name="MPS(calc_process)" sheetId="2" r:id="rId2"/>
    <sheet name="MSS" sheetId="3" r:id="rId3"/>
    <sheet name="MRS(input)" sheetId="4" r:id="rId4"/>
    <sheet name="MRS(calc_process)" sheetId="5" r:id="rId5"/>
  </sheets>
  <definedNames>
    <definedName name="_xlnm.Print_Area" localSheetId="1">'MPS(calc_process)'!$A$1:$I$15</definedName>
    <definedName name="_xlnm.Print_Area" localSheetId="0">'MPS(input)'!$A$1:$V$29</definedName>
    <definedName name="_xlnm.Print_Area" localSheetId="4">'MRS(calc_process)'!$A$1:$I$15</definedName>
    <definedName name="_xlnm.Print_Area" localSheetId="2">MSS!$A$1:$C$12</definedName>
    <definedName name="Z_3E957D16_9E92_4B0F_9F9C_8523717C6AF3_.wvu.PrintArea" localSheetId="0" hidden="1">'MPS(input)'!$A$1:$V$24</definedName>
    <definedName name="Z_3E957D16_9E92_4B0F_9F9C_8523717C6AF3_.wvu.PrintArea" localSheetId="3" hidden="1">'MRS(input)'!$A$1:$V$25</definedName>
  </definedNames>
  <calcPr calcId="145621" concurrentCalc="0"/>
  <customWorkbookViews>
    <customWorkbookView name="secretariat - 個人用ビュー" guid="{3E957D16-9E92-4B0F-9F9C-8523717C6AF3}" mergeInterval="0" personalView="1" maximized="1" xWindow="1" yWindow="1" windowWidth="1280" windowHeight="836" tabRatio="857"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X2" i="4" l="1"/>
  <c r="X1" i="4"/>
  <c r="N16" i="1"/>
  <c r="J17" i="4"/>
  <c r="J18" i="4"/>
  <c r="J19" i="4"/>
  <c r="J20" i="4"/>
  <c r="J21" i="4"/>
  <c r="J22" i="4"/>
  <c r="J23" i="4"/>
  <c r="J24" i="4"/>
  <c r="J25" i="4"/>
  <c r="J16" i="4"/>
  <c r="I17" i="4"/>
  <c r="I18" i="4"/>
  <c r="I19" i="4"/>
  <c r="I20" i="4"/>
  <c r="I21" i="4"/>
  <c r="I22" i="4"/>
  <c r="I23" i="4"/>
  <c r="I24" i="4"/>
  <c r="I25" i="4"/>
  <c r="I16" i="4"/>
  <c r="N15" i="1"/>
  <c r="I10" i="4"/>
  <c r="J10" i="4"/>
  <c r="I13" i="4"/>
  <c r="J13" i="4"/>
  <c r="N16" i="4"/>
  <c r="O16" i="4"/>
  <c r="P16" i="4"/>
  <c r="I2" i="5"/>
  <c r="I1" i="5"/>
  <c r="O25" i="4"/>
  <c r="N25" i="4"/>
  <c r="O24" i="4"/>
  <c r="N24" i="4"/>
  <c r="O23" i="4"/>
  <c r="N23" i="4"/>
  <c r="O22" i="4"/>
  <c r="N22" i="4"/>
  <c r="O21" i="4"/>
  <c r="N21" i="4"/>
  <c r="O20" i="4"/>
  <c r="N20" i="4"/>
  <c r="O19" i="4"/>
  <c r="N19" i="4"/>
  <c r="O18" i="4"/>
  <c r="N18" i="4"/>
  <c r="O17" i="4"/>
  <c r="N17" i="4"/>
  <c r="C2" i="3"/>
  <c r="P19" i="4"/>
  <c r="P25" i="4"/>
  <c r="P21" i="4"/>
  <c r="P24" i="4"/>
  <c r="G15" i="5"/>
  <c r="G14" i="5"/>
  <c r="P20" i="4"/>
  <c r="P17" i="4"/>
  <c r="P22" i="4"/>
  <c r="P18" i="4"/>
  <c r="P23" i="4"/>
  <c r="G12" i="5"/>
  <c r="G11" i="5"/>
  <c r="G7" i="5"/>
  <c r="G6" i="5"/>
  <c r="U7" i="4"/>
  <c r="I2" i="2"/>
  <c r="C1" i="3"/>
  <c r="I1" i="2"/>
  <c r="O16" i="1"/>
  <c r="O17" i="1"/>
  <c r="O18" i="1"/>
  <c r="O19" i="1"/>
  <c r="O20" i="1"/>
  <c r="O21" i="1"/>
  <c r="O22" i="1"/>
  <c r="O23" i="1"/>
  <c r="O24" i="1"/>
  <c r="O15" i="1"/>
  <c r="N17" i="1"/>
  <c r="N18" i="1"/>
  <c r="N19" i="1"/>
  <c r="P19" i="1"/>
  <c r="N20" i="1"/>
  <c r="N21" i="1"/>
  <c r="N22" i="1"/>
  <c r="N23" i="1"/>
  <c r="P23" i="1"/>
  <c r="N24" i="1"/>
  <c r="P22" i="1"/>
  <c r="P18" i="1"/>
  <c r="P15" i="1"/>
  <c r="G12" i="2"/>
  <c r="G11" i="2"/>
  <c r="P21" i="1"/>
  <c r="P17" i="1"/>
  <c r="P24" i="1"/>
  <c r="P20" i="1"/>
  <c r="G15" i="2"/>
  <c r="G14" i="2"/>
  <c r="P16" i="1"/>
  <c r="G7" i="2"/>
  <c r="G6" i="2"/>
  <c r="R6" i="1"/>
</calcChain>
</file>

<file path=xl/sharedStrings.xml><?xml version="1.0" encoding="utf-8"?>
<sst xmlns="http://schemas.openxmlformats.org/spreadsheetml/2006/main" count="314" uniqueCount="127">
  <si>
    <t>Units</t>
    <phoneticPr fontId="4"/>
  </si>
  <si>
    <t>Parameter</t>
  </si>
  <si>
    <t>(a)</t>
    <phoneticPr fontId="4"/>
  </si>
  <si>
    <t>Monitoring point No.</t>
    <phoneticPr fontId="4"/>
  </si>
  <si>
    <t>(b)</t>
    <phoneticPr fontId="4"/>
  </si>
  <si>
    <t>Parameters</t>
    <phoneticPr fontId="4"/>
  </si>
  <si>
    <t>(c)</t>
    <phoneticPr fontId="4"/>
  </si>
  <si>
    <t>Description of data</t>
    <phoneticPr fontId="4"/>
  </si>
  <si>
    <t>[Monitoring option]</t>
    <phoneticPr fontId="4"/>
  </si>
  <si>
    <t>(e)</t>
    <phoneticPr fontId="4"/>
  </si>
  <si>
    <t>(d)</t>
    <phoneticPr fontId="4"/>
  </si>
  <si>
    <t>Option A</t>
    <phoneticPr fontId="4"/>
  </si>
  <si>
    <t>Based on public data which is measured by entities other than the project participants (Data used: publicly recognized data such as statistical data and specifications)</t>
    <phoneticPr fontId="4"/>
  </si>
  <si>
    <t>(f)</t>
    <phoneticPr fontId="4"/>
  </si>
  <si>
    <t>Monitoring option</t>
    <phoneticPr fontId="4"/>
  </si>
  <si>
    <t>Option C</t>
    <phoneticPr fontId="4"/>
  </si>
  <si>
    <t>Source of data</t>
    <phoneticPr fontId="4"/>
  </si>
  <si>
    <t>Option B</t>
    <phoneticPr fontId="4"/>
  </si>
  <si>
    <t>Based on the amount of transaction which is measured directly using measuring equipments (Data used: commercial evidence such as invoices)</t>
    <phoneticPr fontId="4"/>
  </si>
  <si>
    <t>(g)</t>
    <phoneticPr fontId="4"/>
  </si>
  <si>
    <t>Based on the actual measurement using measuring equipments (Data used: measured values)</t>
    <phoneticPr fontId="4"/>
  </si>
  <si>
    <t>(h)</t>
    <phoneticPr fontId="4"/>
  </si>
  <si>
    <t>Measurement methods and procedures</t>
    <phoneticPr fontId="4"/>
  </si>
  <si>
    <t>(i)</t>
    <phoneticPr fontId="4"/>
  </si>
  <si>
    <t>Monitoring frequency</t>
    <phoneticPr fontId="4"/>
  </si>
  <si>
    <t>Other comments</t>
    <phoneticPr fontId="4"/>
  </si>
  <si>
    <t>(j)</t>
    <phoneticPr fontId="4"/>
  </si>
  <si>
    <t>(d)</t>
    <phoneticPr fontId="11"/>
  </si>
  <si>
    <t>(c)</t>
    <phoneticPr fontId="11"/>
  </si>
  <si>
    <t>j=3</t>
  </si>
  <si>
    <t>j=4</t>
  </si>
  <si>
    <t>j=5</t>
  </si>
  <si>
    <t>j=6</t>
  </si>
  <si>
    <t>j=7</t>
  </si>
  <si>
    <t>j=8</t>
  </si>
  <si>
    <t>j=9</t>
  </si>
  <si>
    <t>j=10</t>
  </si>
  <si>
    <t>Monitored data</t>
    <phoneticPr fontId="4"/>
  </si>
  <si>
    <r>
      <t xml:space="preserve">Table 1: Parameters to be monitored </t>
    </r>
    <r>
      <rPr>
        <b/>
        <i/>
        <sz val="11"/>
        <rFont val="Arial"/>
        <family val="2"/>
      </rPr>
      <t>ex post</t>
    </r>
    <phoneticPr fontId="4"/>
  </si>
  <si>
    <r>
      <t xml:space="preserve">Table 2: Project-specific parameters to be fixed </t>
    </r>
    <r>
      <rPr>
        <b/>
        <i/>
        <sz val="11"/>
        <rFont val="Arial"/>
        <family val="2"/>
      </rPr>
      <t>ex ante</t>
    </r>
    <phoneticPr fontId="4"/>
  </si>
  <si>
    <r>
      <t>CO</t>
    </r>
    <r>
      <rPr>
        <b/>
        <vertAlign val="subscript"/>
        <sz val="11"/>
        <color theme="0"/>
        <rFont val="Arial"/>
        <family val="2"/>
      </rPr>
      <t>2</t>
    </r>
    <r>
      <rPr>
        <b/>
        <sz val="11"/>
        <color theme="0"/>
        <rFont val="Arial"/>
        <family val="2"/>
      </rPr>
      <t xml:space="preserve"> emission reductions</t>
    </r>
    <phoneticPr fontId="4"/>
  </si>
  <si>
    <r>
      <t>EF</t>
    </r>
    <r>
      <rPr>
        <vertAlign val="subscript"/>
        <sz val="11"/>
        <rFont val="Arial"/>
        <family val="2"/>
      </rPr>
      <t>elec</t>
    </r>
    <phoneticPr fontId="4"/>
  </si>
  <si>
    <r>
      <t>tCO</t>
    </r>
    <r>
      <rPr>
        <vertAlign val="subscript"/>
        <sz val="11"/>
        <rFont val="Arial"/>
        <family val="2"/>
      </rPr>
      <t>2</t>
    </r>
    <r>
      <rPr>
        <sz val="11"/>
        <rFont val="Arial"/>
        <family val="2"/>
      </rPr>
      <t>/p</t>
    </r>
    <phoneticPr fontId="4"/>
  </si>
  <si>
    <r>
      <t>CO</t>
    </r>
    <r>
      <rPr>
        <vertAlign val="subscript"/>
        <sz val="11"/>
        <rFont val="Arial"/>
        <family val="2"/>
      </rPr>
      <t>2</t>
    </r>
    <r>
      <rPr>
        <sz val="11"/>
        <rFont val="Arial"/>
        <family val="2"/>
      </rPr>
      <t xml:space="preserve"> emission factor for consumed electricity</t>
    </r>
    <phoneticPr fontId="3"/>
  </si>
  <si>
    <r>
      <t>tCO</t>
    </r>
    <r>
      <rPr>
        <vertAlign val="subscript"/>
        <sz val="11"/>
        <rFont val="Arial"/>
        <family val="2"/>
      </rPr>
      <t>2</t>
    </r>
    <r>
      <rPr>
        <sz val="11"/>
        <rFont val="Arial"/>
        <family val="2"/>
      </rPr>
      <t>/MWh</t>
    </r>
    <phoneticPr fontId="3"/>
  </si>
  <si>
    <t>Monitoring Plan Sheet (Input Sheet) [Attachment to Project Design Document]</t>
    <phoneticPr fontId="4"/>
  </si>
  <si>
    <t>Monitoring Plan Sheet (Calculation Process Sheet) [Attachment to Project Design Document]</t>
    <phoneticPr fontId="4"/>
  </si>
  <si>
    <t>1. Calculations for emission reductions</t>
    <phoneticPr fontId="4"/>
  </si>
  <si>
    <t>Fuel type</t>
    <phoneticPr fontId="4"/>
  </si>
  <si>
    <t>Value</t>
    <phoneticPr fontId="4"/>
  </si>
  <si>
    <t>Units</t>
    <phoneticPr fontId="4"/>
  </si>
  <si>
    <r>
      <t>tCO</t>
    </r>
    <r>
      <rPr>
        <vertAlign val="subscript"/>
        <sz val="11"/>
        <color indexed="8"/>
        <rFont val="Arial"/>
        <family val="2"/>
      </rPr>
      <t>2</t>
    </r>
    <r>
      <rPr>
        <sz val="11"/>
        <color indexed="8"/>
        <rFont val="Arial"/>
        <family val="2"/>
      </rPr>
      <t>/p</t>
    </r>
    <phoneticPr fontId="4"/>
  </si>
  <si>
    <r>
      <t>ER</t>
    </r>
    <r>
      <rPr>
        <vertAlign val="subscript"/>
        <sz val="11"/>
        <color indexed="8"/>
        <rFont val="Arial"/>
        <family val="2"/>
      </rPr>
      <t>p</t>
    </r>
    <phoneticPr fontId="4"/>
  </si>
  <si>
    <t>2. Selected default values, etc.</t>
    <phoneticPr fontId="4"/>
  </si>
  <si>
    <t>3. Calculations for reference emissions</t>
    <phoneticPr fontId="4"/>
  </si>
  <si>
    <r>
      <t xml:space="preserve">Reference emissions during the period </t>
    </r>
    <r>
      <rPr>
        <i/>
        <sz val="11"/>
        <rFont val="Arial"/>
        <family val="2"/>
      </rPr>
      <t>p</t>
    </r>
    <phoneticPr fontId="4"/>
  </si>
  <si>
    <r>
      <t>RE</t>
    </r>
    <r>
      <rPr>
        <vertAlign val="subscript"/>
        <sz val="11"/>
        <color indexed="8"/>
        <rFont val="Arial"/>
        <family val="2"/>
      </rPr>
      <t>p</t>
    </r>
    <phoneticPr fontId="4"/>
  </si>
  <si>
    <t>4. Calculations of the project emissions</t>
    <phoneticPr fontId="4"/>
  </si>
  <si>
    <r>
      <t xml:space="preserve">Project emissions during the period </t>
    </r>
    <r>
      <rPr>
        <i/>
        <sz val="11"/>
        <rFont val="Arial"/>
        <family val="2"/>
      </rPr>
      <t>p</t>
    </r>
    <phoneticPr fontId="4"/>
  </si>
  <si>
    <r>
      <t>PE</t>
    </r>
    <r>
      <rPr>
        <vertAlign val="subscript"/>
        <sz val="11"/>
        <color indexed="8"/>
        <rFont val="Arial"/>
        <family val="2"/>
      </rPr>
      <t>p</t>
    </r>
    <phoneticPr fontId="4"/>
  </si>
  <si>
    <r>
      <t xml:space="preserve">Paper production measured at the PM line connected to the project OCC line </t>
    </r>
    <r>
      <rPr>
        <i/>
        <sz val="11"/>
        <rFont val="Arial"/>
        <family val="2"/>
      </rPr>
      <t>j</t>
    </r>
    <r>
      <rPr>
        <sz val="11"/>
        <rFont val="Arial"/>
        <family val="2"/>
      </rPr>
      <t xml:space="preserve"> during the period </t>
    </r>
    <r>
      <rPr>
        <i/>
        <sz val="11"/>
        <rFont val="Arial"/>
        <family val="2"/>
      </rPr>
      <t>p</t>
    </r>
    <phoneticPr fontId="4"/>
  </si>
  <si>
    <t>ton/p</t>
    <phoneticPr fontId="4"/>
  </si>
  <si>
    <t>j=1</t>
    <phoneticPr fontId="4"/>
  </si>
  <si>
    <t>j=2</t>
  </si>
  <si>
    <t>Estimated Value</t>
    <phoneticPr fontId="4"/>
  </si>
  <si>
    <t>Estimated Value</t>
    <phoneticPr fontId="3"/>
  </si>
  <si>
    <r>
      <t>EC</t>
    </r>
    <r>
      <rPr>
        <vertAlign val="subscript"/>
        <sz val="11"/>
        <rFont val="Arial"/>
        <family val="2"/>
      </rPr>
      <t>PJ.i.p</t>
    </r>
    <phoneticPr fontId="4"/>
  </si>
  <si>
    <t>MWh/p</t>
    <phoneticPr fontId="4"/>
  </si>
  <si>
    <r>
      <t xml:space="preserve">Electricity consumption by the project OCC line </t>
    </r>
    <r>
      <rPr>
        <i/>
        <sz val="11"/>
        <rFont val="Arial"/>
        <family val="2"/>
      </rPr>
      <t>j</t>
    </r>
    <r>
      <rPr>
        <sz val="11"/>
        <rFont val="Arial"/>
        <family val="2"/>
      </rPr>
      <t xml:space="preserve"> during the period </t>
    </r>
    <r>
      <rPr>
        <i/>
        <sz val="11"/>
        <rFont val="Arial"/>
        <family val="2"/>
      </rPr>
      <t>p</t>
    </r>
    <phoneticPr fontId="4"/>
  </si>
  <si>
    <r>
      <t>SEC</t>
    </r>
    <r>
      <rPr>
        <vertAlign val="subscript"/>
        <sz val="11"/>
        <rFont val="Arial"/>
        <family val="2"/>
      </rPr>
      <t>RE</t>
    </r>
    <phoneticPr fontId="4"/>
  </si>
  <si>
    <t>Reference specific electricity consumption of the OCC line</t>
    <phoneticPr fontId="4"/>
  </si>
  <si>
    <t>MWh/ton</t>
    <phoneticPr fontId="4"/>
  </si>
  <si>
    <r>
      <t>PP</t>
    </r>
    <r>
      <rPr>
        <vertAlign val="subscript"/>
        <sz val="11"/>
        <color rgb="FF000000"/>
        <rFont val="Arial"/>
        <family val="2"/>
      </rPr>
      <t>j,p</t>
    </r>
    <phoneticPr fontId="4"/>
  </si>
  <si>
    <r>
      <t>RE</t>
    </r>
    <r>
      <rPr>
        <vertAlign val="subscript"/>
        <sz val="11"/>
        <rFont val="Arial"/>
        <family val="2"/>
      </rPr>
      <t>j,p</t>
    </r>
    <phoneticPr fontId="4"/>
  </si>
  <si>
    <r>
      <t>PE</t>
    </r>
    <r>
      <rPr>
        <vertAlign val="subscript"/>
        <sz val="11"/>
        <rFont val="Arial"/>
        <family val="2"/>
      </rPr>
      <t>j,p</t>
    </r>
    <phoneticPr fontId="4"/>
  </si>
  <si>
    <r>
      <t>ER</t>
    </r>
    <r>
      <rPr>
        <vertAlign val="subscript"/>
        <sz val="11"/>
        <rFont val="Arial"/>
        <family val="2"/>
      </rPr>
      <t>j,p</t>
    </r>
    <phoneticPr fontId="4"/>
  </si>
  <si>
    <r>
      <t xml:space="preserve">Emission reductions of the OCC line </t>
    </r>
    <r>
      <rPr>
        <i/>
        <sz val="11"/>
        <rFont val="Arial"/>
        <family val="2"/>
      </rPr>
      <t>j</t>
    </r>
    <r>
      <rPr>
        <sz val="11"/>
        <rFont val="Arial"/>
        <family val="2"/>
      </rPr>
      <t xml:space="preserve"> during the period </t>
    </r>
    <r>
      <rPr>
        <i/>
        <sz val="11"/>
        <rFont val="Arial"/>
        <family val="2"/>
      </rPr>
      <t>p</t>
    </r>
    <phoneticPr fontId="4"/>
  </si>
  <si>
    <r>
      <t xml:space="preserve">Project emissions of the OCC line </t>
    </r>
    <r>
      <rPr>
        <i/>
        <sz val="11"/>
        <rFont val="Arial"/>
        <family val="2"/>
      </rPr>
      <t>j</t>
    </r>
    <r>
      <rPr>
        <sz val="11"/>
        <rFont val="Arial"/>
        <family val="2"/>
      </rPr>
      <t xml:space="preserve"> during the period </t>
    </r>
    <r>
      <rPr>
        <i/>
        <sz val="11"/>
        <rFont val="Arial"/>
        <family val="2"/>
      </rPr>
      <t>p</t>
    </r>
    <phoneticPr fontId="4"/>
  </si>
  <si>
    <r>
      <t>RE</t>
    </r>
    <r>
      <rPr>
        <vertAlign val="subscript"/>
        <sz val="11"/>
        <rFont val="Arial"/>
        <family val="2"/>
      </rPr>
      <t>p</t>
    </r>
    <phoneticPr fontId="4"/>
  </si>
  <si>
    <r>
      <t>PE</t>
    </r>
    <r>
      <rPr>
        <vertAlign val="subscript"/>
        <sz val="11"/>
        <rFont val="Arial"/>
        <family val="2"/>
      </rPr>
      <t>p</t>
    </r>
    <phoneticPr fontId="4"/>
  </si>
  <si>
    <t>Estimated Value</t>
    <phoneticPr fontId="3"/>
  </si>
  <si>
    <r>
      <t xml:space="preserve">Emission reductions during the period </t>
    </r>
    <r>
      <rPr>
        <i/>
        <sz val="11"/>
        <rFont val="Arial"/>
        <family val="2"/>
      </rPr>
      <t>p</t>
    </r>
    <phoneticPr fontId="4"/>
  </si>
  <si>
    <r>
      <t xml:space="preserve">Emission reductions during the period </t>
    </r>
    <r>
      <rPr>
        <i/>
        <sz val="11"/>
        <rFont val="Arial"/>
        <family val="2"/>
      </rPr>
      <t>p</t>
    </r>
    <phoneticPr fontId="3"/>
  </si>
  <si>
    <r>
      <t xml:space="preserve">Project emissions during the period </t>
    </r>
    <r>
      <rPr>
        <i/>
        <sz val="11"/>
        <rFont val="Arial"/>
        <family val="2"/>
      </rPr>
      <t>p</t>
    </r>
    <phoneticPr fontId="3"/>
  </si>
  <si>
    <r>
      <t xml:space="preserve">Reference emissions during the period </t>
    </r>
    <r>
      <rPr>
        <i/>
        <sz val="11"/>
        <rFont val="Arial"/>
        <family val="2"/>
      </rPr>
      <t>p</t>
    </r>
    <phoneticPr fontId="3"/>
  </si>
  <si>
    <r>
      <t xml:space="preserve">Reference emissions of the OCC line </t>
    </r>
    <r>
      <rPr>
        <i/>
        <sz val="11"/>
        <rFont val="Arial"/>
        <family val="2"/>
      </rPr>
      <t>j</t>
    </r>
    <r>
      <rPr>
        <sz val="11"/>
        <rFont val="Arial"/>
        <family val="2"/>
      </rPr>
      <t xml:space="preserve"> during the period </t>
    </r>
    <r>
      <rPr>
        <i/>
        <sz val="11"/>
        <rFont val="Arial"/>
        <family val="2"/>
      </rPr>
      <t>p</t>
    </r>
    <phoneticPr fontId="4"/>
  </si>
  <si>
    <t>Monitoring Structure Sheet [Attachment to Project Design Document]</t>
    <phoneticPr fontId="4"/>
  </si>
  <si>
    <t>Responsible personnel</t>
  </si>
  <si>
    <t>Role</t>
    <phoneticPr fontId="4"/>
  </si>
  <si>
    <t>Monitoring Spreadsheet: JCM_ID_AM012_ver01.0</t>
    <phoneticPr fontId="4"/>
  </si>
  <si>
    <t>Monitoring period</t>
    <phoneticPr fontId="4"/>
  </si>
  <si>
    <t>(k)</t>
    <phoneticPr fontId="11"/>
  </si>
  <si>
    <t>(f)</t>
    <phoneticPr fontId="11"/>
  </si>
  <si>
    <t>Monitored Value</t>
    <phoneticPr fontId="4"/>
  </si>
  <si>
    <t>N/A</t>
    <phoneticPr fontId="3"/>
  </si>
  <si>
    <t>N/A</t>
    <phoneticPr fontId="3"/>
  </si>
  <si>
    <t>N/A</t>
    <phoneticPr fontId="3"/>
  </si>
  <si>
    <t>Monitoring period</t>
    <phoneticPr fontId="3"/>
  </si>
  <si>
    <r>
      <t xml:space="preserve">Table 2: Project-specific parameters fixed </t>
    </r>
    <r>
      <rPr>
        <b/>
        <i/>
        <sz val="11"/>
        <rFont val="Arial"/>
        <family val="2"/>
      </rPr>
      <t>ex ante</t>
    </r>
    <phoneticPr fontId="4"/>
  </si>
  <si>
    <r>
      <t xml:space="preserve">Paper production measured at the PM line connected to the project OCC line </t>
    </r>
    <r>
      <rPr>
        <i/>
        <sz val="11"/>
        <rFont val="Arial"/>
        <family val="2"/>
      </rPr>
      <t>j</t>
    </r>
    <r>
      <rPr>
        <sz val="11"/>
        <rFont val="Arial"/>
        <family val="2"/>
      </rPr>
      <t xml:space="preserve"> during the period </t>
    </r>
    <r>
      <rPr>
        <i/>
        <sz val="11"/>
        <rFont val="Arial"/>
        <family val="2"/>
      </rPr>
      <t>p</t>
    </r>
    <phoneticPr fontId="4"/>
  </si>
  <si>
    <r>
      <t xml:space="preserve">Table 4: </t>
    </r>
    <r>
      <rPr>
        <b/>
        <i/>
        <sz val="11"/>
        <rFont val="Arial"/>
        <family val="2"/>
      </rPr>
      <t>Ex-ante</t>
    </r>
    <r>
      <rPr>
        <b/>
        <sz val="11"/>
        <rFont val="Arial"/>
        <family val="2"/>
      </rPr>
      <t xml:space="preserve"> estimation of CO</t>
    </r>
    <r>
      <rPr>
        <b/>
        <vertAlign val="subscript"/>
        <sz val="11"/>
        <rFont val="Arial"/>
        <family val="2"/>
      </rPr>
      <t>2</t>
    </r>
    <r>
      <rPr>
        <b/>
        <sz val="11"/>
        <rFont val="Arial"/>
        <family val="2"/>
      </rPr>
      <t xml:space="preserve"> emission reductions</t>
    </r>
    <phoneticPr fontId="4"/>
  </si>
  <si>
    <r>
      <t xml:space="preserve">Table 1: Parameters monitored </t>
    </r>
    <r>
      <rPr>
        <b/>
        <i/>
        <sz val="11"/>
        <rFont val="Arial"/>
        <family val="2"/>
      </rPr>
      <t>ex post</t>
    </r>
    <phoneticPr fontId="4"/>
  </si>
  <si>
    <r>
      <t xml:space="preserve">Table 4: </t>
    </r>
    <r>
      <rPr>
        <b/>
        <i/>
        <sz val="11"/>
        <rFont val="Arial"/>
        <family val="2"/>
      </rPr>
      <t xml:space="preserve">Ex-post </t>
    </r>
    <r>
      <rPr>
        <b/>
        <sz val="11"/>
        <rFont val="Arial"/>
        <family val="2"/>
      </rPr>
      <t>calculation of CO</t>
    </r>
    <r>
      <rPr>
        <b/>
        <vertAlign val="subscript"/>
        <sz val="11"/>
        <rFont val="Arial"/>
        <family val="2"/>
      </rPr>
      <t>2</t>
    </r>
    <r>
      <rPr>
        <b/>
        <sz val="11"/>
        <rFont val="Arial"/>
        <family val="2"/>
      </rPr>
      <t xml:space="preserve"> emission reductions</t>
    </r>
    <phoneticPr fontId="4"/>
  </si>
  <si>
    <t>The Line 5 historical data (2016) are used for calculation. The relevant calculation is given by another file.</t>
    <phoneticPr fontId="4"/>
  </si>
  <si>
    <r>
      <t>Measuring equipment is installed to the PM line connected to the project OCC line j</t>
    </r>
    <r>
      <rPr>
        <i/>
        <sz val="11"/>
        <color theme="1"/>
        <rFont val="Arial"/>
        <family val="2"/>
      </rPr>
      <t>—for this project, the project line is unique, so the suffix j is omitted—</t>
    </r>
    <r>
      <rPr>
        <sz val="11"/>
        <color theme="1"/>
        <rFont val="Arial"/>
        <family val="2"/>
      </rPr>
      <t>to measure volume of paper production.
Measurement is conducted as follows:
- Measured data is automatically transmitted to the remote server/PC for recording.
- Data recorded in the remote server/PC is reported and double-checked by a responsible staff on a monthly basis to prevent missing data.
In case a calibration certificate issued by an entity accredited under national/international standards is not provided, such measuring equipment is required to be calibrated base on the national regulation or manufacturer's recommendations.</t>
    </r>
    <phoneticPr fontId="4"/>
  </si>
  <si>
    <t>Monitored hourly and recorded monthly for aggregation. The estimated value below is annual one.</t>
    <phoneticPr fontId="4"/>
  </si>
  <si>
    <t>Authorized signatory. Responsible for purchasing, negotiating, and procuring the project’s machinery and equipments.</t>
    <phoneticPr fontId="3"/>
  </si>
  <si>
    <t>Measuring equipment is installed to the project OCC line j—for this project, the project line is unique, so the suffix j is omotted—to measure electricity consumption.
Electricity consumption of the OCC line is measured with measuring equipments.
- Measured data is automatically transmitted to the remote server/PC for recording.
- Data recorded in the remote server/PC is reported and double-checked by a responsible staff on a monthly basis to prevent missing data.
In case a calibration certificate issued by an entity accredited under national/international standards is not provided, such measuring equipment is required to be calibrated.</t>
    <phoneticPr fontId="4"/>
  </si>
  <si>
    <t>Compiled data is to be stored electronically after 2 years beyond the end of the JCM project.
Electricity meter does not require additional calibration as specified in its specs.</t>
    <phoneticPr fontId="3"/>
  </si>
  <si>
    <t>Measuring equipment is installed to the project OCC line j—for this project, the project line is unique, so the suffix j is omitted—to measure electricity consumption.
Electricity consumption of the OCC line is measured with measuring equipments.
- Measured data is automatically transmitted to the remote server/PC for recording.
- Data recorded in the remote server/PC is reported and double-checked by a responsible staff on a monthly basis to prevent missing data.
In case a calibration certificate issued by an entity accredited under national/international standards is not provided, such measuring equipment is required to be calibrated.</t>
    <phoneticPr fontId="4"/>
  </si>
  <si>
    <r>
      <t xml:space="preserve">[Grid electricity]
The most recent value available at the time of validation is applied and fixed for the monitoring period thereafter. The data is sourced from “Emission Factors of Electricity Interconnection Systems”, National Committee on Clean Development Mechanism (Indonesian DNA for CDM), based on data obtained by Directorate General of Electricity, Ministry of Energy and Mineral Resources, Indonesia, unless otherwise instructed by the Joint Committee."
[Captive electricity]
Specification of the captive power generation system including co-generation system provided by the manufacturer.
Net calorific value </t>
    </r>
    <r>
      <rPr>
        <sz val="11"/>
        <rFont val="Arial"/>
        <family val="2"/>
      </rPr>
      <t xml:space="preserve">(NCVfuel [GJ/mass or weight]) and CO2 emission factor (EFfuel [tCO2/GJ]) of the fuel (EFfuel [tCO2/GJ]) from IPCC as follows.
IPCC default values provided in table 1.4 of Ch.1 Vol.2 of 2006 IPCC Guidelines on National GHG Inventories. Lower value is applied.
</t>
    </r>
    <phoneticPr fontId="3"/>
  </si>
  <si>
    <t>Data of daily electricity consumption by the OCC line and daily weight of paper product at the PM line connected to the OCC line within two years from the timing of validation of the existing OCC lines at the same factory where the project OCC line(s) is installed.</t>
    <phoneticPr fontId="4"/>
  </si>
  <si>
    <t>Grid and a gas-based captive power supplies electricity to the facility. 
Base on the historical (2014) data of ratio of both sources and technical specification of the latter are used to calculate the combined CO2 emission factor of the electricity which is fixed ex ante as per the methodology.</t>
    <phoneticPr fontId="4"/>
  </si>
  <si>
    <t>Compiled data is to be stored electronically after 2 years beyond the end of the JCM project.
"ton" implies "BDt (Bone Dry ton)".
Weight bridge is to be calibrated as specified in its certificate. It is to be calibrated in accordance with the International Recommendation (OIML R 76-1: 2006).</t>
    <phoneticPr fontId="3"/>
  </si>
  <si>
    <t>Responsible for monitoring (check the automated monitored/recorded data), collecting, and archiving data as well as the calibration of the Weight Bridge. He reports the data to the Project Leader.</t>
    <phoneticPr fontId="3"/>
  </si>
  <si>
    <t>Point of contact, related to all JCM inquiries, including JCM Secretariat Indonesia. Preparation of the Monitoring Report.</t>
    <phoneticPr fontId="3"/>
  </si>
  <si>
    <t>Responsible for the project’s construction and installation, and operation of the project. He is reported the monitored data from the Monitoring Manager and is responsible for the checking of the data.</t>
    <phoneticPr fontId="3"/>
  </si>
  <si>
    <t>Project Director of the JCM Project</t>
    <phoneticPr fontId="3"/>
  </si>
  <si>
    <t>Project Leader of the JCM Project</t>
    <phoneticPr fontId="3"/>
  </si>
  <si>
    <t>Project Manager of the JCM Project</t>
    <phoneticPr fontId="3"/>
  </si>
  <si>
    <t>Monitoring Manager of the JCM Project</t>
    <phoneticPr fontId="3"/>
  </si>
  <si>
    <t>Reference Number: ID011</t>
    <phoneticPr fontId="4"/>
  </si>
  <si>
    <r>
      <t xml:space="preserve">Table 3: </t>
    </r>
    <r>
      <rPr>
        <b/>
        <i/>
        <sz val="11"/>
        <rFont val="Arial"/>
        <family val="2"/>
      </rPr>
      <t>Ex-ante</t>
    </r>
    <r>
      <rPr>
        <b/>
        <sz val="11"/>
        <rFont val="Arial"/>
        <family val="2"/>
      </rPr>
      <t xml:space="preserve"> estimation of each CO</t>
    </r>
    <r>
      <rPr>
        <b/>
        <vertAlign val="subscript"/>
        <sz val="11"/>
        <rFont val="Arial"/>
        <family val="2"/>
      </rPr>
      <t>2</t>
    </r>
    <r>
      <rPr>
        <b/>
        <sz val="11"/>
        <rFont val="Arial"/>
        <family val="2"/>
      </rPr>
      <t xml:space="preserve"> emission reduction</t>
    </r>
    <phoneticPr fontId="4"/>
  </si>
  <si>
    <r>
      <t xml:space="preserve">Table 3: </t>
    </r>
    <r>
      <rPr>
        <b/>
        <i/>
        <sz val="11"/>
        <rFont val="Arial"/>
        <family val="2"/>
      </rPr>
      <t>Ex-post calculation</t>
    </r>
    <r>
      <rPr>
        <b/>
        <sz val="11"/>
        <rFont val="Arial"/>
        <family val="2"/>
      </rPr>
      <t xml:space="preserve"> of each CO</t>
    </r>
    <r>
      <rPr>
        <b/>
        <vertAlign val="subscript"/>
        <sz val="11"/>
        <rFont val="Arial"/>
        <family val="2"/>
      </rPr>
      <t>2</t>
    </r>
    <r>
      <rPr>
        <b/>
        <sz val="11"/>
        <rFont val="Arial"/>
        <family val="2"/>
      </rPr>
      <t xml:space="preserve"> emission reduction</t>
    </r>
    <phoneticPr fontId="4"/>
  </si>
  <si>
    <t>Monitoring Report Sheet (Input Sheet) [For Verification]</t>
    <phoneticPr fontId="4"/>
  </si>
  <si>
    <t>Monitoring Report Sheet (Calculation Process Sheet) [For Verification]</t>
    <phoneticPr fontId="4"/>
  </si>
  <si>
    <r>
      <t>Measuring equipment is installed to the PM line connected to the project OCC line j</t>
    </r>
    <r>
      <rPr>
        <i/>
        <sz val="11"/>
        <color theme="1"/>
        <rFont val="Arial"/>
        <family val="2"/>
      </rPr>
      <t>—for this project, the project line is unique, so the suffix j is omitted—</t>
    </r>
    <r>
      <rPr>
        <sz val="11"/>
        <color theme="1"/>
        <rFont val="Arial"/>
        <family val="2"/>
      </rPr>
      <t>to measure volume of paper production.
Measurement is conducted as follows:
- Measured data is automatically transmitted to the remote server/PC for recording.
- Data recorded in the remote server/PC is reported and double-checked by a responsible staff on a monthly basis to prevent missing data.
In case a calibration certificate issued by an entity accredited under national/international standards is not provided, such measuring equipment is required to be calibrated base on the national regulation or manufacturer's recommendations.</t>
    </r>
    <phoneticPr fontId="4"/>
  </si>
</sst>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76" formatCode="#,##0_ ;[Red]\-#,##0\ "/>
    <numFmt numFmtId="177" formatCode="#,##0.0_);[Red]\(#,##0.0\)"/>
    <numFmt numFmtId="178" formatCode="#,##0.0_ ;[Red]\-#,##0.0\ "/>
    <numFmt numFmtId="179" formatCode="#,##0.00_);[Red]\(#,##0.00\)"/>
    <numFmt numFmtId="180" formatCode="#,##0.000_ "/>
    <numFmt numFmtId="181" formatCode="#,##0.000_);[Red]\(#,##0.000\)"/>
    <numFmt numFmtId="182" formatCode="#,##0_);[Red]\(#,##0\)"/>
    <numFmt numFmtId="183" formatCode="#,##0.0000_);[Red]\(#,##0.0000\)"/>
  </numFmts>
  <fonts count="27">
    <font>
      <sz val="11"/>
      <color theme="1"/>
      <name val="Yu Gothic"/>
      <family val="2"/>
      <charset val="128"/>
      <scheme val="minor"/>
    </font>
    <font>
      <sz val="11"/>
      <color theme="1"/>
      <name val="Yu Gothic"/>
      <family val="2"/>
      <charset val="128"/>
      <scheme val="minor"/>
    </font>
    <font>
      <sz val="11"/>
      <color indexed="8"/>
      <name val="Arial"/>
      <family val="2"/>
    </font>
    <font>
      <sz val="6"/>
      <name val="Yu Gothic"/>
      <family val="2"/>
      <charset val="128"/>
      <scheme val="minor"/>
    </font>
    <font>
      <sz val="6"/>
      <name val="ＭＳ Ｐゴシック"/>
      <family val="3"/>
      <charset val="128"/>
    </font>
    <font>
      <b/>
      <sz val="12"/>
      <color indexed="9"/>
      <name val="Arial"/>
      <family val="2"/>
    </font>
    <font>
      <b/>
      <sz val="11"/>
      <color indexed="9"/>
      <name val="Arial"/>
      <family val="2"/>
    </font>
    <font>
      <sz val="11"/>
      <name val="Arial"/>
      <family val="2"/>
    </font>
    <font>
      <i/>
      <sz val="11"/>
      <name val="Arial"/>
      <family val="2"/>
    </font>
    <font>
      <vertAlign val="subscript"/>
      <sz val="11"/>
      <color indexed="8"/>
      <name val="Arial"/>
      <family val="2"/>
    </font>
    <font>
      <b/>
      <sz val="11"/>
      <name val="Arial"/>
      <family val="2"/>
    </font>
    <font>
      <sz val="6"/>
      <name val="Yu Gothic"/>
      <family val="3"/>
      <charset val="128"/>
      <scheme val="minor"/>
    </font>
    <font>
      <b/>
      <sz val="11"/>
      <color theme="0"/>
      <name val="Arial"/>
      <family val="2"/>
    </font>
    <font>
      <sz val="11"/>
      <color theme="0"/>
      <name val="Arial"/>
      <family val="2"/>
    </font>
    <font>
      <b/>
      <i/>
      <sz val="11"/>
      <name val="Arial"/>
      <family val="2"/>
    </font>
    <font>
      <b/>
      <vertAlign val="subscript"/>
      <sz val="11"/>
      <name val="Arial"/>
      <family val="2"/>
    </font>
    <font>
      <b/>
      <vertAlign val="subscript"/>
      <sz val="11"/>
      <color theme="0"/>
      <name val="Arial"/>
      <family val="2"/>
    </font>
    <font>
      <vertAlign val="subscript"/>
      <sz val="11"/>
      <name val="Arial"/>
      <family val="2"/>
    </font>
    <font>
      <sz val="11"/>
      <color theme="1"/>
      <name val="Yu Gothic"/>
      <family val="3"/>
      <charset val="128"/>
      <scheme val="minor"/>
    </font>
    <font>
      <sz val="11"/>
      <color rgb="FF000000"/>
      <name val="Arial"/>
      <family val="2"/>
    </font>
    <font>
      <vertAlign val="subscript"/>
      <sz val="11"/>
      <color rgb="FF000000"/>
      <name val="Arial"/>
      <family val="2"/>
    </font>
    <font>
      <sz val="10"/>
      <name val="Arial"/>
      <family val="2"/>
    </font>
    <font>
      <sz val="11"/>
      <color theme="1"/>
      <name val="Arial"/>
      <family val="2"/>
    </font>
    <font>
      <u/>
      <sz val="11"/>
      <color theme="10"/>
      <name val="Yu Gothic"/>
      <family val="2"/>
      <charset val="128"/>
      <scheme val="minor"/>
    </font>
    <font>
      <u/>
      <sz val="11"/>
      <color theme="11"/>
      <name val="Yu Gothic"/>
      <family val="2"/>
      <charset val="128"/>
      <scheme val="minor"/>
    </font>
    <font>
      <i/>
      <sz val="11"/>
      <color theme="1"/>
      <name val="Arial"/>
      <family val="2"/>
    </font>
    <font>
      <b/>
      <sz val="12"/>
      <color theme="0"/>
      <name val="Arial"/>
      <family val="2"/>
    </font>
  </fonts>
  <fills count="13">
    <fill>
      <patternFill patternType="none"/>
    </fill>
    <fill>
      <patternFill patternType="gray125"/>
    </fill>
    <fill>
      <patternFill patternType="solid">
        <fgColor theme="9" tint="0.59999389629810485"/>
        <bgColor indexed="65"/>
      </patternFill>
    </fill>
    <fill>
      <patternFill patternType="solid">
        <fgColor theme="3" tint="-0.499984740745262"/>
        <bgColor indexed="64"/>
      </patternFill>
    </fill>
    <fill>
      <patternFill patternType="solid">
        <fgColor theme="3" tint="-0.24994659260841701"/>
        <bgColor indexed="64"/>
      </patternFill>
    </fill>
    <fill>
      <patternFill patternType="solid">
        <fgColor theme="3" tint="0.79998168889431442"/>
        <bgColor indexed="64"/>
      </patternFill>
    </fill>
    <fill>
      <patternFill patternType="solid">
        <fgColor indexed="9"/>
        <bgColor indexed="64"/>
      </patternFill>
    </fill>
    <fill>
      <patternFill patternType="solid">
        <fgColor theme="3" tint="0.59996337778862885"/>
        <bgColor indexed="64"/>
      </patternFill>
    </fill>
    <fill>
      <patternFill patternType="solid">
        <fgColor rgb="FFC5D9F1"/>
        <bgColor indexed="64"/>
      </patternFill>
    </fill>
    <fill>
      <patternFill patternType="solid">
        <fgColor theme="3" tint="-0.249977111117893"/>
        <bgColor indexed="64"/>
      </patternFill>
    </fill>
    <fill>
      <patternFill patternType="solid">
        <fgColor theme="1" tint="0.499984740745262"/>
        <bgColor indexed="64"/>
      </patternFill>
    </fill>
    <fill>
      <patternFill patternType="solid">
        <fgColor theme="0" tint="-0.499984740745262"/>
        <bgColor indexed="64"/>
      </patternFill>
    </fill>
    <fill>
      <patternFill patternType="solid">
        <fgColor rgb="FFFFFFCC"/>
      </patternFill>
    </fill>
  </fills>
  <borders count="18">
    <border>
      <left/>
      <right/>
      <top/>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style="thin">
        <color theme="1" tint="0.34998626667073579"/>
      </top>
      <bottom/>
      <diagonal/>
    </border>
    <border>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bottom style="thin">
        <color theme="1" tint="0.34998626667073579"/>
      </bottom>
      <diagonal/>
    </border>
    <border>
      <left style="thin">
        <color theme="1" tint="0.34998626667073579"/>
      </left>
      <right/>
      <top style="thin">
        <color theme="1" tint="0.34998626667073579"/>
      </top>
      <bottom style="thin">
        <color theme="1" tint="0.34998626667073579"/>
      </bottom>
      <diagonal/>
    </border>
    <border>
      <left style="thin">
        <color theme="1" tint="0.34998626667073579"/>
      </left>
      <right style="thin">
        <color theme="1" tint="0.34998626667073579"/>
      </right>
      <top/>
      <bottom/>
      <diagonal/>
    </border>
    <border>
      <left/>
      <right/>
      <top style="thin">
        <color theme="1" tint="0.34998626667073579"/>
      </top>
      <bottom style="thin">
        <color theme="1" tint="0.34998626667073579"/>
      </bottom>
      <diagonal/>
    </border>
    <border>
      <left style="medium">
        <color rgb="FFFF0000"/>
      </left>
      <right style="medium">
        <color rgb="FFFF0000"/>
      </right>
      <top style="medium">
        <color rgb="FFFF0000"/>
      </top>
      <bottom style="medium">
        <color rgb="FFFF0000"/>
      </bottom>
      <diagonal/>
    </border>
    <border>
      <left style="medium">
        <color rgb="FFFF0000"/>
      </left>
      <right style="thin">
        <color theme="1" tint="0.34998626667073579"/>
      </right>
      <top style="medium">
        <color rgb="FFFF0000"/>
      </top>
      <bottom style="medium">
        <color rgb="FFFF0000"/>
      </bottom>
      <diagonal/>
    </border>
    <border>
      <left style="thin">
        <color theme="1" tint="0.34998626667073579"/>
      </left>
      <right style="thin">
        <color theme="1" tint="0.34998626667073579"/>
      </right>
      <top style="medium">
        <color rgb="FFFF0000"/>
      </top>
      <bottom style="medium">
        <color rgb="FFFF0000"/>
      </bottom>
      <diagonal/>
    </border>
    <border>
      <left style="thin">
        <color theme="1" tint="0.34998626667073579"/>
      </left>
      <right style="medium">
        <color rgb="FFFF0000"/>
      </right>
      <top style="medium">
        <color rgb="FFFF0000"/>
      </top>
      <bottom style="medium">
        <color rgb="FFFF0000"/>
      </bottom>
      <diagonal/>
    </border>
    <border>
      <left style="thin">
        <color theme="0" tint="-0.34998626667073579"/>
      </left>
      <right style="thin">
        <color theme="0" tint="-0.34998626667073579"/>
      </right>
      <top style="thin">
        <color indexed="23"/>
      </top>
      <bottom style="thin">
        <color indexed="23"/>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theme="1" tint="0.34998626667073579"/>
      </right>
      <top/>
      <bottom/>
      <diagonal/>
    </border>
    <border>
      <left style="thin">
        <color rgb="FFB2B2B2"/>
      </left>
      <right style="thin">
        <color rgb="FFB2B2B2"/>
      </right>
      <top style="thin">
        <color rgb="FFB2B2B2"/>
      </top>
      <bottom style="thin">
        <color rgb="FFB2B2B2"/>
      </bottom>
      <diagonal/>
    </border>
  </borders>
  <cellStyleXfs count="217">
    <xf numFmtId="0" fontId="0" fillId="0" borderId="0">
      <alignment vertical="center"/>
    </xf>
    <xf numFmtId="38" fontId="1" fillId="0" borderId="0" applyFont="0" applyFill="0" applyBorder="0" applyAlignment="0" applyProtection="0">
      <alignment vertical="center"/>
    </xf>
    <xf numFmtId="0" fontId="1" fillId="2" borderId="0" applyNumberFormat="0" applyBorder="0" applyAlignment="0" applyProtection="0">
      <alignment vertical="center"/>
    </xf>
    <xf numFmtId="0" fontId="18" fillId="0" borderId="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 fillId="12" borderId="17" applyNumberFormat="0" applyFont="0" applyAlignment="0" applyProtection="0"/>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cellStyleXfs>
  <cellXfs count="148">
    <xf numFmtId="0" fontId="0" fillId="0" borderId="0" xfId="0">
      <alignment vertical="center"/>
    </xf>
    <xf numFmtId="0" fontId="2" fillId="0" borderId="0" xfId="0" applyFont="1">
      <alignment vertical="center"/>
    </xf>
    <xf numFmtId="0" fontId="2" fillId="0" borderId="0" xfId="0" applyFont="1" applyAlignment="1">
      <alignment horizontal="right" vertical="center"/>
    </xf>
    <xf numFmtId="0" fontId="2" fillId="0" borderId="0" xfId="0" applyFont="1" applyAlignment="1">
      <alignment vertical="center" wrapText="1"/>
    </xf>
    <xf numFmtId="0" fontId="6" fillId="4" borderId="1" xfId="0" applyFont="1" applyFill="1" applyBorder="1" applyAlignment="1">
      <alignment horizontal="center" vertical="center"/>
    </xf>
    <xf numFmtId="0" fontId="2" fillId="0" borderId="0" xfId="0" applyFont="1" applyAlignment="1">
      <alignment horizontal="center" vertical="center"/>
    </xf>
    <xf numFmtId="0" fontId="6" fillId="4" borderId="2" xfId="0" applyFont="1" applyFill="1" applyBorder="1">
      <alignment vertical="center"/>
    </xf>
    <xf numFmtId="0" fontId="2" fillId="4" borderId="1" xfId="0" applyFont="1" applyFill="1" applyBorder="1">
      <alignment vertical="center"/>
    </xf>
    <xf numFmtId="0" fontId="6" fillId="4" borderId="1" xfId="0" applyFont="1" applyFill="1" applyBorder="1">
      <alignment vertical="center"/>
    </xf>
    <xf numFmtId="0" fontId="6" fillId="4" borderId="1" xfId="0" applyFont="1" applyFill="1" applyBorder="1" applyAlignment="1">
      <alignment horizontal="center" vertical="center" shrinkToFit="1"/>
    </xf>
    <xf numFmtId="0" fontId="2" fillId="4" borderId="4" xfId="0" applyFont="1" applyFill="1" applyBorder="1">
      <alignment vertical="center"/>
    </xf>
    <xf numFmtId="0" fontId="2" fillId="4" borderId="6" xfId="0" applyFont="1" applyFill="1" applyBorder="1">
      <alignment vertical="center"/>
    </xf>
    <xf numFmtId="0" fontId="2" fillId="7" borderId="6" xfId="0" applyFont="1" applyFill="1" applyBorder="1">
      <alignment vertical="center"/>
    </xf>
    <xf numFmtId="0" fontId="2" fillId="0" borderId="1" xfId="0" applyFont="1" applyFill="1" applyBorder="1" applyAlignment="1">
      <alignment horizontal="center" vertical="center"/>
    </xf>
    <xf numFmtId="0" fontId="2" fillId="0" borderId="0" xfId="0" applyFont="1" applyFill="1" applyBorder="1">
      <alignment vertical="center"/>
    </xf>
    <xf numFmtId="0" fontId="7" fillId="0" borderId="0" xfId="0" applyFont="1" applyFill="1" applyBorder="1" applyAlignment="1">
      <alignment horizontal="left" vertical="center"/>
    </xf>
    <xf numFmtId="0" fontId="7" fillId="0" borderId="0" xfId="0" applyFont="1" applyFill="1" applyBorder="1">
      <alignment vertical="center"/>
    </xf>
    <xf numFmtId="0" fontId="2" fillId="0" borderId="0" xfId="0" applyFont="1" applyFill="1" applyBorder="1" applyAlignment="1">
      <alignment horizontal="center" vertical="center"/>
    </xf>
    <xf numFmtId="0" fontId="2" fillId="5" borderId="3" xfId="0" applyFont="1" applyFill="1" applyBorder="1" applyAlignment="1">
      <alignment vertical="center" wrapText="1"/>
    </xf>
    <xf numFmtId="0" fontId="6" fillId="4" borderId="1" xfId="0" applyFont="1" applyFill="1" applyBorder="1" applyAlignment="1">
      <alignment vertical="center" wrapText="1"/>
    </xf>
    <xf numFmtId="0" fontId="7" fillId="7" borderId="1" xfId="0" applyFont="1" applyFill="1" applyBorder="1">
      <alignment vertical="center"/>
    </xf>
    <xf numFmtId="0" fontId="7" fillId="7" borderId="1" xfId="0" applyFont="1" applyFill="1" applyBorder="1" applyAlignment="1">
      <alignment vertical="center" wrapText="1"/>
    </xf>
    <xf numFmtId="0" fontId="2" fillId="0" borderId="1" xfId="0" applyFont="1" applyBorder="1" applyAlignment="1">
      <alignment horizontal="center" vertical="center" shrinkToFit="1"/>
    </xf>
    <xf numFmtId="0" fontId="7" fillId="4" borderId="1" xfId="0" applyFont="1" applyFill="1" applyBorder="1">
      <alignment vertical="center"/>
    </xf>
    <xf numFmtId="0" fontId="10" fillId="4" borderId="1" xfId="0" applyFont="1" applyFill="1" applyBorder="1" applyAlignment="1">
      <alignment vertical="center" wrapText="1"/>
    </xf>
    <xf numFmtId="0" fontId="7" fillId="7" borderId="5" xfId="0" applyFont="1" applyFill="1" applyBorder="1">
      <alignment vertical="center"/>
    </xf>
    <xf numFmtId="0" fontId="7" fillId="7" borderId="7" xfId="0" applyFont="1" applyFill="1" applyBorder="1">
      <alignment vertical="center"/>
    </xf>
    <xf numFmtId="0" fontId="7" fillId="7" borderId="3" xfId="0" applyFont="1" applyFill="1" applyBorder="1" applyAlignment="1">
      <alignment vertical="center" wrapText="1"/>
    </xf>
    <xf numFmtId="0" fontId="7" fillId="0" borderId="1" xfId="0" applyFont="1" applyFill="1" applyBorder="1" applyAlignment="1">
      <alignment horizontal="left" vertical="center"/>
    </xf>
    <xf numFmtId="0" fontId="7" fillId="0" borderId="1" xfId="0" applyFont="1" applyFill="1" applyBorder="1">
      <alignment vertical="center"/>
    </xf>
    <xf numFmtId="0" fontId="7" fillId="0" borderId="1" xfId="0" applyFont="1" applyFill="1" applyBorder="1" applyAlignment="1">
      <alignment horizontal="center" vertical="center" shrinkToFit="1"/>
    </xf>
    <xf numFmtId="0" fontId="10" fillId="4" borderId="1" xfId="0" applyFont="1" applyFill="1" applyBorder="1">
      <alignment vertical="center"/>
    </xf>
    <xf numFmtId="0" fontId="10" fillId="4" borderId="1" xfId="0" applyFont="1" applyFill="1" applyBorder="1" applyAlignment="1">
      <alignment horizontal="center" vertical="center"/>
    </xf>
    <xf numFmtId="0" fontId="10" fillId="4" borderId="1" xfId="0" applyFont="1" applyFill="1" applyBorder="1" applyAlignment="1">
      <alignment horizontal="center" vertical="center" wrapText="1"/>
    </xf>
    <xf numFmtId="0" fontId="7" fillId="7" borderId="2" xfId="0" applyFont="1" applyFill="1" applyBorder="1">
      <alignment vertical="center"/>
    </xf>
    <xf numFmtId="0" fontId="7" fillId="5" borderId="5" xfId="0" applyFont="1" applyFill="1" applyBorder="1">
      <alignment vertical="center"/>
    </xf>
    <xf numFmtId="0" fontId="7" fillId="5" borderId="7" xfId="0" applyFont="1" applyFill="1" applyBorder="1">
      <alignment vertical="center"/>
    </xf>
    <xf numFmtId="0" fontId="7" fillId="5" borderId="3" xfId="0" applyFont="1" applyFill="1" applyBorder="1" applyAlignment="1">
      <alignment vertical="center" wrapText="1"/>
    </xf>
    <xf numFmtId="0" fontId="7" fillId="7" borderId="2" xfId="0" applyFont="1" applyFill="1" applyBorder="1" applyAlignment="1">
      <alignment vertical="center"/>
    </xf>
    <xf numFmtId="0" fontId="7" fillId="7" borderId="1" xfId="0" applyFont="1" applyFill="1" applyBorder="1" applyAlignment="1">
      <alignment vertical="center"/>
    </xf>
    <xf numFmtId="0" fontId="2" fillId="5" borderId="7" xfId="0" applyFont="1" applyFill="1" applyBorder="1">
      <alignment vertical="center"/>
    </xf>
    <xf numFmtId="0" fontId="7" fillId="0" borderId="0" xfId="0" applyFont="1" applyFill="1" applyBorder="1" applyAlignment="1">
      <alignment horizontal="center" vertical="center"/>
    </xf>
    <xf numFmtId="0" fontId="2" fillId="0" borderId="0" xfId="0" applyFont="1" applyFill="1" applyBorder="1" applyAlignment="1">
      <alignment vertical="center" wrapText="1"/>
    </xf>
    <xf numFmtId="0" fontId="7" fillId="7" borderId="6" xfId="0" applyFont="1" applyFill="1" applyBorder="1">
      <alignment vertical="center"/>
    </xf>
    <xf numFmtId="0" fontId="5" fillId="3" borderId="0" xfId="0" applyFont="1" applyFill="1" applyAlignment="1">
      <alignment vertical="center"/>
    </xf>
    <xf numFmtId="0" fontId="7" fillId="0" borderId="0" xfId="0" applyFont="1">
      <alignment vertical="center"/>
    </xf>
    <xf numFmtId="0" fontId="7" fillId="0" borderId="0" xfId="0" applyFont="1" applyAlignment="1">
      <alignment horizontal="center" vertical="center"/>
    </xf>
    <xf numFmtId="0" fontId="7" fillId="0" borderId="0" xfId="0" applyFont="1" applyAlignment="1">
      <alignment vertical="center" wrapText="1"/>
    </xf>
    <xf numFmtId="0" fontId="12" fillId="3" borderId="0" xfId="0" applyFont="1" applyFill="1" applyAlignment="1">
      <alignment horizontal="center" vertical="center"/>
    </xf>
    <xf numFmtId="0" fontId="12" fillId="3" borderId="0" xfId="0" applyFont="1" applyFill="1" applyAlignment="1">
      <alignment vertical="center" wrapText="1"/>
    </xf>
    <xf numFmtId="0" fontId="12" fillId="3" borderId="0" xfId="0" applyFont="1" applyFill="1" applyAlignment="1">
      <alignment vertical="center"/>
    </xf>
    <xf numFmtId="0" fontId="12" fillId="3" borderId="0" xfId="0" applyFont="1" applyFill="1" applyAlignment="1">
      <alignment horizontal="right" vertical="center"/>
    </xf>
    <xf numFmtId="0" fontId="13" fillId="0" borderId="0" xfId="0" applyFont="1">
      <alignment vertical="center"/>
    </xf>
    <xf numFmtId="0" fontId="10" fillId="0" borderId="0" xfId="0" applyFont="1" applyFill="1" applyBorder="1">
      <alignment vertical="center"/>
    </xf>
    <xf numFmtId="0" fontId="10" fillId="0" borderId="0" xfId="0" applyFont="1" applyFill="1" applyBorder="1" applyAlignment="1">
      <alignment horizontal="center" vertical="center"/>
    </xf>
    <xf numFmtId="0" fontId="10" fillId="0" borderId="0" xfId="0" applyFont="1" applyFill="1" applyBorder="1" applyAlignment="1">
      <alignment horizontal="left" vertical="center"/>
    </xf>
    <xf numFmtId="0" fontId="10" fillId="0" borderId="0" xfId="0" applyFont="1">
      <alignment vertical="center"/>
    </xf>
    <xf numFmtId="0" fontId="12" fillId="0" borderId="0" xfId="0" applyFont="1" applyFill="1" applyBorder="1">
      <alignment vertical="center"/>
    </xf>
    <xf numFmtId="0" fontId="13" fillId="0" borderId="0" xfId="0" applyFont="1" applyAlignment="1">
      <alignment horizontal="center" vertical="center"/>
    </xf>
    <xf numFmtId="0" fontId="0" fillId="0" borderId="0" xfId="0" applyFont="1" applyAlignment="1">
      <alignment horizontal="center" vertical="center"/>
    </xf>
    <xf numFmtId="0" fontId="7" fillId="5" borderId="1" xfId="0" applyFont="1" applyFill="1" applyBorder="1" applyAlignment="1">
      <alignment horizontal="center" vertical="center"/>
    </xf>
    <xf numFmtId="0" fontId="0" fillId="0" borderId="0" xfId="0" applyFont="1">
      <alignment vertical="center"/>
    </xf>
    <xf numFmtId="0" fontId="10" fillId="0" borderId="0" xfId="0" applyFont="1" applyFill="1" applyBorder="1" applyAlignment="1"/>
    <xf numFmtId="0" fontId="6" fillId="0" borderId="0" xfId="0" applyFont="1">
      <alignment vertical="center"/>
    </xf>
    <xf numFmtId="0" fontId="2" fillId="0" borderId="1" xfId="0" applyFont="1" applyFill="1" applyBorder="1" applyAlignment="1">
      <alignment horizontal="center" vertical="center" shrinkToFit="1"/>
    </xf>
    <xf numFmtId="0" fontId="12" fillId="4" borderId="1" xfId="0" applyFont="1" applyFill="1" applyBorder="1" applyAlignment="1">
      <alignment horizontal="center" vertical="center"/>
    </xf>
    <xf numFmtId="0" fontId="7" fillId="5" borderId="3" xfId="0" applyFont="1" applyFill="1" applyBorder="1" applyAlignment="1">
      <alignment horizontal="center" vertical="center"/>
    </xf>
    <xf numFmtId="0" fontId="12" fillId="4" borderId="2" xfId="0" applyFont="1" applyFill="1" applyBorder="1" applyAlignment="1">
      <alignment horizontal="center" vertical="center" wrapText="1"/>
    </xf>
    <xf numFmtId="0" fontId="2" fillId="0" borderId="3" xfId="0" applyFont="1" applyBorder="1" applyAlignment="1">
      <alignment horizontal="center" vertical="center" shrinkToFit="1"/>
    </xf>
    <xf numFmtId="0" fontId="6" fillId="4" borderId="2" xfId="0" applyFont="1" applyFill="1" applyBorder="1" applyAlignment="1">
      <alignment horizontal="center" vertical="center"/>
    </xf>
    <xf numFmtId="0" fontId="2" fillId="0" borderId="5" xfId="0" applyFont="1" applyBorder="1" applyAlignment="1">
      <alignment horizontal="center" vertical="center"/>
    </xf>
    <xf numFmtId="177" fontId="2" fillId="0" borderId="8" xfId="0" applyNumberFormat="1" applyFont="1" applyBorder="1">
      <alignment vertical="center"/>
    </xf>
    <xf numFmtId="177" fontId="2" fillId="0" borderId="4" xfId="2" applyNumberFormat="1" applyFont="1" applyFill="1" applyBorder="1">
      <alignment vertical="center"/>
    </xf>
    <xf numFmtId="177" fontId="2" fillId="0" borderId="4" xfId="1" applyNumberFormat="1" applyFont="1" applyBorder="1">
      <alignment vertical="center"/>
    </xf>
    <xf numFmtId="0" fontId="12" fillId="4" borderId="1" xfId="0" applyFont="1" applyFill="1" applyBorder="1" applyAlignment="1">
      <alignment horizontal="center" vertical="center" wrapText="1"/>
    </xf>
    <xf numFmtId="0" fontId="7" fillId="5" borderId="1" xfId="0" quotePrefix="1" applyFont="1" applyFill="1" applyBorder="1" applyAlignment="1">
      <alignment horizontal="center" vertical="center" wrapText="1"/>
    </xf>
    <xf numFmtId="0" fontId="7" fillId="5" borderId="1" xfId="0" applyFont="1" applyFill="1" applyBorder="1" applyAlignment="1">
      <alignment horizontal="center" vertical="center" wrapText="1"/>
    </xf>
    <xf numFmtId="0" fontId="7" fillId="5" borderId="1" xfId="0" applyFont="1" applyFill="1" applyBorder="1" applyAlignment="1">
      <alignment vertical="center" wrapText="1"/>
    </xf>
    <xf numFmtId="0" fontId="7" fillId="0" borderId="1" xfId="0" applyFont="1" applyFill="1" applyBorder="1" applyAlignment="1" applyProtection="1">
      <alignment vertical="center" wrapText="1"/>
      <protection locked="0"/>
    </xf>
    <xf numFmtId="177" fontId="7" fillId="0" borderId="1" xfId="1" applyNumberFormat="1" applyFont="1" applyFill="1" applyBorder="1" applyAlignment="1" applyProtection="1">
      <alignment horizontal="center" vertical="center" wrapText="1"/>
      <protection locked="0"/>
    </xf>
    <xf numFmtId="0" fontId="12" fillId="4" borderId="6" xfId="0" applyFont="1" applyFill="1" applyBorder="1" applyAlignment="1">
      <alignment horizontal="center" vertical="center" wrapText="1"/>
    </xf>
    <xf numFmtId="178" fontId="7" fillId="5" borderId="1" xfId="0" applyNumberFormat="1" applyFont="1" applyFill="1" applyBorder="1" applyAlignment="1">
      <alignment horizontal="center" vertical="center"/>
    </xf>
    <xf numFmtId="178" fontId="7" fillId="5" borderId="1" xfId="1" applyNumberFormat="1" applyFont="1" applyFill="1" applyBorder="1" applyAlignment="1">
      <alignment horizontal="center" vertical="center"/>
    </xf>
    <xf numFmtId="0" fontId="12" fillId="4" borderId="1" xfId="0" applyFont="1" applyFill="1" applyBorder="1" applyAlignment="1">
      <alignment horizontal="center" vertical="center" wrapText="1"/>
    </xf>
    <xf numFmtId="0" fontId="12" fillId="4" borderId="0" xfId="0" applyFont="1" applyFill="1" applyBorder="1" applyAlignment="1">
      <alignment horizontal="left" vertical="center"/>
    </xf>
    <xf numFmtId="0" fontId="12" fillId="4" borderId="5" xfId="0" applyFont="1" applyFill="1" applyBorder="1" applyAlignment="1">
      <alignment vertical="center"/>
    </xf>
    <xf numFmtId="0" fontId="12" fillId="4" borderId="7" xfId="0" applyFont="1" applyFill="1" applyBorder="1" applyAlignment="1">
      <alignment vertical="center"/>
    </xf>
    <xf numFmtId="0" fontId="19" fillId="8" borderId="12" xfId="0" applyFont="1" applyFill="1" applyBorder="1" applyAlignment="1">
      <alignment horizontal="center" vertical="center"/>
    </xf>
    <xf numFmtId="0" fontId="7" fillId="0" borderId="1" xfId="0" applyFont="1" applyFill="1" applyBorder="1" applyAlignment="1">
      <alignment horizontal="center" vertical="center"/>
    </xf>
    <xf numFmtId="0" fontId="7" fillId="0" borderId="14" xfId="0" applyFont="1" applyBorder="1" applyAlignment="1">
      <alignment vertical="center" wrapText="1"/>
    </xf>
    <xf numFmtId="0" fontId="7" fillId="0" borderId="14" xfId="0" applyFont="1" applyBorder="1">
      <alignment vertical="center"/>
    </xf>
    <xf numFmtId="0" fontId="7" fillId="0" borderId="14" xfId="0" applyFont="1" applyBorder="1" applyAlignment="1">
      <alignment horizontal="center" vertical="center"/>
    </xf>
    <xf numFmtId="0" fontId="7" fillId="0" borderId="15" xfId="0" applyFont="1" applyBorder="1" applyAlignment="1">
      <alignment vertical="center" wrapText="1"/>
    </xf>
    <xf numFmtId="0" fontId="21" fillId="0" borderId="13" xfId="0" applyFont="1" applyFill="1" applyBorder="1" applyAlignment="1">
      <alignment vertical="center"/>
    </xf>
    <xf numFmtId="0" fontId="21" fillId="0" borderId="5" xfId="0" applyFont="1" applyFill="1" applyBorder="1">
      <alignment vertical="center"/>
    </xf>
    <xf numFmtId="0" fontId="7" fillId="0" borderId="0" xfId="0" applyFont="1" applyFill="1" applyBorder="1" applyAlignment="1">
      <alignment vertical="center"/>
    </xf>
    <xf numFmtId="0" fontId="0" fillId="0" borderId="0" xfId="0" applyFont="1" applyBorder="1">
      <alignment vertical="center"/>
    </xf>
    <xf numFmtId="0" fontId="7" fillId="0" borderId="0" xfId="0" applyFont="1" applyAlignment="1">
      <alignment horizontal="right" vertical="center"/>
    </xf>
    <xf numFmtId="0" fontId="22" fillId="0" borderId="1" xfId="0" applyFont="1" applyFill="1" applyBorder="1" applyAlignment="1" applyProtection="1">
      <alignment vertical="center" wrapText="1"/>
      <protection locked="0"/>
    </xf>
    <xf numFmtId="0" fontId="12" fillId="4" borderId="1" xfId="0" applyFont="1" applyFill="1" applyBorder="1" applyAlignment="1">
      <alignment horizontal="center" vertical="center" wrapText="1"/>
    </xf>
    <xf numFmtId="0" fontId="12" fillId="4" borderId="2" xfId="0" applyFont="1" applyFill="1" applyBorder="1" applyAlignment="1">
      <alignment horizontal="center" vertical="center" wrapText="1"/>
    </xf>
    <xf numFmtId="0" fontId="0" fillId="0" borderId="0" xfId="0" applyFont="1" applyProtection="1">
      <alignment vertical="center"/>
    </xf>
    <xf numFmtId="0" fontId="7" fillId="0" borderId="0" xfId="0" applyFont="1" applyAlignment="1" applyProtection="1">
      <alignment horizontal="right" vertical="center"/>
    </xf>
    <xf numFmtId="0" fontId="6" fillId="4" borderId="1" xfId="0" applyFont="1" applyFill="1" applyBorder="1" applyAlignment="1" applyProtection="1">
      <alignment horizontal="center" vertical="center" wrapText="1"/>
    </xf>
    <xf numFmtId="0" fontId="7" fillId="0" borderId="1" xfId="0" quotePrefix="1" applyFont="1" applyFill="1" applyBorder="1" applyAlignment="1" applyProtection="1">
      <alignment horizontal="center" vertical="center" wrapText="1"/>
      <protection locked="0"/>
    </xf>
    <xf numFmtId="0" fontId="22" fillId="0" borderId="0" xfId="0" applyFont="1" applyAlignment="1" applyProtection="1">
      <alignment horizontal="right" vertical="center"/>
    </xf>
    <xf numFmtId="0" fontId="2" fillId="0" borderId="1" xfId="0" applyFont="1" applyBorder="1" applyAlignment="1">
      <alignment horizontal="center" vertical="center"/>
    </xf>
    <xf numFmtId="0" fontId="22" fillId="0" borderId="1" xfId="0" applyFont="1" applyFill="1" applyBorder="1" applyAlignment="1" applyProtection="1">
      <alignment horizontal="left" vertical="center" wrapText="1"/>
      <protection locked="0"/>
    </xf>
    <xf numFmtId="0" fontId="12" fillId="4" borderId="1" xfId="0" applyFont="1" applyFill="1" applyBorder="1" applyAlignment="1">
      <alignment horizontal="center" vertical="center" wrapText="1"/>
    </xf>
    <xf numFmtId="178" fontId="2" fillId="0" borderId="4" xfId="0" applyNumberFormat="1" applyFont="1" applyBorder="1">
      <alignment vertical="center"/>
    </xf>
    <xf numFmtId="178" fontId="2" fillId="0" borderId="8" xfId="0" applyNumberFormat="1" applyFont="1" applyBorder="1">
      <alignment vertical="center"/>
    </xf>
    <xf numFmtId="180" fontId="7" fillId="5" borderId="1" xfId="0" applyNumberFormat="1" applyFont="1" applyFill="1" applyBorder="1" applyAlignment="1" applyProtection="1">
      <alignment horizontal="center" vertical="center"/>
    </xf>
    <xf numFmtId="179" fontId="19" fillId="5" borderId="1" xfId="1" applyNumberFormat="1" applyFont="1" applyFill="1" applyBorder="1" applyAlignment="1" applyProtection="1">
      <alignment horizontal="center" vertical="center"/>
    </xf>
    <xf numFmtId="0" fontId="12" fillId="10" borderId="1" xfId="0" applyFont="1" applyFill="1" applyBorder="1" applyAlignment="1">
      <alignment horizontal="center" vertical="center" wrapText="1"/>
    </xf>
    <xf numFmtId="177" fontId="7" fillId="10" borderId="1" xfId="1" applyNumberFormat="1" applyFont="1" applyFill="1" applyBorder="1" applyAlignment="1" applyProtection="1">
      <alignment horizontal="center" vertical="center" wrapText="1"/>
      <protection locked="0"/>
    </xf>
    <xf numFmtId="180" fontId="7" fillId="10" borderId="1" xfId="0" applyNumberFormat="1" applyFont="1" applyFill="1" applyBorder="1" applyAlignment="1" applyProtection="1">
      <alignment horizontal="center" vertical="center"/>
      <protection locked="0"/>
    </xf>
    <xf numFmtId="179" fontId="19" fillId="10" borderId="1" xfId="1" applyNumberFormat="1" applyFont="1" applyFill="1" applyBorder="1" applyAlignment="1" applyProtection="1">
      <alignment horizontal="center" vertical="center"/>
      <protection locked="0"/>
    </xf>
    <xf numFmtId="179" fontId="19" fillId="10" borderId="1" xfId="0" applyNumberFormat="1" applyFont="1" applyFill="1" applyBorder="1" applyAlignment="1" applyProtection="1">
      <alignment horizontal="center" vertical="center"/>
      <protection locked="0"/>
    </xf>
    <xf numFmtId="177" fontId="7" fillId="11" borderId="1" xfId="1" applyNumberFormat="1" applyFont="1" applyFill="1" applyBorder="1" applyAlignment="1" applyProtection="1">
      <alignment horizontal="center" vertical="center" wrapText="1"/>
      <protection locked="0"/>
    </xf>
    <xf numFmtId="38" fontId="22" fillId="6" borderId="1" xfId="1" applyFont="1" applyFill="1" applyBorder="1" applyAlignment="1" applyProtection="1">
      <alignment vertical="center" wrapText="1"/>
      <protection locked="0"/>
    </xf>
    <xf numFmtId="182" fontId="22" fillId="0" borderId="1" xfId="1" applyNumberFormat="1" applyFont="1" applyFill="1" applyBorder="1" applyAlignment="1" applyProtection="1">
      <alignment horizontal="center" vertical="center" wrapText="1"/>
      <protection locked="0"/>
    </xf>
    <xf numFmtId="181" fontId="22" fillId="0" borderId="1" xfId="1" applyNumberFormat="1" applyFont="1" applyFill="1" applyBorder="1" applyAlignment="1" applyProtection="1">
      <alignment horizontal="center" vertical="center"/>
      <protection locked="0"/>
    </xf>
    <xf numFmtId="181" fontId="19" fillId="5" borderId="1" xfId="1" applyNumberFormat="1" applyFont="1" applyFill="1" applyBorder="1" applyAlignment="1" applyProtection="1">
      <alignment horizontal="center" vertical="center"/>
    </xf>
    <xf numFmtId="183" fontId="19" fillId="5" borderId="1" xfId="1" applyNumberFormat="1" applyFont="1" applyFill="1" applyBorder="1" applyAlignment="1" applyProtection="1">
      <alignment horizontal="center" vertical="center"/>
    </xf>
    <xf numFmtId="0" fontId="26" fillId="3" borderId="0" xfId="0" applyFont="1" applyFill="1" applyAlignment="1">
      <alignment vertical="center"/>
    </xf>
    <xf numFmtId="180" fontId="22" fillId="12" borderId="17" xfId="26" applyNumberFormat="1" applyFont="1" applyAlignment="1" applyProtection="1">
      <alignment horizontal="center" vertical="center"/>
      <protection locked="0"/>
    </xf>
    <xf numFmtId="0" fontId="12" fillId="4" borderId="2" xfId="0" applyFont="1" applyFill="1" applyBorder="1" applyAlignment="1">
      <alignment horizontal="center" vertical="center" wrapText="1"/>
    </xf>
    <xf numFmtId="176" fontId="7" fillId="6" borderId="9" xfId="1" applyNumberFormat="1" applyFont="1" applyFill="1" applyBorder="1" applyAlignment="1">
      <alignment horizontal="center" vertical="center"/>
    </xf>
    <xf numFmtId="176" fontId="7" fillId="6" borderId="10" xfId="1" applyNumberFormat="1" applyFont="1" applyFill="1" applyBorder="1" applyAlignment="1">
      <alignment horizontal="center" vertical="center"/>
    </xf>
    <xf numFmtId="176" fontId="7" fillId="6" borderId="11" xfId="1" applyNumberFormat="1" applyFont="1" applyFill="1" applyBorder="1" applyAlignment="1">
      <alignment horizontal="center" vertical="center"/>
    </xf>
    <xf numFmtId="0" fontId="12" fillId="4" borderId="1" xfId="0" applyFont="1" applyFill="1" applyBorder="1" applyAlignment="1">
      <alignment horizontal="center" vertical="center" wrapText="1"/>
    </xf>
    <xf numFmtId="0" fontId="7" fillId="5" borderId="1" xfId="0" applyFont="1" applyFill="1" applyBorder="1" applyAlignment="1">
      <alignment horizontal="left" vertical="center" wrapText="1"/>
    </xf>
    <xf numFmtId="0" fontId="7" fillId="0" borderId="1" xfId="0" applyFont="1" applyFill="1" applyBorder="1" applyAlignment="1" applyProtection="1">
      <alignment horizontal="left" vertical="center" wrapText="1"/>
      <protection locked="0"/>
    </xf>
    <xf numFmtId="0" fontId="22" fillId="0" borderId="1" xfId="0" applyFont="1" applyFill="1" applyBorder="1" applyAlignment="1" applyProtection="1">
      <alignment horizontal="left" vertical="center" wrapText="1"/>
      <protection locked="0"/>
    </xf>
    <xf numFmtId="0" fontId="12" fillId="4" borderId="1" xfId="0" applyFont="1" applyFill="1" applyBorder="1" applyAlignment="1">
      <alignment horizontal="left" vertical="center"/>
    </xf>
    <xf numFmtId="0" fontId="22" fillId="0" borderId="17" xfId="26" applyFont="1" applyFill="1" applyAlignment="1" applyProtection="1">
      <alignment horizontal="left" vertical="center" wrapText="1"/>
      <protection locked="0"/>
    </xf>
    <xf numFmtId="0" fontId="22" fillId="0" borderId="2" xfId="0" applyFont="1" applyBorder="1" applyAlignment="1" applyProtection="1">
      <alignment horizontal="left" vertical="center" wrapText="1"/>
      <protection locked="0"/>
    </xf>
    <xf numFmtId="0" fontId="22" fillId="0" borderId="4" xfId="0" applyFont="1" applyBorder="1" applyAlignment="1" applyProtection="1">
      <alignment horizontal="left" vertical="center" wrapText="1"/>
      <protection locked="0"/>
    </xf>
    <xf numFmtId="0" fontId="5" fillId="3" borderId="0" xfId="0" applyFont="1" applyFill="1" applyAlignment="1">
      <alignment vertical="center"/>
    </xf>
    <xf numFmtId="0" fontId="5" fillId="3" borderId="0" xfId="0" applyFont="1" applyFill="1" applyAlignment="1" applyProtection="1">
      <alignment horizontal="left" vertical="center"/>
    </xf>
    <xf numFmtId="0" fontId="12" fillId="9" borderId="0" xfId="0" applyFont="1" applyFill="1" applyAlignment="1">
      <alignment horizontal="center" vertical="center"/>
    </xf>
    <xf numFmtId="0" fontId="12" fillId="9" borderId="16" xfId="0" applyFont="1" applyFill="1" applyBorder="1" applyAlignment="1">
      <alignment horizontal="center" vertical="center"/>
    </xf>
    <xf numFmtId="0" fontId="0" fillId="0" borderId="13" xfId="0" applyFont="1" applyBorder="1" applyAlignment="1" applyProtection="1">
      <alignment horizontal="center" vertical="center"/>
      <protection locked="0"/>
    </xf>
    <xf numFmtId="0" fontId="0" fillId="0" borderId="14" xfId="0" applyFont="1" applyBorder="1" applyAlignment="1" applyProtection="1">
      <alignment horizontal="center" vertical="center"/>
      <protection locked="0"/>
    </xf>
    <xf numFmtId="0" fontId="22" fillId="5" borderId="1" xfId="0" applyFont="1" applyFill="1" applyBorder="1" applyAlignment="1" applyProtection="1">
      <alignment horizontal="left" vertical="center" wrapText="1"/>
    </xf>
    <xf numFmtId="0" fontId="7" fillId="5" borderId="1" xfId="0" applyFont="1" applyFill="1" applyBorder="1" applyAlignment="1" applyProtection="1">
      <alignment horizontal="left" vertical="center" wrapText="1"/>
    </xf>
    <xf numFmtId="0" fontId="7" fillId="5" borderId="1" xfId="0" applyFont="1" applyFill="1" applyBorder="1" applyAlignment="1" applyProtection="1">
      <alignment horizontal="center" vertical="center" wrapText="1"/>
    </xf>
    <xf numFmtId="0" fontId="26" fillId="3" borderId="0" xfId="0" applyFont="1" applyFill="1" applyAlignment="1">
      <alignment vertical="center"/>
    </xf>
  </cellXfs>
  <cellStyles count="217">
    <cellStyle name="40% - アクセント 6" xfId="2" builtinId="51"/>
    <cellStyle name="ハイパーリンク" xfId="4" builtinId="8" hidden="1"/>
    <cellStyle name="ハイパーリンク" xfId="6" builtinId="8" hidden="1"/>
    <cellStyle name="ハイパーリンク" xfId="8" builtinId="8" hidden="1"/>
    <cellStyle name="ハイパーリンク" xfId="10" builtinId="8" hidden="1"/>
    <cellStyle name="ハイパーリンク" xfId="12" builtinId="8" hidden="1"/>
    <cellStyle name="ハイパーリンク" xfId="14" builtinId="8" hidden="1"/>
    <cellStyle name="ハイパーリンク" xfId="16" builtinId="8" hidden="1"/>
    <cellStyle name="ハイパーリンク" xfId="18" builtinId="8" hidden="1"/>
    <cellStyle name="ハイパーリンク" xfId="20" builtinId="8" hidden="1"/>
    <cellStyle name="ハイパーリンク" xfId="22" builtinId="8" hidden="1"/>
    <cellStyle name="ハイパーリンク" xfId="24" builtinId="8" hidden="1"/>
    <cellStyle name="ハイパーリンク" xfId="27" builtinId="8" hidden="1"/>
    <cellStyle name="ハイパーリンク" xfId="29" builtinId="8" hidden="1"/>
    <cellStyle name="ハイパーリンク" xfId="31" builtinId="8" hidden="1"/>
    <cellStyle name="ハイパーリンク" xfId="33" builtinId="8" hidden="1"/>
    <cellStyle name="ハイパーリンク" xfId="35" builtinId="8" hidden="1"/>
    <cellStyle name="ハイパーリンク" xfId="37" builtinId="8" hidden="1"/>
    <cellStyle name="ハイパーリンク" xfId="39" builtinId="8" hidden="1"/>
    <cellStyle name="ハイパーリンク" xfId="41" builtinId="8" hidden="1"/>
    <cellStyle name="ハイパーリンク" xfId="43" builtinId="8" hidden="1"/>
    <cellStyle name="ハイパーリンク" xfId="45" builtinId="8" hidden="1"/>
    <cellStyle name="ハイパーリンク" xfId="47" builtinId="8" hidden="1"/>
    <cellStyle name="ハイパーリンク" xfId="49" builtinId="8" hidden="1"/>
    <cellStyle name="ハイパーリンク" xfId="51" builtinId="8" hidden="1"/>
    <cellStyle name="ハイパーリンク" xfId="53" builtinId="8" hidden="1"/>
    <cellStyle name="ハイパーリンク" xfId="55" builtinId="8" hidden="1"/>
    <cellStyle name="ハイパーリンク" xfId="57" builtinId="8" hidden="1"/>
    <cellStyle name="ハイパーリンク" xfId="59" builtinId="8" hidden="1"/>
    <cellStyle name="ハイパーリンク" xfId="61" builtinId="8" hidden="1"/>
    <cellStyle name="ハイパーリンク" xfId="63" builtinId="8" hidden="1"/>
    <cellStyle name="ハイパーリンク" xfId="65" builtinId="8" hidden="1"/>
    <cellStyle name="ハイパーリンク" xfId="67" builtinId="8" hidden="1"/>
    <cellStyle name="ハイパーリンク" xfId="69" builtinId="8" hidden="1"/>
    <cellStyle name="ハイパーリンク" xfId="71" builtinId="8" hidden="1"/>
    <cellStyle name="ハイパーリンク" xfId="73" builtinId="8" hidden="1"/>
    <cellStyle name="ハイパーリンク" xfId="75" builtinId="8" hidden="1"/>
    <cellStyle name="ハイパーリンク" xfId="77" builtinId="8" hidden="1"/>
    <cellStyle name="ハイパーリンク" xfId="79" builtinId="8" hidden="1"/>
    <cellStyle name="ハイパーリンク" xfId="81" builtinId="8" hidden="1"/>
    <cellStyle name="ハイパーリンク" xfId="83" builtinId="8" hidden="1"/>
    <cellStyle name="ハイパーリンク" xfId="85" builtinId="8" hidden="1"/>
    <cellStyle name="ハイパーリンク" xfId="87" builtinId="8" hidden="1"/>
    <cellStyle name="ハイパーリンク" xfId="89" builtinId="8" hidden="1"/>
    <cellStyle name="ハイパーリンク" xfId="91" builtinId="8" hidden="1"/>
    <cellStyle name="ハイパーリンク" xfId="93" builtinId="8" hidden="1"/>
    <cellStyle name="ハイパーリンク" xfId="95" builtinId="8" hidden="1"/>
    <cellStyle name="ハイパーリンク" xfId="97" builtinId="8" hidden="1"/>
    <cellStyle name="ハイパーリンク" xfId="99" builtinId="8" hidden="1"/>
    <cellStyle name="ハイパーリンク" xfId="101" builtinId="8" hidden="1"/>
    <cellStyle name="ハイパーリンク" xfId="103" builtinId="8" hidden="1"/>
    <cellStyle name="ハイパーリンク" xfId="105" builtinId="8" hidden="1"/>
    <cellStyle name="ハイパーリンク" xfId="107" builtinId="8" hidden="1"/>
    <cellStyle name="ハイパーリンク" xfId="109" builtinId="8" hidden="1"/>
    <cellStyle name="ハイパーリンク" xfId="111" builtinId="8" hidden="1"/>
    <cellStyle name="ハイパーリンク" xfId="113" builtinId="8" hidden="1"/>
    <cellStyle name="ハイパーリンク" xfId="115" builtinId="8" hidden="1"/>
    <cellStyle name="ハイパーリンク" xfId="117" builtinId="8" hidden="1"/>
    <cellStyle name="ハイパーリンク" xfId="119" builtinId="8" hidden="1"/>
    <cellStyle name="ハイパーリンク" xfId="121" builtinId="8" hidden="1"/>
    <cellStyle name="ハイパーリンク" xfId="123" builtinId="8" hidden="1"/>
    <cellStyle name="ハイパーリンク" xfId="125" builtinId="8" hidden="1"/>
    <cellStyle name="ハイパーリンク" xfId="127" builtinId="8" hidden="1"/>
    <cellStyle name="ハイパーリンク" xfId="129" builtinId="8" hidden="1"/>
    <cellStyle name="ハイパーリンク" xfId="131" builtinId="8" hidden="1"/>
    <cellStyle name="ハイパーリンク" xfId="133" builtinId="8" hidden="1"/>
    <cellStyle name="ハイパーリンク" xfId="135" builtinId="8" hidden="1"/>
    <cellStyle name="ハイパーリンク" xfId="137" builtinId="8" hidden="1"/>
    <cellStyle name="ハイパーリンク" xfId="139" builtinId="8" hidden="1"/>
    <cellStyle name="ハイパーリンク" xfId="141" builtinId="8" hidden="1"/>
    <cellStyle name="ハイパーリンク" xfId="143" builtinId="8" hidden="1"/>
    <cellStyle name="ハイパーリンク" xfId="145" builtinId="8" hidden="1"/>
    <cellStyle name="ハイパーリンク" xfId="147" builtinId="8" hidden="1"/>
    <cellStyle name="ハイパーリンク" xfId="149" builtinId="8" hidden="1"/>
    <cellStyle name="ハイパーリンク" xfId="151" builtinId="8" hidden="1"/>
    <cellStyle name="ハイパーリンク" xfId="153" builtinId="8" hidden="1"/>
    <cellStyle name="ハイパーリンク" xfId="155" builtinId="8" hidden="1"/>
    <cellStyle name="ハイパーリンク" xfId="157" builtinId="8" hidden="1"/>
    <cellStyle name="ハイパーリンク" xfId="159" builtinId="8" hidden="1"/>
    <cellStyle name="ハイパーリンク" xfId="161" builtinId="8" hidden="1"/>
    <cellStyle name="ハイパーリンク" xfId="163" builtinId="8" hidden="1"/>
    <cellStyle name="ハイパーリンク" xfId="165" builtinId="8" hidden="1"/>
    <cellStyle name="ハイパーリンク" xfId="167" builtinId="8" hidden="1"/>
    <cellStyle name="ハイパーリンク" xfId="169" builtinId="8" hidden="1"/>
    <cellStyle name="ハイパーリンク" xfId="171" builtinId="8" hidden="1"/>
    <cellStyle name="ハイパーリンク" xfId="173" builtinId="8" hidden="1"/>
    <cellStyle name="ハイパーリンク" xfId="175" builtinId="8" hidden="1"/>
    <cellStyle name="ハイパーリンク" xfId="177" builtinId="8" hidden="1"/>
    <cellStyle name="ハイパーリンク" xfId="179" builtinId="8" hidden="1"/>
    <cellStyle name="ハイパーリンク" xfId="181" builtinId="8" hidden="1"/>
    <cellStyle name="ハイパーリンク" xfId="183" builtinId="8" hidden="1"/>
    <cellStyle name="ハイパーリンク" xfId="185" builtinId="8" hidden="1"/>
    <cellStyle name="ハイパーリンク" xfId="187" builtinId="8" hidden="1"/>
    <cellStyle name="ハイパーリンク" xfId="189" builtinId="8" hidden="1"/>
    <cellStyle name="ハイパーリンク" xfId="191" builtinId="8" hidden="1"/>
    <cellStyle name="ハイパーリンク" xfId="193" builtinId="8" hidden="1"/>
    <cellStyle name="ハイパーリンク" xfId="195" builtinId="8" hidden="1"/>
    <cellStyle name="ハイパーリンク" xfId="197" builtinId="8" hidden="1"/>
    <cellStyle name="ハイパーリンク" xfId="199" builtinId="8" hidden="1"/>
    <cellStyle name="ハイパーリンク" xfId="201" builtinId="8" hidden="1"/>
    <cellStyle name="ハイパーリンク" xfId="203" builtinId="8" hidden="1"/>
    <cellStyle name="ハイパーリンク" xfId="205" builtinId="8" hidden="1"/>
    <cellStyle name="ハイパーリンク" xfId="207" builtinId="8" hidden="1"/>
    <cellStyle name="ハイパーリンク" xfId="209" builtinId="8" hidden="1"/>
    <cellStyle name="ハイパーリンク" xfId="211" builtinId="8" hidden="1"/>
    <cellStyle name="ハイパーリンク" xfId="213" builtinId="8" hidden="1"/>
    <cellStyle name="ハイパーリンク" xfId="215" builtinId="8" hidden="1"/>
    <cellStyle name="メモ" xfId="26" builtinId="10"/>
    <cellStyle name="桁区切り" xfId="1" builtinId="6"/>
    <cellStyle name="標準" xfId="0" builtinId="0"/>
    <cellStyle name="標準 2" xfId="3"/>
    <cellStyle name="表示済みのハイパーリンク" xfId="5" builtinId="9" hidden="1"/>
    <cellStyle name="表示済みのハイパーリンク" xfId="7" builtinId="9" hidden="1"/>
    <cellStyle name="表示済みのハイパーリンク" xfId="9" builtinId="9" hidden="1"/>
    <cellStyle name="表示済みのハイパーリンク" xfId="11" builtinId="9" hidden="1"/>
    <cellStyle name="表示済みのハイパーリンク" xfId="13" builtinId="9" hidden="1"/>
    <cellStyle name="表示済みのハイパーリンク" xfId="15" builtinId="9" hidden="1"/>
    <cellStyle name="表示済みのハイパーリンク" xfId="17" builtinId="9" hidden="1"/>
    <cellStyle name="表示済みのハイパーリンク" xfId="19" builtinId="9" hidden="1"/>
    <cellStyle name="表示済みのハイパーリンク" xfId="21" builtinId="9" hidden="1"/>
    <cellStyle name="表示済みのハイパーリンク" xfId="23" builtinId="9" hidden="1"/>
    <cellStyle name="表示済みのハイパーリンク" xfId="25" builtinId="9" hidden="1"/>
    <cellStyle name="表示済みのハイパーリンク" xfId="28" builtinId="9" hidden="1"/>
    <cellStyle name="表示済みのハイパーリンク" xfId="30" builtinId="9" hidden="1"/>
    <cellStyle name="表示済みのハイパーリンク" xfId="32" builtinId="9" hidden="1"/>
    <cellStyle name="表示済みのハイパーリンク" xfId="34" builtinId="9" hidden="1"/>
    <cellStyle name="表示済みのハイパーリンク" xfId="36" builtinId="9" hidden="1"/>
    <cellStyle name="表示済みのハイパーリンク" xfId="38" builtinId="9" hidden="1"/>
    <cellStyle name="表示済みのハイパーリンク" xfId="40" builtinId="9" hidden="1"/>
    <cellStyle name="表示済みのハイパーリンク" xfId="42" builtinId="9" hidden="1"/>
    <cellStyle name="表示済みのハイパーリンク" xfId="44" builtinId="9" hidden="1"/>
    <cellStyle name="表示済みのハイパーリンク" xfId="46" builtinId="9" hidden="1"/>
    <cellStyle name="表示済みのハイパーリンク" xfId="48" builtinId="9" hidden="1"/>
    <cellStyle name="表示済みのハイパーリンク" xfId="50" builtinId="9" hidden="1"/>
    <cellStyle name="表示済みのハイパーリンク" xfId="52" builtinId="9" hidden="1"/>
    <cellStyle name="表示済みのハイパーリンク" xfId="54" builtinId="9" hidden="1"/>
    <cellStyle name="表示済みのハイパーリンク" xfId="56" builtinId="9" hidden="1"/>
    <cellStyle name="表示済みのハイパーリンク" xfId="58" builtinId="9" hidden="1"/>
    <cellStyle name="表示済みのハイパーリンク" xfId="60" builtinId="9" hidden="1"/>
    <cellStyle name="表示済みのハイパーリンク" xfId="62" builtinId="9" hidden="1"/>
    <cellStyle name="表示済みのハイパーリンク" xfId="64" builtinId="9" hidden="1"/>
    <cellStyle name="表示済みのハイパーリンク" xfId="66" builtinId="9" hidden="1"/>
    <cellStyle name="表示済みのハイパーリンク" xfId="68" builtinId="9" hidden="1"/>
    <cellStyle name="表示済みのハイパーリンク" xfId="70" builtinId="9" hidden="1"/>
    <cellStyle name="表示済みのハイパーリンク" xfId="72" builtinId="9" hidden="1"/>
    <cellStyle name="表示済みのハイパーリンク" xfId="74" builtinId="9" hidden="1"/>
    <cellStyle name="表示済みのハイパーリンク" xfId="76" builtinId="9" hidden="1"/>
    <cellStyle name="表示済みのハイパーリンク" xfId="78" builtinId="9" hidden="1"/>
    <cellStyle name="表示済みのハイパーリンク" xfId="80" builtinId="9" hidden="1"/>
    <cellStyle name="表示済みのハイパーリンク" xfId="82" builtinId="9" hidden="1"/>
    <cellStyle name="表示済みのハイパーリンク" xfId="84" builtinId="9" hidden="1"/>
    <cellStyle name="表示済みのハイパーリンク" xfId="86" builtinId="9" hidden="1"/>
    <cellStyle name="表示済みのハイパーリンク" xfId="88" builtinId="9" hidden="1"/>
    <cellStyle name="表示済みのハイパーリンク" xfId="90" builtinId="9" hidden="1"/>
    <cellStyle name="表示済みのハイパーリンク" xfId="92" builtinId="9" hidden="1"/>
    <cellStyle name="表示済みのハイパーリンク" xfId="94" builtinId="9" hidden="1"/>
    <cellStyle name="表示済みのハイパーリンク" xfId="96" builtinId="9" hidden="1"/>
    <cellStyle name="表示済みのハイパーリンク" xfId="98" builtinId="9" hidden="1"/>
    <cellStyle name="表示済みのハイパーリンク" xfId="100" builtinId="9" hidden="1"/>
    <cellStyle name="表示済みのハイパーリンク" xfId="102" builtinId="9" hidden="1"/>
    <cellStyle name="表示済みのハイパーリンク" xfId="104" builtinId="9" hidden="1"/>
    <cellStyle name="表示済みのハイパーリンク" xfId="106" builtinId="9" hidden="1"/>
    <cellStyle name="表示済みのハイパーリンク" xfId="108" builtinId="9" hidden="1"/>
    <cellStyle name="表示済みのハイパーリンク" xfId="110" builtinId="9" hidden="1"/>
    <cellStyle name="表示済みのハイパーリンク" xfId="112" builtinId="9" hidden="1"/>
    <cellStyle name="表示済みのハイパーリンク" xfId="114" builtinId="9" hidden="1"/>
    <cellStyle name="表示済みのハイパーリンク" xfId="116" builtinId="9" hidden="1"/>
    <cellStyle name="表示済みのハイパーリンク" xfId="118" builtinId="9" hidden="1"/>
    <cellStyle name="表示済みのハイパーリンク" xfId="120" builtinId="9" hidden="1"/>
    <cellStyle name="表示済みのハイパーリンク" xfId="122" builtinId="9" hidden="1"/>
    <cellStyle name="表示済みのハイパーリンク" xfId="124" builtinId="9" hidden="1"/>
    <cellStyle name="表示済みのハイパーリンク" xfId="126" builtinId="9" hidden="1"/>
    <cellStyle name="表示済みのハイパーリンク" xfId="128" builtinId="9" hidden="1"/>
    <cellStyle name="表示済みのハイパーリンク" xfId="130" builtinId="9" hidden="1"/>
    <cellStyle name="表示済みのハイパーリンク" xfId="132" builtinId="9" hidden="1"/>
    <cellStyle name="表示済みのハイパーリンク" xfId="134" builtinId="9" hidden="1"/>
    <cellStyle name="表示済みのハイパーリンク" xfId="136" builtinId="9" hidden="1"/>
    <cellStyle name="表示済みのハイパーリンク" xfId="138" builtinId="9" hidden="1"/>
    <cellStyle name="表示済みのハイパーリンク" xfId="140" builtinId="9" hidden="1"/>
    <cellStyle name="表示済みのハイパーリンク" xfId="142" builtinId="9" hidden="1"/>
    <cellStyle name="表示済みのハイパーリンク" xfId="144" builtinId="9" hidden="1"/>
    <cellStyle name="表示済みのハイパーリンク" xfId="146" builtinId="9" hidden="1"/>
    <cellStyle name="表示済みのハイパーリンク" xfId="148" builtinId="9" hidden="1"/>
    <cellStyle name="表示済みのハイパーリンク" xfId="150" builtinId="9" hidden="1"/>
    <cellStyle name="表示済みのハイパーリンク" xfId="152" builtinId="9" hidden="1"/>
    <cellStyle name="表示済みのハイパーリンク" xfId="154" builtinId="9" hidden="1"/>
    <cellStyle name="表示済みのハイパーリンク" xfId="156" builtinId="9" hidden="1"/>
    <cellStyle name="表示済みのハイパーリンク" xfId="158" builtinId="9" hidden="1"/>
    <cellStyle name="表示済みのハイパーリンク" xfId="160" builtinId="9" hidden="1"/>
    <cellStyle name="表示済みのハイパーリンク" xfId="162" builtinId="9" hidden="1"/>
    <cellStyle name="表示済みのハイパーリンク" xfId="164" builtinId="9" hidden="1"/>
    <cellStyle name="表示済みのハイパーリンク" xfId="166" builtinId="9" hidden="1"/>
    <cellStyle name="表示済みのハイパーリンク" xfId="168" builtinId="9" hidden="1"/>
    <cellStyle name="表示済みのハイパーリンク" xfId="170" builtinId="9" hidden="1"/>
    <cellStyle name="表示済みのハイパーリンク" xfId="172" builtinId="9" hidden="1"/>
    <cellStyle name="表示済みのハイパーリンク" xfId="174" builtinId="9" hidden="1"/>
    <cellStyle name="表示済みのハイパーリンク" xfId="176" builtinId="9" hidden="1"/>
    <cellStyle name="表示済みのハイパーリンク" xfId="178" builtinId="9" hidden="1"/>
    <cellStyle name="表示済みのハイパーリンク" xfId="180" builtinId="9" hidden="1"/>
    <cellStyle name="表示済みのハイパーリンク" xfId="182" builtinId="9" hidden="1"/>
    <cellStyle name="表示済みのハイパーリンク" xfId="184" builtinId="9" hidden="1"/>
    <cellStyle name="表示済みのハイパーリンク" xfId="186" builtinId="9" hidden="1"/>
    <cellStyle name="表示済みのハイパーリンク" xfId="188" builtinId="9" hidden="1"/>
    <cellStyle name="表示済みのハイパーリンク" xfId="190" builtinId="9" hidden="1"/>
    <cellStyle name="表示済みのハイパーリンク" xfId="192" builtinId="9" hidden="1"/>
    <cellStyle name="表示済みのハイパーリンク" xfId="194" builtinId="9" hidden="1"/>
    <cellStyle name="表示済みのハイパーリンク" xfId="196" builtinId="9" hidden="1"/>
    <cellStyle name="表示済みのハイパーリンク" xfId="198" builtinId="9" hidden="1"/>
    <cellStyle name="表示済みのハイパーリンク" xfId="200" builtinId="9" hidden="1"/>
    <cellStyle name="表示済みのハイパーリンク" xfId="202" builtinId="9" hidden="1"/>
    <cellStyle name="表示済みのハイパーリンク" xfId="204" builtinId="9" hidden="1"/>
    <cellStyle name="表示済みのハイパーリンク" xfId="206" builtinId="9" hidden="1"/>
    <cellStyle name="表示済みのハイパーリンク" xfId="208" builtinId="9" hidden="1"/>
    <cellStyle name="表示済みのハイパーリンク" xfId="210" builtinId="9" hidden="1"/>
    <cellStyle name="表示済みのハイパーリンク" xfId="212" builtinId="9" hidden="1"/>
    <cellStyle name="表示済みのハイパーリンク" xfId="214" builtinId="9" hidden="1"/>
    <cellStyle name="表示済みのハイパーリンク" xfId="216" builtinId="9" hidde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39997558519241921"/>
  </sheetPr>
  <dimension ref="A1:V29"/>
  <sheetViews>
    <sheetView showGridLines="0" tabSelected="1" view="pageBreakPreview" zoomScale="80" zoomScaleSheetLayoutView="80" workbookViewId="0"/>
  </sheetViews>
  <sheetFormatPr defaultColWidth="9" defaultRowHeight="14.25"/>
  <cols>
    <col min="1" max="1" width="1.625" style="45" customWidth="1"/>
    <col min="2" max="2" width="4.375" style="46" customWidth="1"/>
    <col min="3" max="3" width="21.625" style="47" customWidth="1"/>
    <col min="4" max="4" width="60.625" style="47" customWidth="1"/>
    <col min="5" max="5" width="80.625" style="47" customWidth="1"/>
    <col min="6" max="6" width="2.125" style="45" customWidth="1"/>
    <col min="7" max="7" width="4.375" style="46" customWidth="1"/>
    <col min="8" max="8" width="16.375" style="47" customWidth="1"/>
    <col min="9" max="9" width="62.625" style="45" customWidth="1"/>
    <col min="10" max="10" width="30.625" style="45" customWidth="1"/>
    <col min="11" max="11" width="2.125" style="45" customWidth="1"/>
    <col min="12" max="12" width="5.125" style="45" customWidth="1"/>
    <col min="13" max="13" width="21.625" style="45" customWidth="1"/>
    <col min="14" max="16" width="29.5" style="45" customWidth="1"/>
    <col min="17" max="17" width="3.625" style="45" customWidth="1"/>
    <col min="18" max="18" width="9" style="45"/>
    <col min="19" max="19" width="13.125" style="45" customWidth="1"/>
    <col min="20" max="20" width="9" style="45"/>
    <col min="21" max="21" width="18" style="45" customWidth="1"/>
    <col min="22" max="22" width="11" style="45" customWidth="1"/>
    <col min="23" max="16384" width="9" style="45"/>
  </cols>
  <sheetData>
    <row r="1" spans="1:22" ht="18" customHeight="1">
      <c r="V1" s="97" t="s">
        <v>89</v>
      </c>
    </row>
    <row r="2" spans="1:22" ht="18" customHeight="1">
      <c r="V2" s="97" t="s">
        <v>121</v>
      </c>
    </row>
    <row r="3" spans="1:22" s="52" customFormat="1" ht="27.75" customHeight="1">
      <c r="A3" s="44" t="s">
        <v>45</v>
      </c>
      <c r="B3" s="48"/>
      <c r="C3" s="49"/>
      <c r="D3" s="49"/>
      <c r="E3" s="49"/>
      <c r="F3" s="50"/>
      <c r="G3" s="48"/>
      <c r="H3" s="49"/>
      <c r="I3" s="51"/>
      <c r="J3" s="50"/>
      <c r="K3" s="51"/>
      <c r="L3" s="51"/>
      <c r="M3" s="51"/>
      <c r="N3" s="51"/>
      <c r="O3" s="51"/>
      <c r="P3" s="51"/>
      <c r="Q3" s="51"/>
      <c r="R3" s="51"/>
      <c r="S3" s="51"/>
      <c r="T3" s="51"/>
      <c r="U3" s="51"/>
      <c r="V3" s="51"/>
    </row>
    <row r="4" spans="1:22" ht="18.75" customHeight="1">
      <c r="A4" s="53" t="s">
        <v>38</v>
      </c>
      <c r="B4" s="54"/>
      <c r="G4" s="55" t="s">
        <v>39</v>
      </c>
      <c r="L4" s="56" t="s">
        <v>122</v>
      </c>
      <c r="R4" s="56" t="s">
        <v>100</v>
      </c>
      <c r="S4" s="56"/>
    </row>
    <row r="5" spans="1:22" s="52" customFormat="1" ht="18" customHeight="1" thickBot="1">
      <c r="A5" s="57"/>
      <c r="B5" s="74" t="s">
        <v>2</v>
      </c>
      <c r="C5" s="74" t="s">
        <v>3</v>
      </c>
      <c r="D5" s="75">
        <v>1</v>
      </c>
      <c r="E5" s="75">
        <v>2</v>
      </c>
      <c r="G5" s="58"/>
      <c r="R5" s="126" t="s">
        <v>40</v>
      </c>
      <c r="S5" s="126"/>
      <c r="T5" s="126"/>
      <c r="U5" s="65" t="s">
        <v>0</v>
      </c>
    </row>
    <row r="6" spans="1:22" s="59" customFormat="1" ht="18" customHeight="1" thickBot="1">
      <c r="B6" s="74" t="s">
        <v>4</v>
      </c>
      <c r="C6" s="74" t="s">
        <v>5</v>
      </c>
      <c r="D6" s="87" t="s">
        <v>72</v>
      </c>
      <c r="E6" s="76" t="s">
        <v>66</v>
      </c>
      <c r="G6" s="74" t="s">
        <v>2</v>
      </c>
      <c r="H6" s="74" t="s">
        <v>5</v>
      </c>
      <c r="I6" s="60" t="s">
        <v>41</v>
      </c>
      <c r="J6" s="76" t="s">
        <v>69</v>
      </c>
      <c r="L6" s="74" t="s">
        <v>2</v>
      </c>
      <c r="M6" s="74" t="s">
        <v>5</v>
      </c>
      <c r="N6" s="60" t="s">
        <v>73</v>
      </c>
      <c r="O6" s="60" t="s">
        <v>74</v>
      </c>
      <c r="P6" s="60" t="s">
        <v>75</v>
      </c>
      <c r="R6" s="127">
        <f>ROUNDDOWN(SUM(P15:P24),0)</f>
        <v>19011</v>
      </c>
      <c r="S6" s="128"/>
      <c r="T6" s="129"/>
      <c r="U6" s="66" t="s">
        <v>42</v>
      </c>
    </row>
    <row r="7" spans="1:22" s="61" customFormat="1" ht="30" customHeight="1">
      <c r="B7" s="74" t="s">
        <v>6</v>
      </c>
      <c r="C7" s="74" t="s">
        <v>7</v>
      </c>
      <c r="D7" s="77" t="s">
        <v>99</v>
      </c>
      <c r="E7" s="77" t="s">
        <v>68</v>
      </c>
      <c r="G7" s="74" t="s">
        <v>4</v>
      </c>
      <c r="H7" s="74" t="s">
        <v>7</v>
      </c>
      <c r="I7" s="77" t="s">
        <v>43</v>
      </c>
      <c r="J7" s="77" t="s">
        <v>70</v>
      </c>
      <c r="L7" s="130" t="s">
        <v>4</v>
      </c>
      <c r="M7" s="130" t="s">
        <v>7</v>
      </c>
      <c r="N7" s="131" t="s">
        <v>85</v>
      </c>
      <c r="O7" s="131" t="s">
        <v>77</v>
      </c>
      <c r="P7" s="131" t="s">
        <v>76</v>
      </c>
      <c r="R7" s="62"/>
      <c r="S7" s="45"/>
      <c r="T7" s="45"/>
      <c r="U7" s="45"/>
      <c r="V7" s="45"/>
    </row>
    <row r="8" spans="1:22" s="61" customFormat="1" ht="18" customHeight="1">
      <c r="B8" s="74" t="s">
        <v>9</v>
      </c>
      <c r="C8" s="74" t="s">
        <v>0</v>
      </c>
      <c r="D8" s="77" t="s">
        <v>61</v>
      </c>
      <c r="E8" s="77" t="s">
        <v>67</v>
      </c>
      <c r="G8" s="74" t="s">
        <v>10</v>
      </c>
      <c r="H8" s="74" t="s">
        <v>0</v>
      </c>
      <c r="I8" s="77" t="s">
        <v>44</v>
      </c>
      <c r="J8" s="77" t="s">
        <v>71</v>
      </c>
      <c r="L8" s="130"/>
      <c r="M8" s="130"/>
      <c r="N8" s="131"/>
      <c r="O8" s="131"/>
      <c r="P8" s="131"/>
      <c r="R8" s="16"/>
      <c r="S8" s="95"/>
      <c r="T8" s="96"/>
      <c r="U8" s="95"/>
      <c r="V8" s="95"/>
    </row>
    <row r="9" spans="1:22" s="61" customFormat="1" ht="18" customHeight="1">
      <c r="B9" s="74" t="s">
        <v>13</v>
      </c>
      <c r="C9" s="74" t="s">
        <v>14</v>
      </c>
      <c r="D9" s="78" t="s">
        <v>15</v>
      </c>
      <c r="E9" s="98" t="s">
        <v>15</v>
      </c>
      <c r="G9" s="130" t="s">
        <v>9</v>
      </c>
      <c r="H9" s="130" t="s">
        <v>16</v>
      </c>
      <c r="I9" s="132" t="s">
        <v>110</v>
      </c>
      <c r="J9" s="133" t="s">
        <v>111</v>
      </c>
      <c r="L9" s="130"/>
      <c r="M9" s="130"/>
      <c r="N9" s="131"/>
      <c r="O9" s="131"/>
      <c r="P9" s="131"/>
      <c r="R9" s="16"/>
      <c r="S9" s="95"/>
      <c r="T9" s="96"/>
      <c r="U9" s="95"/>
      <c r="V9" s="95"/>
    </row>
    <row r="10" spans="1:22" s="61" customFormat="1" ht="18" customHeight="1">
      <c r="B10" s="74" t="s">
        <v>19</v>
      </c>
      <c r="C10" s="74" t="s">
        <v>16</v>
      </c>
      <c r="D10" s="78" t="s">
        <v>37</v>
      </c>
      <c r="E10" s="98" t="s">
        <v>37</v>
      </c>
      <c r="G10" s="130"/>
      <c r="H10" s="130"/>
      <c r="I10" s="132"/>
      <c r="J10" s="133"/>
      <c r="L10" s="130"/>
      <c r="M10" s="130"/>
      <c r="N10" s="131"/>
      <c r="O10" s="131"/>
      <c r="P10" s="131"/>
      <c r="R10" s="16"/>
      <c r="S10" s="95"/>
      <c r="T10" s="96"/>
      <c r="U10" s="95"/>
      <c r="V10" s="95"/>
    </row>
    <row r="11" spans="1:22" s="61" customFormat="1" ht="268.5" customHeight="1">
      <c r="B11" s="74" t="s">
        <v>21</v>
      </c>
      <c r="C11" s="74" t="s">
        <v>22</v>
      </c>
      <c r="D11" s="107" t="s">
        <v>126</v>
      </c>
      <c r="E11" s="107" t="s">
        <v>109</v>
      </c>
      <c r="G11" s="130"/>
      <c r="H11" s="130"/>
      <c r="I11" s="132"/>
      <c r="J11" s="133"/>
      <c r="L11" s="130"/>
      <c r="M11" s="130"/>
      <c r="N11" s="131"/>
      <c r="O11" s="131"/>
      <c r="P11" s="131"/>
      <c r="R11" s="45"/>
      <c r="S11" s="45"/>
      <c r="T11" s="45"/>
      <c r="U11" s="45"/>
      <c r="V11" s="45"/>
    </row>
    <row r="12" spans="1:22" s="61" customFormat="1" ht="55.35" customHeight="1">
      <c r="B12" s="74" t="s">
        <v>23</v>
      </c>
      <c r="C12" s="74" t="s">
        <v>24</v>
      </c>
      <c r="D12" s="98" t="s">
        <v>105</v>
      </c>
      <c r="E12" s="98" t="s">
        <v>105</v>
      </c>
      <c r="G12" s="130" t="s">
        <v>13</v>
      </c>
      <c r="H12" s="130" t="s">
        <v>25</v>
      </c>
      <c r="I12" s="135" t="s">
        <v>112</v>
      </c>
      <c r="J12" s="136" t="s">
        <v>103</v>
      </c>
      <c r="L12" s="130" t="s">
        <v>10</v>
      </c>
      <c r="M12" s="130" t="s">
        <v>0</v>
      </c>
      <c r="N12" s="131" t="s">
        <v>42</v>
      </c>
      <c r="O12" s="131" t="s">
        <v>42</v>
      </c>
      <c r="P12" s="131" t="s">
        <v>42</v>
      </c>
    </row>
    <row r="13" spans="1:22" s="61" customFormat="1" ht="100.35" customHeight="1">
      <c r="B13" s="74" t="s">
        <v>26</v>
      </c>
      <c r="C13" s="74" t="s">
        <v>25</v>
      </c>
      <c r="D13" s="119" t="s">
        <v>113</v>
      </c>
      <c r="E13" s="119" t="s">
        <v>108</v>
      </c>
      <c r="G13" s="130"/>
      <c r="H13" s="130"/>
      <c r="I13" s="135"/>
      <c r="J13" s="137"/>
      <c r="L13" s="130"/>
      <c r="M13" s="130"/>
      <c r="N13" s="131"/>
      <c r="O13" s="131"/>
      <c r="P13" s="131"/>
    </row>
    <row r="14" spans="1:22" s="61" customFormat="1" ht="15">
      <c r="B14" s="67" t="s">
        <v>27</v>
      </c>
      <c r="C14" s="134" t="s">
        <v>64</v>
      </c>
      <c r="D14" s="134"/>
      <c r="E14" s="84"/>
      <c r="G14" s="67" t="s">
        <v>28</v>
      </c>
      <c r="H14" s="85" t="s">
        <v>65</v>
      </c>
      <c r="I14" s="86"/>
      <c r="J14" s="86"/>
      <c r="L14" s="67" t="s">
        <v>28</v>
      </c>
      <c r="M14" s="134" t="s">
        <v>80</v>
      </c>
      <c r="N14" s="134"/>
      <c r="O14" s="134"/>
      <c r="P14" s="134"/>
    </row>
    <row r="15" spans="1:22" s="61" customFormat="1" ht="15" customHeight="1">
      <c r="B15" s="80"/>
      <c r="C15" s="74" t="s">
        <v>62</v>
      </c>
      <c r="D15" s="120">
        <v>420000</v>
      </c>
      <c r="E15" s="120">
        <v>50400</v>
      </c>
      <c r="G15" s="80"/>
      <c r="H15" s="83" t="s">
        <v>62</v>
      </c>
      <c r="I15" s="125">
        <v>0.66600000000000004</v>
      </c>
      <c r="J15" s="121">
        <v>0.18796656</v>
      </c>
      <c r="L15" s="80"/>
      <c r="M15" s="108" t="s">
        <v>62</v>
      </c>
      <c r="N15" s="81">
        <f>IF(ISERROR(J15*D15*I15),0,(J15*D15*I15))</f>
        <v>52578.0061632</v>
      </c>
      <c r="O15" s="81">
        <f>IF(ISERROR(E15*I15),0,(E15*I15))</f>
        <v>33566.400000000001</v>
      </c>
      <c r="P15" s="82">
        <f>N15-O15</f>
        <v>19011.606163199998</v>
      </c>
      <c r="R15" s="45"/>
      <c r="S15" s="45"/>
      <c r="T15" s="45"/>
      <c r="U15" s="45"/>
      <c r="V15" s="45"/>
    </row>
    <row r="16" spans="1:22" s="61" customFormat="1" ht="15" customHeight="1">
      <c r="B16" s="80"/>
      <c r="C16" s="113" t="s">
        <v>63</v>
      </c>
      <c r="D16" s="114"/>
      <c r="E16" s="114"/>
      <c r="G16" s="80"/>
      <c r="H16" s="113" t="s">
        <v>63</v>
      </c>
      <c r="I16" s="115"/>
      <c r="J16" s="116"/>
      <c r="L16" s="80"/>
      <c r="M16" s="108" t="s">
        <v>63</v>
      </c>
      <c r="N16" s="81">
        <f>IF(ISERROR(J16*D16*I16),0,(J16*D16*I16))</f>
        <v>0</v>
      </c>
      <c r="O16" s="81">
        <f t="shared" ref="O16:O24" si="0">IF(ISERROR(E16*I16),0,(E16*I16))</f>
        <v>0</v>
      </c>
      <c r="P16" s="82">
        <f t="shared" ref="P16:P24" si="1">N16-O16</f>
        <v>0</v>
      </c>
      <c r="R16" s="45"/>
      <c r="S16" s="45"/>
      <c r="T16" s="45"/>
      <c r="U16" s="45"/>
      <c r="V16" s="45"/>
    </row>
    <row r="17" spans="2:22" s="61" customFormat="1" ht="15" customHeight="1">
      <c r="B17" s="80"/>
      <c r="C17" s="113" t="s">
        <v>29</v>
      </c>
      <c r="D17" s="114"/>
      <c r="E17" s="114"/>
      <c r="G17" s="80"/>
      <c r="H17" s="113" t="s">
        <v>29</v>
      </c>
      <c r="I17" s="115"/>
      <c r="J17" s="116"/>
      <c r="L17" s="80"/>
      <c r="M17" s="108" t="s">
        <v>29</v>
      </c>
      <c r="N17" s="81">
        <f t="shared" ref="N17:N24" si="2">IF(ISERROR(J17*D17*I17),0,(J17*D17*I17))</f>
        <v>0</v>
      </c>
      <c r="O17" s="81">
        <f t="shared" si="0"/>
        <v>0</v>
      </c>
      <c r="P17" s="82">
        <f t="shared" si="1"/>
        <v>0</v>
      </c>
      <c r="R17" s="45"/>
      <c r="S17" s="45"/>
      <c r="T17" s="45"/>
      <c r="U17" s="45"/>
      <c r="V17" s="45"/>
    </row>
    <row r="18" spans="2:22" s="61" customFormat="1" ht="15" customHeight="1">
      <c r="B18" s="80"/>
      <c r="C18" s="113" t="s">
        <v>30</v>
      </c>
      <c r="D18" s="114"/>
      <c r="E18" s="114"/>
      <c r="G18" s="80"/>
      <c r="H18" s="113" t="s">
        <v>30</v>
      </c>
      <c r="I18" s="115"/>
      <c r="J18" s="117"/>
      <c r="L18" s="80"/>
      <c r="M18" s="108" t="s">
        <v>30</v>
      </c>
      <c r="N18" s="81">
        <f t="shared" si="2"/>
        <v>0</v>
      </c>
      <c r="O18" s="81">
        <f t="shared" si="0"/>
        <v>0</v>
      </c>
      <c r="P18" s="82">
        <f t="shared" si="1"/>
        <v>0</v>
      </c>
      <c r="R18" s="45"/>
      <c r="S18" s="45"/>
      <c r="T18" s="45"/>
      <c r="U18" s="45"/>
      <c r="V18" s="45"/>
    </row>
    <row r="19" spans="2:22" s="61" customFormat="1" ht="15" customHeight="1">
      <c r="B19" s="80"/>
      <c r="C19" s="113" t="s">
        <v>31</v>
      </c>
      <c r="D19" s="114"/>
      <c r="E19" s="114"/>
      <c r="G19" s="80"/>
      <c r="H19" s="113" t="s">
        <v>31</v>
      </c>
      <c r="I19" s="115"/>
      <c r="J19" s="117"/>
      <c r="L19" s="80"/>
      <c r="M19" s="108" t="s">
        <v>31</v>
      </c>
      <c r="N19" s="81">
        <f t="shared" si="2"/>
        <v>0</v>
      </c>
      <c r="O19" s="81">
        <f t="shared" si="0"/>
        <v>0</v>
      </c>
      <c r="P19" s="82">
        <f t="shared" si="1"/>
        <v>0</v>
      </c>
      <c r="R19" s="45"/>
      <c r="S19" s="45"/>
      <c r="T19" s="45"/>
      <c r="U19" s="45"/>
      <c r="V19" s="45"/>
    </row>
    <row r="20" spans="2:22" s="61" customFormat="1" ht="15" customHeight="1">
      <c r="B20" s="80"/>
      <c r="C20" s="113" t="s">
        <v>32</v>
      </c>
      <c r="D20" s="114"/>
      <c r="E20" s="114"/>
      <c r="G20" s="80"/>
      <c r="H20" s="113" t="s">
        <v>32</v>
      </c>
      <c r="I20" s="115"/>
      <c r="J20" s="117"/>
      <c r="L20" s="80"/>
      <c r="M20" s="108" t="s">
        <v>32</v>
      </c>
      <c r="N20" s="81">
        <f t="shared" si="2"/>
        <v>0</v>
      </c>
      <c r="O20" s="81">
        <f t="shared" si="0"/>
        <v>0</v>
      </c>
      <c r="P20" s="82">
        <f t="shared" si="1"/>
        <v>0</v>
      </c>
      <c r="R20" s="45"/>
      <c r="S20" s="45"/>
      <c r="T20" s="45"/>
      <c r="U20" s="45"/>
      <c r="V20" s="45"/>
    </row>
    <row r="21" spans="2:22" s="61" customFormat="1" ht="15" customHeight="1">
      <c r="B21" s="80"/>
      <c r="C21" s="113" t="s">
        <v>33</v>
      </c>
      <c r="D21" s="114"/>
      <c r="E21" s="114"/>
      <c r="G21" s="80"/>
      <c r="H21" s="113" t="s">
        <v>33</v>
      </c>
      <c r="I21" s="115"/>
      <c r="J21" s="117"/>
      <c r="L21" s="80"/>
      <c r="M21" s="108" t="s">
        <v>33</v>
      </c>
      <c r="N21" s="81">
        <f t="shared" si="2"/>
        <v>0</v>
      </c>
      <c r="O21" s="81">
        <f t="shared" si="0"/>
        <v>0</v>
      </c>
      <c r="P21" s="82">
        <f t="shared" si="1"/>
        <v>0</v>
      </c>
      <c r="R21" s="45"/>
      <c r="S21" s="45"/>
      <c r="T21" s="45"/>
      <c r="U21" s="45"/>
      <c r="V21" s="45"/>
    </row>
    <row r="22" spans="2:22" s="61" customFormat="1" ht="15" customHeight="1">
      <c r="B22" s="80"/>
      <c r="C22" s="113" t="s">
        <v>34</v>
      </c>
      <c r="D22" s="114"/>
      <c r="E22" s="114"/>
      <c r="G22" s="80"/>
      <c r="H22" s="113" t="s">
        <v>34</v>
      </c>
      <c r="I22" s="115"/>
      <c r="J22" s="117"/>
      <c r="L22" s="80"/>
      <c r="M22" s="108" t="s">
        <v>34</v>
      </c>
      <c r="N22" s="81">
        <f t="shared" si="2"/>
        <v>0</v>
      </c>
      <c r="O22" s="81">
        <f t="shared" si="0"/>
        <v>0</v>
      </c>
      <c r="P22" s="82">
        <f t="shared" si="1"/>
        <v>0</v>
      </c>
      <c r="R22" s="45"/>
      <c r="S22" s="45"/>
      <c r="T22" s="45"/>
      <c r="U22" s="45"/>
      <c r="V22" s="45"/>
    </row>
    <row r="23" spans="2:22" s="61" customFormat="1" ht="15" customHeight="1">
      <c r="B23" s="80"/>
      <c r="C23" s="113" t="s">
        <v>35</v>
      </c>
      <c r="D23" s="114"/>
      <c r="E23" s="114"/>
      <c r="G23" s="80"/>
      <c r="H23" s="113" t="s">
        <v>35</v>
      </c>
      <c r="I23" s="115"/>
      <c r="J23" s="117"/>
      <c r="L23" s="80"/>
      <c r="M23" s="108" t="s">
        <v>35</v>
      </c>
      <c r="N23" s="81">
        <f t="shared" si="2"/>
        <v>0</v>
      </c>
      <c r="O23" s="81">
        <f t="shared" si="0"/>
        <v>0</v>
      </c>
      <c r="P23" s="82">
        <f t="shared" si="1"/>
        <v>0</v>
      </c>
      <c r="R23" s="45"/>
      <c r="S23" s="45"/>
      <c r="T23" s="45"/>
      <c r="U23" s="45"/>
      <c r="V23" s="45"/>
    </row>
    <row r="24" spans="2:22" s="61" customFormat="1" ht="15" customHeight="1">
      <c r="B24" s="80"/>
      <c r="C24" s="113" t="s">
        <v>36</v>
      </c>
      <c r="D24" s="114"/>
      <c r="E24" s="114"/>
      <c r="G24" s="80"/>
      <c r="H24" s="113" t="s">
        <v>36</v>
      </c>
      <c r="I24" s="115"/>
      <c r="J24" s="117"/>
      <c r="L24" s="80"/>
      <c r="M24" s="108" t="s">
        <v>36</v>
      </c>
      <c r="N24" s="81">
        <f t="shared" si="2"/>
        <v>0</v>
      </c>
      <c r="O24" s="81">
        <f t="shared" si="0"/>
        <v>0</v>
      </c>
      <c r="P24" s="82">
        <f t="shared" si="1"/>
        <v>0</v>
      </c>
      <c r="R24" s="45"/>
      <c r="S24" s="45"/>
      <c r="T24" s="45"/>
      <c r="U24" s="45"/>
      <c r="V24" s="45"/>
    </row>
    <row r="26" spans="2:22" ht="15">
      <c r="C26" s="62" t="s">
        <v>8</v>
      </c>
      <c r="D26" s="45"/>
    </row>
    <row r="27" spans="2:22">
      <c r="C27" s="94" t="s">
        <v>11</v>
      </c>
      <c r="D27" s="93" t="s">
        <v>12</v>
      </c>
      <c r="E27" s="89"/>
      <c r="F27" s="90"/>
      <c r="G27" s="91"/>
      <c r="H27" s="92"/>
    </row>
    <row r="28" spans="2:22">
      <c r="C28" s="94" t="s">
        <v>17</v>
      </c>
      <c r="D28" s="93" t="s">
        <v>18</v>
      </c>
      <c r="E28" s="89"/>
      <c r="F28" s="90"/>
      <c r="G28" s="91"/>
      <c r="H28" s="92"/>
    </row>
    <row r="29" spans="2:22">
      <c r="C29" s="94" t="s">
        <v>15</v>
      </c>
      <c r="D29" s="93" t="s">
        <v>20</v>
      </c>
      <c r="E29" s="89"/>
      <c r="F29" s="90"/>
      <c r="G29" s="91"/>
      <c r="H29" s="92"/>
    </row>
  </sheetData>
  <sheetProtection password="C7C3" sheet="1" objects="1" scenarios="1" formatCells="0" formatRows="0"/>
  <customSheetViews>
    <customSheetView guid="{3E957D16-9E92-4B0F-9F9C-8523717C6AF3}" scale="80" showPageBreaks="1" printArea="1" view="pageBreakPreview">
      <selection activeCell="D10" sqref="D10"/>
      <colBreaks count="1" manualBreakCount="1">
        <brk id="13" max="64" man="1"/>
      </colBreaks>
      <pageMargins left="0.51181102362204722" right="0.43307086614173229" top="0.47244094488188981" bottom="0.19685039370078741" header="0.31496062992125984" footer="0.31496062992125984"/>
      <pageSetup paperSize="9" scale="48" fitToWidth="2" orientation="landscape" r:id="rId1"/>
    </customSheetView>
  </customSheetViews>
  <mergeCells count="22">
    <mergeCell ref="C14:D14"/>
    <mergeCell ref="M14:P14"/>
    <mergeCell ref="G12:G13"/>
    <mergeCell ref="H12:H13"/>
    <mergeCell ref="I12:I13"/>
    <mergeCell ref="L12:L13"/>
    <mergeCell ref="P12:P13"/>
    <mergeCell ref="J12:J13"/>
    <mergeCell ref="O12:O13"/>
    <mergeCell ref="N12:N13"/>
    <mergeCell ref="M12:M13"/>
    <mergeCell ref="R5:T5"/>
    <mergeCell ref="R6:T6"/>
    <mergeCell ref="G9:G11"/>
    <mergeCell ref="L7:L11"/>
    <mergeCell ref="M7:M11"/>
    <mergeCell ref="P7:P11"/>
    <mergeCell ref="O7:O11"/>
    <mergeCell ref="N7:N11"/>
    <mergeCell ref="H9:H11"/>
    <mergeCell ref="I9:I11"/>
    <mergeCell ref="J9:J11"/>
  </mergeCells>
  <phoneticPr fontId="4"/>
  <pageMargins left="0.51181102362204722" right="0.43307086614173229" top="0.47244094488188981" bottom="0.19685039370078741" header="0.31496062992125984" footer="0.31496062992125984"/>
  <pageSetup paperSize="9" scale="48" fitToWidth="2" orientation="landscape" r:id="rId2"/>
  <colBreaks count="1" manualBreakCount="1">
    <brk id="10" max="28"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39997558519241921"/>
    <pageSetUpPr fitToPage="1"/>
  </sheetPr>
  <dimension ref="A1:K17"/>
  <sheetViews>
    <sheetView showGridLines="0" view="pageBreakPreview" zoomScaleSheetLayoutView="80" workbookViewId="0"/>
  </sheetViews>
  <sheetFormatPr defaultColWidth="9" defaultRowHeight="14.25"/>
  <cols>
    <col min="1" max="4" width="3.625" style="1" customWidth="1"/>
    <col min="5" max="5" width="47.125" style="3" customWidth="1"/>
    <col min="6" max="7" width="12.625" style="1" customWidth="1"/>
    <col min="8" max="8" width="10.625" style="5" customWidth="1"/>
    <col min="9" max="9" width="11.625" style="5" customWidth="1"/>
    <col min="10" max="16384" width="9" style="1"/>
  </cols>
  <sheetData>
    <row r="1" spans="1:11" ht="18" customHeight="1">
      <c r="I1" s="2" t="str">
        <f>'MPS(input)'!V1</f>
        <v>Monitoring Spreadsheet: JCM_ID_AM012_ver01.0</v>
      </c>
    </row>
    <row r="2" spans="1:11" ht="18" customHeight="1">
      <c r="I2" s="2" t="str">
        <f>'MPS(input)'!V2</f>
        <v>Reference Number: ID011</v>
      </c>
    </row>
    <row r="3" spans="1:11" ht="27.75" customHeight="1">
      <c r="A3" s="138" t="s">
        <v>46</v>
      </c>
      <c r="B3" s="138"/>
      <c r="C3" s="138"/>
      <c r="D3" s="138"/>
      <c r="E3" s="138"/>
      <c r="F3" s="138"/>
      <c r="G3" s="138"/>
      <c r="H3" s="138"/>
      <c r="I3" s="138"/>
    </row>
    <row r="4" spans="1:11" ht="11.25" customHeight="1"/>
    <row r="5" spans="1:11" ht="18.75" customHeight="1" thickBot="1">
      <c r="A5" s="6" t="s">
        <v>47</v>
      </c>
      <c r="B5" s="7"/>
      <c r="C5" s="7"/>
      <c r="D5" s="7"/>
      <c r="E5" s="19"/>
      <c r="F5" s="4" t="s">
        <v>48</v>
      </c>
      <c r="G5" s="69" t="s">
        <v>49</v>
      </c>
      <c r="H5" s="9" t="s">
        <v>50</v>
      </c>
      <c r="I5" s="9" t="s">
        <v>1</v>
      </c>
    </row>
    <row r="6" spans="1:11" ht="18.75" customHeight="1" thickBot="1">
      <c r="A6" s="11"/>
      <c r="B6" s="34" t="s">
        <v>81</v>
      </c>
      <c r="C6" s="20"/>
      <c r="D6" s="20"/>
      <c r="E6" s="21"/>
      <c r="F6" s="70" t="s">
        <v>96</v>
      </c>
      <c r="G6" s="110">
        <f>G7</f>
        <v>19011.606163199998</v>
      </c>
      <c r="H6" s="68" t="s">
        <v>51</v>
      </c>
      <c r="I6" s="13" t="s">
        <v>52</v>
      </c>
    </row>
    <row r="7" spans="1:11" ht="18.75" customHeight="1">
      <c r="A7" s="10"/>
      <c r="B7" s="43"/>
      <c r="C7" s="35" t="s">
        <v>82</v>
      </c>
      <c r="D7" s="36"/>
      <c r="E7" s="37"/>
      <c r="F7" s="106" t="s">
        <v>94</v>
      </c>
      <c r="G7" s="109">
        <f>SUM('MPS(input)'!P15:P24)</f>
        <v>19011.606163199998</v>
      </c>
      <c r="H7" s="22" t="s">
        <v>51</v>
      </c>
      <c r="I7" s="13" t="s">
        <v>52</v>
      </c>
    </row>
    <row r="8" spans="1:11" ht="18.75" customHeight="1">
      <c r="A8" s="6" t="s">
        <v>53</v>
      </c>
      <c r="B8" s="23"/>
      <c r="C8" s="23"/>
      <c r="D8" s="23"/>
      <c r="E8" s="24"/>
      <c r="F8" s="8"/>
      <c r="G8" s="8"/>
      <c r="H8" s="9"/>
      <c r="I8" s="4"/>
      <c r="J8" s="63"/>
      <c r="K8" s="63"/>
    </row>
    <row r="9" spans="1:11" ht="18.75" customHeight="1">
      <c r="A9" s="10"/>
      <c r="B9" s="25"/>
      <c r="C9" s="26"/>
      <c r="D9" s="26"/>
      <c r="E9" s="27"/>
      <c r="F9" s="28"/>
      <c r="G9" s="29"/>
      <c r="H9" s="30"/>
      <c r="I9" s="64"/>
    </row>
    <row r="10" spans="1:11" ht="18.75" customHeight="1" thickBot="1">
      <c r="A10" s="6" t="s">
        <v>54</v>
      </c>
      <c r="B10" s="31"/>
      <c r="C10" s="23"/>
      <c r="D10" s="32"/>
      <c r="E10" s="33"/>
      <c r="F10" s="4"/>
      <c r="G10" s="6"/>
      <c r="H10" s="9"/>
      <c r="I10" s="9"/>
    </row>
    <row r="11" spans="1:11" ht="18.75" customHeight="1" thickBot="1">
      <c r="A11" s="11"/>
      <c r="B11" s="34" t="s">
        <v>55</v>
      </c>
      <c r="C11" s="20"/>
      <c r="D11" s="20"/>
      <c r="E11" s="21"/>
      <c r="F11" s="70" t="s">
        <v>94</v>
      </c>
      <c r="G11" s="71">
        <f>G12</f>
        <v>52578.0061632</v>
      </c>
      <c r="H11" s="68" t="s">
        <v>51</v>
      </c>
      <c r="I11" s="22" t="s">
        <v>56</v>
      </c>
    </row>
    <row r="12" spans="1:11" ht="18.75" customHeight="1">
      <c r="A12" s="11"/>
      <c r="B12" s="43"/>
      <c r="C12" s="35" t="s">
        <v>84</v>
      </c>
      <c r="D12" s="36"/>
      <c r="E12" s="37"/>
      <c r="F12" s="106" t="s">
        <v>94</v>
      </c>
      <c r="G12" s="73">
        <f>SUM('MPS(input)'!N15:N24)</f>
        <v>52578.0061632</v>
      </c>
      <c r="H12" s="22" t="s">
        <v>51</v>
      </c>
      <c r="I12" s="88" t="s">
        <v>78</v>
      </c>
    </row>
    <row r="13" spans="1:11" ht="18.75" customHeight="1" thickBot="1">
      <c r="A13" s="6" t="s">
        <v>57</v>
      </c>
      <c r="B13" s="23"/>
      <c r="C13" s="23"/>
      <c r="D13" s="23"/>
      <c r="E13" s="24"/>
      <c r="F13" s="4"/>
      <c r="G13" s="6"/>
      <c r="H13" s="9"/>
      <c r="I13" s="9"/>
    </row>
    <row r="14" spans="1:11" ht="18.75" customHeight="1" thickBot="1">
      <c r="A14" s="11"/>
      <c r="B14" s="38" t="s">
        <v>58</v>
      </c>
      <c r="C14" s="39"/>
      <c r="D14" s="39"/>
      <c r="E14" s="21"/>
      <c r="F14" s="70" t="s">
        <v>94</v>
      </c>
      <c r="G14" s="71">
        <f>G15</f>
        <v>33566.400000000001</v>
      </c>
      <c r="H14" s="68" t="s">
        <v>51</v>
      </c>
      <c r="I14" s="22" t="s">
        <v>59</v>
      </c>
    </row>
    <row r="15" spans="1:11" ht="18.75" customHeight="1">
      <c r="A15" s="11"/>
      <c r="B15" s="12"/>
      <c r="C15" s="35" t="s">
        <v>83</v>
      </c>
      <c r="D15" s="40"/>
      <c r="E15" s="18"/>
      <c r="F15" s="106" t="s">
        <v>95</v>
      </c>
      <c r="G15" s="72">
        <f>SUM('MPS(input)'!O15:O24)</f>
        <v>33566.400000000001</v>
      </c>
      <c r="H15" s="22" t="s">
        <v>51</v>
      </c>
      <c r="I15" s="88" t="s">
        <v>79</v>
      </c>
    </row>
    <row r="16" spans="1:11" ht="14.1">
      <c r="A16" s="14"/>
      <c r="B16" s="14"/>
      <c r="C16" s="14"/>
      <c r="D16" s="14"/>
      <c r="E16" s="42"/>
      <c r="F16" s="15"/>
      <c r="G16" s="16"/>
      <c r="H16" s="41"/>
      <c r="I16" s="17"/>
    </row>
    <row r="17" spans="1:9" ht="14.1">
      <c r="A17" s="14"/>
      <c r="B17" s="14"/>
      <c r="C17" s="14"/>
      <c r="D17" s="14"/>
      <c r="E17" s="42"/>
      <c r="F17" s="15"/>
      <c r="G17" s="16"/>
      <c r="H17" s="41"/>
      <c r="I17" s="17"/>
    </row>
  </sheetData>
  <sheetProtection password="C7C3" sheet="1" objects="1" scenarios="1"/>
  <customSheetViews>
    <customSheetView guid="{3E957D16-9E92-4B0F-9F9C-8523717C6AF3}" scale="90" fitToPage="1">
      <pageMargins left="0.70866141732283472" right="0.70866141732283472" top="0.74803149606299213" bottom="0.74803149606299213" header="0.31496062992125984" footer="0.31496062992125984"/>
      <pageSetup paperSize="9" scale="81" orientation="portrait" r:id="rId1"/>
    </customSheetView>
  </customSheetViews>
  <mergeCells count="1">
    <mergeCell ref="A3:I3"/>
  </mergeCells>
  <phoneticPr fontId="3"/>
  <pageMargins left="0.70866141732283472" right="0.70866141732283472" top="0.74803149606299213" bottom="0.74803149606299213" header="0.31496062992125984" footer="0.31496062992125984"/>
  <pageSetup paperSize="9" scale="81"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39997558519241921"/>
  </sheetPr>
  <dimension ref="A1:C12"/>
  <sheetViews>
    <sheetView showGridLines="0" view="pageBreakPreview" zoomScale="115" zoomScaleSheetLayoutView="115" workbookViewId="0"/>
  </sheetViews>
  <sheetFormatPr defaultColWidth="8.625" defaultRowHeight="13.5"/>
  <cols>
    <col min="1" max="1" width="3.625" style="101" customWidth="1"/>
    <col min="2" max="2" width="36.375" style="101" customWidth="1"/>
    <col min="3" max="3" width="49.125" style="101" customWidth="1"/>
    <col min="4" max="256" width="8.625" style="101"/>
    <col min="257" max="257" width="3.625" style="101" customWidth="1"/>
    <col min="258" max="258" width="36.375" style="101" customWidth="1"/>
    <col min="259" max="259" width="49.125" style="101" customWidth="1"/>
    <col min="260" max="512" width="8.625" style="101"/>
    <col min="513" max="513" width="3.625" style="101" customWidth="1"/>
    <col min="514" max="514" width="36.375" style="101" customWidth="1"/>
    <col min="515" max="515" width="49.125" style="101" customWidth="1"/>
    <col min="516" max="768" width="8.625" style="101"/>
    <col min="769" max="769" width="3.625" style="101" customWidth="1"/>
    <col min="770" max="770" width="36.375" style="101" customWidth="1"/>
    <col min="771" max="771" width="49.125" style="101" customWidth="1"/>
    <col min="772" max="1024" width="8.625" style="101"/>
    <col min="1025" max="1025" width="3.625" style="101" customWidth="1"/>
    <col min="1026" max="1026" width="36.375" style="101" customWidth="1"/>
    <col min="1027" max="1027" width="49.125" style="101" customWidth="1"/>
    <col min="1028" max="1280" width="8.625" style="101"/>
    <col min="1281" max="1281" width="3.625" style="101" customWidth="1"/>
    <col min="1282" max="1282" width="36.375" style="101" customWidth="1"/>
    <col min="1283" max="1283" width="49.125" style="101" customWidth="1"/>
    <col min="1284" max="1536" width="8.625" style="101"/>
    <col min="1537" max="1537" width="3.625" style="101" customWidth="1"/>
    <col min="1538" max="1538" width="36.375" style="101" customWidth="1"/>
    <col min="1539" max="1539" width="49.125" style="101" customWidth="1"/>
    <col min="1540" max="1792" width="8.625" style="101"/>
    <col min="1793" max="1793" width="3.625" style="101" customWidth="1"/>
    <col min="1794" max="1794" width="36.375" style="101" customWidth="1"/>
    <col min="1795" max="1795" width="49.125" style="101" customWidth="1"/>
    <col min="1796" max="2048" width="8.625" style="101"/>
    <col min="2049" max="2049" width="3.625" style="101" customWidth="1"/>
    <col min="2050" max="2050" width="36.375" style="101" customWidth="1"/>
    <col min="2051" max="2051" width="49.125" style="101" customWidth="1"/>
    <col min="2052" max="2304" width="8.625" style="101"/>
    <col min="2305" max="2305" width="3.625" style="101" customWidth="1"/>
    <col min="2306" max="2306" width="36.375" style="101" customWidth="1"/>
    <col min="2307" max="2307" width="49.125" style="101" customWidth="1"/>
    <col min="2308" max="2560" width="8.625" style="101"/>
    <col min="2561" max="2561" width="3.625" style="101" customWidth="1"/>
    <col min="2562" max="2562" width="36.375" style="101" customWidth="1"/>
    <col min="2563" max="2563" width="49.125" style="101" customWidth="1"/>
    <col min="2564" max="2816" width="8.625" style="101"/>
    <col min="2817" max="2817" width="3.625" style="101" customWidth="1"/>
    <col min="2818" max="2818" width="36.375" style="101" customWidth="1"/>
    <col min="2819" max="2819" width="49.125" style="101" customWidth="1"/>
    <col min="2820" max="3072" width="8.625" style="101"/>
    <col min="3073" max="3073" width="3.625" style="101" customWidth="1"/>
    <col min="3074" max="3074" width="36.375" style="101" customWidth="1"/>
    <col min="3075" max="3075" width="49.125" style="101" customWidth="1"/>
    <col min="3076" max="3328" width="8.625" style="101"/>
    <col min="3329" max="3329" width="3.625" style="101" customWidth="1"/>
    <col min="3330" max="3330" width="36.375" style="101" customWidth="1"/>
    <col min="3331" max="3331" width="49.125" style="101" customWidth="1"/>
    <col min="3332" max="3584" width="8.625" style="101"/>
    <col min="3585" max="3585" width="3.625" style="101" customWidth="1"/>
    <col min="3586" max="3586" width="36.375" style="101" customWidth="1"/>
    <col min="3587" max="3587" width="49.125" style="101" customWidth="1"/>
    <col min="3588" max="3840" width="8.625" style="101"/>
    <col min="3841" max="3841" width="3.625" style="101" customWidth="1"/>
    <col min="3842" max="3842" width="36.375" style="101" customWidth="1"/>
    <col min="3843" max="3843" width="49.125" style="101" customWidth="1"/>
    <col min="3844" max="4096" width="8.625" style="101"/>
    <col min="4097" max="4097" width="3.625" style="101" customWidth="1"/>
    <col min="4098" max="4098" width="36.375" style="101" customWidth="1"/>
    <col min="4099" max="4099" width="49.125" style="101" customWidth="1"/>
    <col min="4100" max="4352" width="8.625" style="101"/>
    <col min="4353" max="4353" width="3.625" style="101" customWidth="1"/>
    <col min="4354" max="4354" width="36.375" style="101" customWidth="1"/>
    <col min="4355" max="4355" width="49.125" style="101" customWidth="1"/>
    <col min="4356" max="4608" width="8.625" style="101"/>
    <col min="4609" max="4609" width="3.625" style="101" customWidth="1"/>
    <col min="4610" max="4610" width="36.375" style="101" customWidth="1"/>
    <col min="4611" max="4611" width="49.125" style="101" customWidth="1"/>
    <col min="4612" max="4864" width="8.625" style="101"/>
    <col min="4865" max="4865" width="3.625" style="101" customWidth="1"/>
    <col min="4866" max="4866" width="36.375" style="101" customWidth="1"/>
    <col min="4867" max="4867" width="49.125" style="101" customWidth="1"/>
    <col min="4868" max="5120" width="8.625" style="101"/>
    <col min="5121" max="5121" width="3.625" style="101" customWidth="1"/>
    <col min="5122" max="5122" width="36.375" style="101" customWidth="1"/>
    <col min="5123" max="5123" width="49.125" style="101" customWidth="1"/>
    <col min="5124" max="5376" width="8.625" style="101"/>
    <col min="5377" max="5377" width="3.625" style="101" customWidth="1"/>
    <col min="5378" max="5378" width="36.375" style="101" customWidth="1"/>
    <col min="5379" max="5379" width="49.125" style="101" customWidth="1"/>
    <col min="5380" max="5632" width="8.625" style="101"/>
    <col min="5633" max="5633" width="3.625" style="101" customWidth="1"/>
    <col min="5634" max="5634" width="36.375" style="101" customWidth="1"/>
    <col min="5635" max="5635" width="49.125" style="101" customWidth="1"/>
    <col min="5636" max="5888" width="8.625" style="101"/>
    <col min="5889" max="5889" width="3.625" style="101" customWidth="1"/>
    <col min="5890" max="5890" width="36.375" style="101" customWidth="1"/>
    <col min="5891" max="5891" width="49.125" style="101" customWidth="1"/>
    <col min="5892" max="6144" width="8.625" style="101"/>
    <col min="6145" max="6145" width="3.625" style="101" customWidth="1"/>
    <col min="6146" max="6146" width="36.375" style="101" customWidth="1"/>
    <col min="6147" max="6147" width="49.125" style="101" customWidth="1"/>
    <col min="6148" max="6400" width="8.625" style="101"/>
    <col min="6401" max="6401" width="3.625" style="101" customWidth="1"/>
    <col min="6402" max="6402" width="36.375" style="101" customWidth="1"/>
    <col min="6403" max="6403" width="49.125" style="101" customWidth="1"/>
    <col min="6404" max="6656" width="8.625" style="101"/>
    <col min="6657" max="6657" width="3.625" style="101" customWidth="1"/>
    <col min="6658" max="6658" width="36.375" style="101" customWidth="1"/>
    <col min="6659" max="6659" width="49.125" style="101" customWidth="1"/>
    <col min="6660" max="6912" width="8.625" style="101"/>
    <col min="6913" max="6913" width="3.625" style="101" customWidth="1"/>
    <col min="6914" max="6914" width="36.375" style="101" customWidth="1"/>
    <col min="6915" max="6915" width="49.125" style="101" customWidth="1"/>
    <col min="6916" max="7168" width="8.625" style="101"/>
    <col min="7169" max="7169" width="3.625" style="101" customWidth="1"/>
    <col min="7170" max="7170" width="36.375" style="101" customWidth="1"/>
    <col min="7171" max="7171" width="49.125" style="101" customWidth="1"/>
    <col min="7172" max="7424" width="8.625" style="101"/>
    <col min="7425" max="7425" width="3.625" style="101" customWidth="1"/>
    <col min="7426" max="7426" width="36.375" style="101" customWidth="1"/>
    <col min="7427" max="7427" width="49.125" style="101" customWidth="1"/>
    <col min="7428" max="7680" width="8.625" style="101"/>
    <col min="7681" max="7681" width="3.625" style="101" customWidth="1"/>
    <col min="7682" max="7682" width="36.375" style="101" customWidth="1"/>
    <col min="7683" max="7683" width="49.125" style="101" customWidth="1"/>
    <col min="7684" max="7936" width="8.625" style="101"/>
    <col min="7937" max="7937" width="3.625" style="101" customWidth="1"/>
    <col min="7938" max="7938" width="36.375" style="101" customWidth="1"/>
    <col min="7939" max="7939" width="49.125" style="101" customWidth="1"/>
    <col min="7940" max="8192" width="8.625" style="101"/>
    <col min="8193" max="8193" width="3.625" style="101" customWidth="1"/>
    <col min="8194" max="8194" width="36.375" style="101" customWidth="1"/>
    <col min="8195" max="8195" width="49.125" style="101" customWidth="1"/>
    <col min="8196" max="8448" width="8.625" style="101"/>
    <col min="8449" max="8449" width="3.625" style="101" customWidth="1"/>
    <col min="8450" max="8450" width="36.375" style="101" customWidth="1"/>
    <col min="8451" max="8451" width="49.125" style="101" customWidth="1"/>
    <col min="8452" max="8704" width="8.625" style="101"/>
    <col min="8705" max="8705" width="3.625" style="101" customWidth="1"/>
    <col min="8706" max="8706" width="36.375" style="101" customWidth="1"/>
    <col min="8707" max="8707" width="49.125" style="101" customWidth="1"/>
    <col min="8708" max="8960" width="8.625" style="101"/>
    <col min="8961" max="8961" width="3.625" style="101" customWidth="1"/>
    <col min="8962" max="8962" width="36.375" style="101" customWidth="1"/>
    <col min="8963" max="8963" width="49.125" style="101" customWidth="1"/>
    <col min="8964" max="9216" width="8.625" style="101"/>
    <col min="9217" max="9217" width="3.625" style="101" customWidth="1"/>
    <col min="9218" max="9218" width="36.375" style="101" customWidth="1"/>
    <col min="9219" max="9219" width="49.125" style="101" customWidth="1"/>
    <col min="9220" max="9472" width="8.625" style="101"/>
    <col min="9473" max="9473" width="3.625" style="101" customWidth="1"/>
    <col min="9474" max="9474" width="36.375" style="101" customWidth="1"/>
    <col min="9475" max="9475" width="49.125" style="101" customWidth="1"/>
    <col min="9476" max="9728" width="8.625" style="101"/>
    <col min="9729" max="9729" width="3.625" style="101" customWidth="1"/>
    <col min="9730" max="9730" width="36.375" style="101" customWidth="1"/>
    <col min="9731" max="9731" width="49.125" style="101" customWidth="1"/>
    <col min="9732" max="9984" width="8.625" style="101"/>
    <col min="9985" max="9985" width="3.625" style="101" customWidth="1"/>
    <col min="9986" max="9986" width="36.375" style="101" customWidth="1"/>
    <col min="9987" max="9987" width="49.125" style="101" customWidth="1"/>
    <col min="9988" max="10240" width="8.625" style="101"/>
    <col min="10241" max="10241" width="3.625" style="101" customWidth="1"/>
    <col min="10242" max="10242" width="36.375" style="101" customWidth="1"/>
    <col min="10243" max="10243" width="49.125" style="101" customWidth="1"/>
    <col min="10244" max="10496" width="8.625" style="101"/>
    <col min="10497" max="10497" width="3.625" style="101" customWidth="1"/>
    <col min="10498" max="10498" width="36.375" style="101" customWidth="1"/>
    <col min="10499" max="10499" width="49.125" style="101" customWidth="1"/>
    <col min="10500" max="10752" width="8.625" style="101"/>
    <col min="10753" max="10753" width="3.625" style="101" customWidth="1"/>
    <col min="10754" max="10754" width="36.375" style="101" customWidth="1"/>
    <col min="10755" max="10755" width="49.125" style="101" customWidth="1"/>
    <col min="10756" max="11008" width="8.625" style="101"/>
    <col min="11009" max="11009" width="3.625" style="101" customWidth="1"/>
    <col min="11010" max="11010" width="36.375" style="101" customWidth="1"/>
    <col min="11011" max="11011" width="49.125" style="101" customWidth="1"/>
    <col min="11012" max="11264" width="8.625" style="101"/>
    <col min="11265" max="11265" width="3.625" style="101" customWidth="1"/>
    <col min="11266" max="11266" width="36.375" style="101" customWidth="1"/>
    <col min="11267" max="11267" width="49.125" style="101" customWidth="1"/>
    <col min="11268" max="11520" width="8.625" style="101"/>
    <col min="11521" max="11521" width="3.625" style="101" customWidth="1"/>
    <col min="11522" max="11522" width="36.375" style="101" customWidth="1"/>
    <col min="11523" max="11523" width="49.125" style="101" customWidth="1"/>
    <col min="11524" max="11776" width="8.625" style="101"/>
    <col min="11777" max="11777" width="3.625" style="101" customWidth="1"/>
    <col min="11778" max="11778" width="36.375" style="101" customWidth="1"/>
    <col min="11779" max="11779" width="49.125" style="101" customWidth="1"/>
    <col min="11780" max="12032" width="8.625" style="101"/>
    <col min="12033" max="12033" width="3.625" style="101" customWidth="1"/>
    <col min="12034" max="12034" width="36.375" style="101" customWidth="1"/>
    <col min="12035" max="12035" width="49.125" style="101" customWidth="1"/>
    <col min="12036" max="12288" width="8.625" style="101"/>
    <col min="12289" max="12289" width="3.625" style="101" customWidth="1"/>
    <col min="12290" max="12290" width="36.375" style="101" customWidth="1"/>
    <col min="12291" max="12291" width="49.125" style="101" customWidth="1"/>
    <col min="12292" max="12544" width="8.625" style="101"/>
    <col min="12545" max="12545" width="3.625" style="101" customWidth="1"/>
    <col min="12546" max="12546" width="36.375" style="101" customWidth="1"/>
    <col min="12547" max="12547" width="49.125" style="101" customWidth="1"/>
    <col min="12548" max="12800" width="8.625" style="101"/>
    <col min="12801" max="12801" width="3.625" style="101" customWidth="1"/>
    <col min="12802" max="12802" width="36.375" style="101" customWidth="1"/>
    <col min="12803" max="12803" width="49.125" style="101" customWidth="1"/>
    <col min="12804" max="13056" width="8.625" style="101"/>
    <col min="13057" max="13057" width="3.625" style="101" customWidth="1"/>
    <col min="13058" max="13058" width="36.375" style="101" customWidth="1"/>
    <col min="13059" max="13059" width="49.125" style="101" customWidth="1"/>
    <col min="13060" max="13312" width="8.625" style="101"/>
    <col min="13313" max="13313" width="3.625" style="101" customWidth="1"/>
    <col min="13314" max="13314" width="36.375" style="101" customWidth="1"/>
    <col min="13315" max="13315" width="49.125" style="101" customWidth="1"/>
    <col min="13316" max="13568" width="8.625" style="101"/>
    <col min="13569" max="13569" width="3.625" style="101" customWidth="1"/>
    <col min="13570" max="13570" width="36.375" style="101" customWidth="1"/>
    <col min="13571" max="13571" width="49.125" style="101" customWidth="1"/>
    <col min="13572" max="13824" width="8.625" style="101"/>
    <col min="13825" max="13825" width="3.625" style="101" customWidth="1"/>
    <col min="13826" max="13826" width="36.375" style="101" customWidth="1"/>
    <col min="13827" max="13827" width="49.125" style="101" customWidth="1"/>
    <col min="13828" max="14080" width="8.625" style="101"/>
    <col min="14081" max="14081" width="3.625" style="101" customWidth="1"/>
    <col min="14082" max="14082" width="36.375" style="101" customWidth="1"/>
    <col min="14083" max="14083" width="49.125" style="101" customWidth="1"/>
    <col min="14084" max="14336" width="8.625" style="101"/>
    <col min="14337" max="14337" width="3.625" style="101" customWidth="1"/>
    <col min="14338" max="14338" width="36.375" style="101" customWidth="1"/>
    <col min="14339" max="14339" width="49.125" style="101" customWidth="1"/>
    <col min="14340" max="14592" width="8.625" style="101"/>
    <col min="14593" max="14593" width="3.625" style="101" customWidth="1"/>
    <col min="14594" max="14594" width="36.375" style="101" customWidth="1"/>
    <col min="14595" max="14595" width="49.125" style="101" customWidth="1"/>
    <col min="14596" max="14848" width="8.625" style="101"/>
    <col min="14849" max="14849" width="3.625" style="101" customWidth="1"/>
    <col min="14850" max="14850" width="36.375" style="101" customWidth="1"/>
    <col min="14851" max="14851" width="49.125" style="101" customWidth="1"/>
    <col min="14852" max="15104" width="8.625" style="101"/>
    <col min="15105" max="15105" width="3.625" style="101" customWidth="1"/>
    <col min="15106" max="15106" width="36.375" style="101" customWidth="1"/>
    <col min="15107" max="15107" width="49.125" style="101" customWidth="1"/>
    <col min="15108" max="15360" width="8.625" style="101"/>
    <col min="15361" max="15361" width="3.625" style="101" customWidth="1"/>
    <col min="15362" max="15362" width="36.375" style="101" customWidth="1"/>
    <col min="15363" max="15363" width="49.125" style="101" customWidth="1"/>
    <col min="15364" max="15616" width="8.625" style="101"/>
    <col min="15617" max="15617" width="3.625" style="101" customWidth="1"/>
    <col min="15618" max="15618" width="36.375" style="101" customWidth="1"/>
    <col min="15619" max="15619" width="49.125" style="101" customWidth="1"/>
    <col min="15620" max="15872" width="8.625" style="101"/>
    <col min="15873" max="15873" width="3.625" style="101" customWidth="1"/>
    <col min="15874" max="15874" width="36.375" style="101" customWidth="1"/>
    <col min="15875" max="15875" width="49.125" style="101" customWidth="1"/>
    <col min="15876" max="16128" width="8.625" style="101"/>
    <col min="16129" max="16129" width="3.625" style="101" customWidth="1"/>
    <col min="16130" max="16130" width="36.375" style="101" customWidth="1"/>
    <col min="16131" max="16131" width="49.125" style="101" customWidth="1"/>
    <col min="16132" max="16384" width="8.625" style="101"/>
  </cols>
  <sheetData>
    <row r="1" spans="1:3" ht="18" customHeight="1">
      <c r="C1" s="102" t="str">
        <f>'MPS(input)'!V1</f>
        <v>Monitoring Spreadsheet: JCM_ID_AM012_ver01.0</v>
      </c>
    </row>
    <row r="2" spans="1:3" ht="18" customHeight="1">
      <c r="C2" s="105" t="str">
        <f>'MPS(input)'!V2</f>
        <v>Reference Number: ID011</v>
      </c>
    </row>
    <row r="3" spans="1:3" ht="24" customHeight="1">
      <c r="A3" s="139" t="s">
        <v>86</v>
      </c>
      <c r="B3" s="139"/>
      <c r="C3" s="139"/>
    </row>
    <row r="5" spans="1:3" ht="21" customHeight="1">
      <c r="B5" s="103" t="s">
        <v>87</v>
      </c>
      <c r="C5" s="103" t="s">
        <v>88</v>
      </c>
    </row>
    <row r="6" spans="1:3" ht="54" customHeight="1">
      <c r="B6" s="78" t="s">
        <v>117</v>
      </c>
      <c r="C6" s="78" t="s">
        <v>106</v>
      </c>
    </row>
    <row r="7" spans="1:3" ht="70.349999999999994" customHeight="1">
      <c r="B7" s="78" t="s">
        <v>118</v>
      </c>
      <c r="C7" s="78" t="s">
        <v>116</v>
      </c>
    </row>
    <row r="8" spans="1:3" ht="54" customHeight="1">
      <c r="B8" s="78" t="s">
        <v>119</v>
      </c>
      <c r="C8" s="78" t="s">
        <v>115</v>
      </c>
    </row>
    <row r="9" spans="1:3" ht="65.099999999999994" customHeight="1">
      <c r="B9" s="78" t="s">
        <v>120</v>
      </c>
      <c r="C9" s="78" t="s">
        <v>114</v>
      </c>
    </row>
    <row r="10" spans="1:3" ht="54" customHeight="1">
      <c r="B10" s="78"/>
      <c r="C10" s="78"/>
    </row>
    <row r="11" spans="1:3" ht="54" customHeight="1">
      <c r="B11" s="78"/>
      <c r="C11" s="78"/>
    </row>
    <row r="12" spans="1:3" ht="54" customHeight="1">
      <c r="B12" s="78"/>
      <c r="C12" s="78"/>
    </row>
  </sheetData>
  <sheetProtection password="C7C3" sheet="1" objects="1" scenarios="1" formatCells="0" formatRows="0" insertRows="0"/>
  <mergeCells count="1">
    <mergeCell ref="A3:C3"/>
  </mergeCells>
  <phoneticPr fontId="3"/>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39997558519241921"/>
  </sheetPr>
  <dimension ref="A1:X30"/>
  <sheetViews>
    <sheetView showGridLines="0" view="pageBreakPreview" zoomScale="80" zoomScaleSheetLayoutView="80" workbookViewId="0"/>
  </sheetViews>
  <sheetFormatPr defaultColWidth="9" defaultRowHeight="14.25"/>
  <cols>
    <col min="1" max="1" width="1.625" style="45" customWidth="1"/>
    <col min="2" max="2" width="4.375" style="46" customWidth="1"/>
    <col min="3" max="3" width="21.625" style="47" customWidth="1"/>
    <col min="4" max="4" width="60.625" style="47" customWidth="1"/>
    <col min="5" max="5" width="80.625" style="47" customWidth="1"/>
    <col min="6" max="6" width="2.125" style="45" customWidth="1"/>
    <col min="7" max="7" width="4.375" style="46" customWidth="1"/>
    <col min="8" max="8" width="16.375" style="47" customWidth="1"/>
    <col min="9" max="9" width="54.625" style="45" customWidth="1"/>
    <col min="10" max="10" width="30.625" style="45" customWidth="1"/>
    <col min="11" max="11" width="2.125" style="45" customWidth="1"/>
    <col min="12" max="12" width="5.125" style="45" customWidth="1"/>
    <col min="13" max="13" width="21.625" style="45" customWidth="1"/>
    <col min="14" max="16" width="29.5" style="45" customWidth="1"/>
    <col min="17" max="17" width="3.625" style="45" customWidth="1"/>
    <col min="18" max="18" width="9" style="45"/>
    <col min="19" max="19" width="13.125" style="45" customWidth="1"/>
    <col min="20" max="21" width="9" style="45"/>
    <col min="22" max="22" width="11" style="45" customWidth="1"/>
    <col min="23" max="16384" width="9" style="45"/>
  </cols>
  <sheetData>
    <row r="1" spans="1:24" ht="18" customHeight="1">
      <c r="X1" s="97" t="str">
        <f>'MPS(input)'!V1</f>
        <v>Monitoring Spreadsheet: JCM_ID_AM012_ver01.0</v>
      </c>
    </row>
    <row r="2" spans="1:24" ht="18" customHeight="1">
      <c r="X2" s="97" t="str">
        <f>'MPS(input)'!V2</f>
        <v>Reference Number: ID011</v>
      </c>
    </row>
    <row r="3" spans="1:24" s="52" customFormat="1" ht="27.75" customHeight="1">
      <c r="A3" s="124" t="s">
        <v>124</v>
      </c>
      <c r="B3" s="48"/>
      <c r="C3" s="49"/>
      <c r="D3" s="49"/>
      <c r="E3" s="49"/>
      <c r="F3" s="50"/>
      <c r="G3" s="48"/>
      <c r="H3" s="49"/>
      <c r="I3" s="51"/>
      <c r="J3" s="50"/>
      <c r="K3" s="51"/>
      <c r="L3" s="51"/>
      <c r="M3" s="51"/>
      <c r="N3" s="51"/>
      <c r="O3" s="51"/>
      <c r="P3" s="51"/>
      <c r="Q3" s="51"/>
      <c r="R3" s="51"/>
      <c r="S3" s="51"/>
      <c r="T3" s="51"/>
      <c r="U3" s="51"/>
      <c r="V3" s="51"/>
      <c r="W3" s="51"/>
      <c r="X3" s="51"/>
    </row>
    <row r="4" spans="1:24" ht="18.75" customHeight="1">
      <c r="A4" s="53" t="s">
        <v>101</v>
      </c>
      <c r="B4" s="54"/>
      <c r="G4" s="55" t="s">
        <v>98</v>
      </c>
      <c r="L4" s="56" t="s">
        <v>123</v>
      </c>
      <c r="R4" s="56" t="s">
        <v>102</v>
      </c>
      <c r="S4" s="56"/>
    </row>
    <row r="5" spans="1:24" ht="18.75" customHeight="1">
      <c r="A5" s="53"/>
      <c r="B5" s="99" t="s">
        <v>2</v>
      </c>
      <c r="C5" s="99" t="s">
        <v>90</v>
      </c>
      <c r="D5" s="104"/>
      <c r="E5" s="104"/>
      <c r="G5" s="55"/>
      <c r="L5" s="56"/>
      <c r="R5" s="56"/>
      <c r="S5" s="56"/>
    </row>
    <row r="6" spans="1:24" s="52" customFormat="1" ht="18" customHeight="1" thickBot="1">
      <c r="A6" s="57"/>
      <c r="B6" s="99" t="s">
        <v>4</v>
      </c>
      <c r="C6" s="99" t="s">
        <v>3</v>
      </c>
      <c r="D6" s="75">
        <v>1</v>
      </c>
      <c r="E6" s="75">
        <v>2</v>
      </c>
      <c r="G6" s="58"/>
      <c r="R6" s="140" t="s">
        <v>97</v>
      </c>
      <c r="S6" s="140"/>
      <c r="T6" s="141"/>
      <c r="U6" s="126" t="s">
        <v>40</v>
      </c>
      <c r="V6" s="126"/>
      <c r="W6" s="126"/>
      <c r="X6" s="65" t="s">
        <v>0</v>
      </c>
    </row>
    <row r="7" spans="1:24" s="59" customFormat="1" ht="18" customHeight="1" thickBot="1">
      <c r="B7" s="99" t="s">
        <v>6</v>
      </c>
      <c r="C7" s="99" t="s">
        <v>5</v>
      </c>
      <c r="D7" s="87" t="s">
        <v>72</v>
      </c>
      <c r="E7" s="76" t="s">
        <v>66</v>
      </c>
      <c r="G7" s="99" t="s">
        <v>2</v>
      </c>
      <c r="H7" s="99" t="s">
        <v>5</v>
      </c>
      <c r="I7" s="60" t="s">
        <v>41</v>
      </c>
      <c r="J7" s="76" t="s">
        <v>69</v>
      </c>
      <c r="L7" s="99" t="s">
        <v>2</v>
      </c>
      <c r="M7" s="99" t="s">
        <v>5</v>
      </c>
      <c r="N7" s="60" t="s">
        <v>73</v>
      </c>
      <c r="O7" s="60" t="s">
        <v>74</v>
      </c>
      <c r="P7" s="60" t="s">
        <v>75</v>
      </c>
      <c r="R7" s="142"/>
      <c r="S7" s="143"/>
      <c r="T7" s="143"/>
      <c r="U7" s="127">
        <f>ROUNDDOWN(SUM(P16:P25),0)</f>
        <v>0</v>
      </c>
      <c r="V7" s="128"/>
      <c r="W7" s="129"/>
      <c r="X7" s="66" t="s">
        <v>42</v>
      </c>
    </row>
    <row r="8" spans="1:24" s="61" customFormat="1" ht="30" customHeight="1">
      <c r="B8" s="99" t="s">
        <v>10</v>
      </c>
      <c r="C8" s="99" t="s">
        <v>7</v>
      </c>
      <c r="D8" s="77" t="s">
        <v>60</v>
      </c>
      <c r="E8" s="77" t="s">
        <v>68</v>
      </c>
      <c r="G8" s="99" t="s">
        <v>4</v>
      </c>
      <c r="H8" s="99" t="s">
        <v>7</v>
      </c>
      <c r="I8" s="77" t="s">
        <v>43</v>
      </c>
      <c r="J8" s="77" t="s">
        <v>70</v>
      </c>
      <c r="L8" s="130" t="s">
        <v>4</v>
      </c>
      <c r="M8" s="130" t="s">
        <v>7</v>
      </c>
      <c r="N8" s="131" t="s">
        <v>85</v>
      </c>
      <c r="O8" s="131" t="s">
        <v>77</v>
      </c>
      <c r="P8" s="131" t="s">
        <v>76</v>
      </c>
      <c r="R8" s="62"/>
      <c r="S8" s="45"/>
      <c r="T8" s="45"/>
      <c r="U8" s="45"/>
      <c r="V8" s="45"/>
    </row>
    <row r="9" spans="1:24" s="61" customFormat="1" ht="18" customHeight="1">
      <c r="B9" s="99" t="s">
        <v>9</v>
      </c>
      <c r="C9" s="99" t="s">
        <v>0</v>
      </c>
      <c r="D9" s="77" t="s">
        <v>61</v>
      </c>
      <c r="E9" s="77" t="s">
        <v>67</v>
      </c>
      <c r="G9" s="99" t="s">
        <v>6</v>
      </c>
      <c r="H9" s="99" t="s">
        <v>0</v>
      </c>
      <c r="I9" s="77" t="s">
        <v>44</v>
      </c>
      <c r="J9" s="77" t="s">
        <v>71</v>
      </c>
      <c r="L9" s="130"/>
      <c r="M9" s="130"/>
      <c r="N9" s="131"/>
      <c r="O9" s="131"/>
      <c r="P9" s="131"/>
      <c r="R9" s="16"/>
      <c r="S9" s="95"/>
      <c r="T9" s="96"/>
      <c r="U9" s="95"/>
      <c r="V9" s="95"/>
    </row>
    <row r="10" spans="1:24" s="61" customFormat="1" ht="18" customHeight="1">
      <c r="B10" s="99" t="s">
        <v>13</v>
      </c>
      <c r="C10" s="99" t="s">
        <v>14</v>
      </c>
      <c r="D10" s="78" t="s">
        <v>15</v>
      </c>
      <c r="E10" s="98" t="s">
        <v>15</v>
      </c>
      <c r="G10" s="130" t="s">
        <v>10</v>
      </c>
      <c r="H10" s="130" t="s">
        <v>16</v>
      </c>
      <c r="I10" s="144" t="str">
        <f>IF('MPS(input)'!I9&gt;0,'MPS(input)'!I9,"")</f>
        <v>[Grid electricity]_x000D_The most recent value available at the time of validation is applied and fixed for the monitoring period thereafter. The data is sourced from “Emission Factors of Electricity Interconnection Systems”, National Committee on Clean Development Mechanism (Indonesian DNA for CDM), based on data obtained by Directorate General of Electricity, Ministry of Energy and Mineral Resources, Indonesia, unless otherwise instructed by the Joint Committee."_x000D__x000D_[Captive electricity]_x000D_Specification of the captive power generation system including co-generation system provided by the manufacturer._x000D__x000D_Net calorific value (NCVfuel [GJ/mass or weight]) and CO2 emission factor (EFfuel [tCO2/GJ]) of the fuel (EFfuel [tCO2/GJ]) from IPCC as follows._x000D__x000D_IPCC default values provided in table 1.4 of Ch.1 Vol.2 of 2006 IPCC Guidelines on National GHG Inventories. Lower value is applied._x000D__x000D_</v>
      </c>
      <c r="J10" s="145" t="str">
        <f>IF('MPS(input)'!J9&gt;0,'MPS(input)'!J9,"")</f>
        <v>Data of daily electricity consumption by the OCC line and daily weight of paper product at the PM line connected to the OCC line within two years from the timing of validation of the existing OCC lines at the same factory where the project OCC line(s) is installed.</v>
      </c>
      <c r="L10" s="130"/>
      <c r="M10" s="130"/>
      <c r="N10" s="131"/>
      <c r="O10" s="131"/>
      <c r="P10" s="131"/>
      <c r="R10" s="16"/>
      <c r="S10" s="95"/>
      <c r="T10" s="96"/>
      <c r="U10" s="95"/>
      <c r="V10" s="95"/>
    </row>
    <row r="11" spans="1:24" s="61" customFormat="1" ht="18" customHeight="1">
      <c r="B11" s="99" t="s">
        <v>19</v>
      </c>
      <c r="C11" s="99" t="s">
        <v>16</v>
      </c>
      <c r="D11" s="78" t="s">
        <v>37</v>
      </c>
      <c r="E11" s="98" t="s">
        <v>37</v>
      </c>
      <c r="G11" s="130"/>
      <c r="H11" s="130"/>
      <c r="I11" s="144"/>
      <c r="J11" s="145"/>
      <c r="L11" s="130"/>
      <c r="M11" s="130"/>
      <c r="N11" s="131"/>
      <c r="O11" s="131"/>
      <c r="P11" s="131"/>
      <c r="R11" s="16"/>
      <c r="S11" s="95"/>
      <c r="T11" s="96"/>
      <c r="U11" s="95"/>
      <c r="V11" s="95"/>
    </row>
    <row r="12" spans="1:24" s="61" customFormat="1" ht="258" customHeight="1">
      <c r="B12" s="99" t="s">
        <v>21</v>
      </c>
      <c r="C12" s="99" t="s">
        <v>22</v>
      </c>
      <c r="D12" s="107" t="s">
        <v>104</v>
      </c>
      <c r="E12" s="107" t="s">
        <v>107</v>
      </c>
      <c r="G12" s="130"/>
      <c r="H12" s="130"/>
      <c r="I12" s="144"/>
      <c r="J12" s="145"/>
      <c r="L12" s="130"/>
      <c r="M12" s="130"/>
      <c r="N12" s="131"/>
      <c r="O12" s="131"/>
      <c r="P12" s="131"/>
      <c r="R12" s="45"/>
      <c r="S12" s="45"/>
      <c r="T12" s="45"/>
      <c r="U12" s="45"/>
      <c r="V12" s="45"/>
    </row>
    <row r="13" spans="1:24" s="61" customFormat="1" ht="38.1" customHeight="1">
      <c r="B13" s="99" t="s">
        <v>23</v>
      </c>
      <c r="C13" s="99" t="s">
        <v>24</v>
      </c>
      <c r="D13" s="98" t="s">
        <v>105</v>
      </c>
      <c r="E13" s="98" t="s">
        <v>105</v>
      </c>
      <c r="G13" s="130" t="s">
        <v>9</v>
      </c>
      <c r="H13" s="130" t="s">
        <v>25</v>
      </c>
      <c r="I13" s="145" t="str">
        <f>IF('MPS(input)'!I12&gt;0,'MPS(input)'!I12,"")</f>
        <v>Grid and a gas-based captive power supplies electricity to the facility. _x000D_Base on the historical (2014) data of ratio of both sources and technical specification of the latter are used to calculate the combined CO2 emission factor of the electricity which is fixed ex ante as per the methodology.</v>
      </c>
      <c r="J13" s="146" t="str">
        <f>IF('MPS(input)'!J12&gt;0,'MPS(input)'!J12,"")</f>
        <v>The Line 5 historical data (2016) are used for calculation. The relevant calculation is given by another file.</v>
      </c>
      <c r="L13" s="130" t="s">
        <v>10</v>
      </c>
      <c r="M13" s="130" t="s">
        <v>0</v>
      </c>
      <c r="N13" s="131" t="s">
        <v>42</v>
      </c>
      <c r="O13" s="131" t="s">
        <v>42</v>
      </c>
      <c r="P13" s="131" t="s">
        <v>42</v>
      </c>
    </row>
    <row r="14" spans="1:24" s="61" customFormat="1" ht="93" customHeight="1">
      <c r="B14" s="99" t="s">
        <v>26</v>
      </c>
      <c r="C14" s="99" t="s">
        <v>25</v>
      </c>
      <c r="D14" s="119" t="s">
        <v>113</v>
      </c>
      <c r="E14" s="119" t="s">
        <v>108</v>
      </c>
      <c r="G14" s="130"/>
      <c r="H14" s="130"/>
      <c r="I14" s="145"/>
      <c r="J14" s="146"/>
      <c r="L14" s="130"/>
      <c r="M14" s="130"/>
      <c r="N14" s="131"/>
      <c r="O14" s="131"/>
      <c r="P14" s="131"/>
    </row>
    <row r="15" spans="1:24" s="61" customFormat="1" ht="15">
      <c r="B15" s="100" t="s">
        <v>91</v>
      </c>
      <c r="C15" s="134" t="s">
        <v>93</v>
      </c>
      <c r="D15" s="134"/>
      <c r="E15" s="84"/>
      <c r="G15" s="100" t="s">
        <v>92</v>
      </c>
      <c r="H15" s="85" t="s">
        <v>65</v>
      </c>
      <c r="I15" s="86"/>
      <c r="J15" s="86"/>
      <c r="L15" s="100" t="s">
        <v>28</v>
      </c>
      <c r="M15" s="134" t="s">
        <v>65</v>
      </c>
      <c r="N15" s="134"/>
      <c r="O15" s="134"/>
      <c r="P15" s="134"/>
    </row>
    <row r="16" spans="1:24" s="61" customFormat="1" ht="15" customHeight="1">
      <c r="B16" s="80"/>
      <c r="C16" s="99" t="s">
        <v>62</v>
      </c>
      <c r="D16" s="79"/>
      <c r="E16" s="79"/>
      <c r="G16" s="80"/>
      <c r="H16" s="99" t="s">
        <v>62</v>
      </c>
      <c r="I16" s="111">
        <f>IF('MPS(input)'!I15&gt;0,'MPS(input)'!I15,"")</f>
        <v>0.66600000000000004</v>
      </c>
      <c r="J16" s="122">
        <f>IF('MPS(input)'!J15&gt;0,'MPS(input)'!J15,"")</f>
        <v>0.18796656</v>
      </c>
      <c r="L16" s="80"/>
      <c r="M16" s="108" t="s">
        <v>62</v>
      </c>
      <c r="N16" s="81">
        <f>IF(ISERROR(J16*D16*I16),0,(J16*D16*I16))</f>
        <v>0</v>
      </c>
      <c r="O16" s="81">
        <f>IF(ISERROR(E16*I16),0,(E16*I16))</f>
        <v>0</v>
      </c>
      <c r="P16" s="82">
        <f>N16-O16</f>
        <v>0</v>
      </c>
      <c r="R16" s="45"/>
      <c r="S16" s="45"/>
      <c r="T16" s="45"/>
      <c r="U16" s="45"/>
      <c r="V16" s="45"/>
    </row>
    <row r="17" spans="2:22" s="61" customFormat="1" ht="15" customHeight="1">
      <c r="B17" s="80"/>
      <c r="C17" s="99" t="s">
        <v>63</v>
      </c>
      <c r="D17" s="118"/>
      <c r="E17" s="118"/>
      <c r="G17" s="80"/>
      <c r="H17" s="99" t="s">
        <v>63</v>
      </c>
      <c r="I17" s="111" t="str">
        <f>IF('MPS(input)'!I16&gt;0,'MPS(input)'!I16,"")</f>
        <v/>
      </c>
      <c r="J17" s="112" t="str">
        <f>IF('MPS(input)'!J16&gt;0,'MPS(input)'!J16,"")</f>
        <v/>
      </c>
      <c r="L17" s="80"/>
      <c r="M17" s="108" t="s">
        <v>63</v>
      </c>
      <c r="N17" s="81">
        <f t="shared" ref="N17:N25" si="0">IF(ISERROR(J17*D17*I17),0,(J17*D17*I17))</f>
        <v>0</v>
      </c>
      <c r="O17" s="81">
        <f t="shared" ref="O17:O25" si="1">IF(ISERROR(E17*I17),0,(E17*I17))</f>
        <v>0</v>
      </c>
      <c r="P17" s="82">
        <f t="shared" ref="P17:P25" si="2">N17-O17</f>
        <v>0</v>
      </c>
      <c r="R17" s="45"/>
      <c r="S17" s="45"/>
      <c r="T17" s="45"/>
      <c r="U17" s="45"/>
      <c r="V17" s="45"/>
    </row>
    <row r="18" spans="2:22" s="61" customFormat="1" ht="15" customHeight="1">
      <c r="B18" s="80"/>
      <c r="C18" s="99" t="s">
        <v>29</v>
      </c>
      <c r="D18" s="118"/>
      <c r="E18" s="118"/>
      <c r="G18" s="80"/>
      <c r="H18" s="99" t="s">
        <v>29</v>
      </c>
      <c r="I18" s="111" t="str">
        <f>IF('MPS(input)'!I17&gt;0,'MPS(input)'!I17,"")</f>
        <v/>
      </c>
      <c r="J18" s="112" t="str">
        <f>IF('MPS(input)'!J17&gt;0,'MPS(input)'!J17,"")</f>
        <v/>
      </c>
      <c r="L18" s="80"/>
      <c r="M18" s="108" t="s">
        <v>29</v>
      </c>
      <c r="N18" s="81">
        <f t="shared" si="0"/>
        <v>0</v>
      </c>
      <c r="O18" s="81">
        <f t="shared" si="1"/>
        <v>0</v>
      </c>
      <c r="P18" s="82">
        <f t="shared" si="2"/>
        <v>0</v>
      </c>
      <c r="R18" s="45"/>
      <c r="S18" s="45"/>
      <c r="T18" s="45"/>
      <c r="U18" s="45"/>
      <c r="V18" s="45"/>
    </row>
    <row r="19" spans="2:22" s="61" customFormat="1" ht="15" customHeight="1">
      <c r="B19" s="80"/>
      <c r="C19" s="99" t="s">
        <v>30</v>
      </c>
      <c r="D19" s="118"/>
      <c r="E19" s="118"/>
      <c r="G19" s="80"/>
      <c r="H19" s="99" t="s">
        <v>30</v>
      </c>
      <c r="I19" s="111" t="str">
        <f>IF('MPS(input)'!I18&gt;0,'MPS(input)'!I18,"")</f>
        <v/>
      </c>
      <c r="J19" s="112" t="str">
        <f>IF('MPS(input)'!J18&gt;0,'MPS(input)'!J18,"")</f>
        <v/>
      </c>
      <c r="L19" s="80"/>
      <c r="M19" s="108" t="s">
        <v>30</v>
      </c>
      <c r="N19" s="81">
        <f t="shared" si="0"/>
        <v>0</v>
      </c>
      <c r="O19" s="81">
        <f t="shared" si="1"/>
        <v>0</v>
      </c>
      <c r="P19" s="82">
        <f t="shared" si="2"/>
        <v>0</v>
      </c>
      <c r="R19" s="45"/>
      <c r="S19" s="45"/>
      <c r="T19" s="45"/>
      <c r="U19" s="45"/>
      <c r="V19" s="45"/>
    </row>
    <row r="20" spans="2:22" s="61" customFormat="1" ht="15" customHeight="1">
      <c r="B20" s="80"/>
      <c r="C20" s="99" t="s">
        <v>31</v>
      </c>
      <c r="D20" s="118"/>
      <c r="E20" s="118"/>
      <c r="G20" s="80"/>
      <c r="H20" s="99" t="s">
        <v>31</v>
      </c>
      <c r="I20" s="111" t="str">
        <f>IF('MPS(input)'!I19&gt;0,'MPS(input)'!I19,"")</f>
        <v/>
      </c>
      <c r="J20" s="112" t="str">
        <f>IF('MPS(input)'!J19&gt;0,'MPS(input)'!J19,"")</f>
        <v/>
      </c>
      <c r="L20" s="80"/>
      <c r="M20" s="108" t="s">
        <v>31</v>
      </c>
      <c r="N20" s="81">
        <f t="shared" si="0"/>
        <v>0</v>
      </c>
      <c r="O20" s="81">
        <f t="shared" si="1"/>
        <v>0</v>
      </c>
      <c r="P20" s="82">
        <f t="shared" si="2"/>
        <v>0</v>
      </c>
      <c r="R20" s="45"/>
      <c r="S20" s="45"/>
      <c r="T20" s="45"/>
      <c r="U20" s="45"/>
      <c r="V20" s="45"/>
    </row>
    <row r="21" spans="2:22" s="61" customFormat="1" ht="15" customHeight="1">
      <c r="B21" s="80"/>
      <c r="C21" s="99" t="s">
        <v>32</v>
      </c>
      <c r="D21" s="118"/>
      <c r="E21" s="118"/>
      <c r="G21" s="80"/>
      <c r="H21" s="99" t="s">
        <v>32</v>
      </c>
      <c r="I21" s="111" t="str">
        <f>IF('MPS(input)'!I20&gt;0,'MPS(input)'!I20,"")</f>
        <v/>
      </c>
      <c r="J21" s="123" t="str">
        <f>IF('MPS(input)'!J20&gt;0,'MPS(input)'!J20,"")</f>
        <v/>
      </c>
      <c r="L21" s="80"/>
      <c r="M21" s="108" t="s">
        <v>32</v>
      </c>
      <c r="N21" s="81">
        <f t="shared" si="0"/>
        <v>0</v>
      </c>
      <c r="O21" s="81">
        <f t="shared" si="1"/>
        <v>0</v>
      </c>
      <c r="P21" s="82">
        <f t="shared" si="2"/>
        <v>0</v>
      </c>
      <c r="R21" s="45"/>
      <c r="S21" s="45"/>
      <c r="T21" s="45"/>
      <c r="U21" s="45"/>
      <c r="V21" s="45"/>
    </row>
    <row r="22" spans="2:22" s="61" customFormat="1" ht="15" customHeight="1">
      <c r="B22" s="80"/>
      <c r="C22" s="99" t="s">
        <v>33</v>
      </c>
      <c r="D22" s="118"/>
      <c r="E22" s="118"/>
      <c r="G22" s="80"/>
      <c r="H22" s="99" t="s">
        <v>33</v>
      </c>
      <c r="I22" s="111" t="str">
        <f>IF('MPS(input)'!I21&gt;0,'MPS(input)'!I21,"")</f>
        <v/>
      </c>
      <c r="J22" s="112" t="str">
        <f>IF('MPS(input)'!J21&gt;0,'MPS(input)'!J21,"")</f>
        <v/>
      </c>
      <c r="L22" s="80"/>
      <c r="M22" s="108" t="s">
        <v>33</v>
      </c>
      <c r="N22" s="81">
        <f t="shared" si="0"/>
        <v>0</v>
      </c>
      <c r="O22" s="81">
        <f t="shared" si="1"/>
        <v>0</v>
      </c>
      <c r="P22" s="82">
        <f t="shared" si="2"/>
        <v>0</v>
      </c>
      <c r="R22" s="45"/>
      <c r="S22" s="45"/>
      <c r="T22" s="45"/>
      <c r="U22" s="45"/>
      <c r="V22" s="45"/>
    </row>
    <row r="23" spans="2:22" s="61" customFormat="1" ht="15" customHeight="1">
      <c r="B23" s="80"/>
      <c r="C23" s="99" t="s">
        <v>34</v>
      </c>
      <c r="D23" s="118"/>
      <c r="E23" s="118"/>
      <c r="G23" s="80"/>
      <c r="H23" s="99" t="s">
        <v>34</v>
      </c>
      <c r="I23" s="111" t="str">
        <f>IF('MPS(input)'!I22&gt;0,'MPS(input)'!I22,"")</f>
        <v/>
      </c>
      <c r="J23" s="112" t="str">
        <f>IF('MPS(input)'!J22&gt;0,'MPS(input)'!J22,"")</f>
        <v/>
      </c>
      <c r="L23" s="80"/>
      <c r="M23" s="108" t="s">
        <v>34</v>
      </c>
      <c r="N23" s="81">
        <f t="shared" si="0"/>
        <v>0</v>
      </c>
      <c r="O23" s="81">
        <f t="shared" si="1"/>
        <v>0</v>
      </c>
      <c r="P23" s="82">
        <f t="shared" si="2"/>
        <v>0</v>
      </c>
      <c r="R23" s="45"/>
      <c r="S23" s="45"/>
      <c r="T23" s="45"/>
      <c r="U23" s="45"/>
      <c r="V23" s="45"/>
    </row>
    <row r="24" spans="2:22" s="61" customFormat="1" ht="15" customHeight="1">
      <c r="B24" s="80"/>
      <c r="C24" s="99" t="s">
        <v>35</v>
      </c>
      <c r="D24" s="118"/>
      <c r="E24" s="118"/>
      <c r="G24" s="80"/>
      <c r="H24" s="99" t="s">
        <v>35</v>
      </c>
      <c r="I24" s="111" t="str">
        <f>IF('MPS(input)'!I23&gt;0,'MPS(input)'!I23,"")</f>
        <v/>
      </c>
      <c r="J24" s="112" t="str">
        <f>IF('MPS(input)'!J23&gt;0,'MPS(input)'!J23,"")</f>
        <v/>
      </c>
      <c r="L24" s="80"/>
      <c r="M24" s="108" t="s">
        <v>35</v>
      </c>
      <c r="N24" s="81">
        <f t="shared" si="0"/>
        <v>0</v>
      </c>
      <c r="O24" s="81">
        <f t="shared" si="1"/>
        <v>0</v>
      </c>
      <c r="P24" s="82">
        <f t="shared" si="2"/>
        <v>0</v>
      </c>
      <c r="R24" s="45"/>
      <c r="S24" s="45"/>
      <c r="T24" s="45"/>
      <c r="U24" s="45"/>
      <c r="V24" s="45"/>
    </row>
    <row r="25" spans="2:22" s="61" customFormat="1" ht="15" customHeight="1">
      <c r="B25" s="80"/>
      <c r="C25" s="99" t="s">
        <v>36</v>
      </c>
      <c r="D25" s="118"/>
      <c r="E25" s="118"/>
      <c r="G25" s="80"/>
      <c r="H25" s="99" t="s">
        <v>36</v>
      </c>
      <c r="I25" s="111" t="str">
        <f>IF('MPS(input)'!I24&gt;0,'MPS(input)'!I24,"")</f>
        <v/>
      </c>
      <c r="J25" s="112" t="str">
        <f>IF('MPS(input)'!J24&gt;0,'MPS(input)'!J24,"")</f>
        <v/>
      </c>
      <c r="L25" s="80"/>
      <c r="M25" s="108" t="s">
        <v>36</v>
      </c>
      <c r="N25" s="81">
        <f t="shared" si="0"/>
        <v>0</v>
      </c>
      <c r="O25" s="81">
        <f t="shared" si="1"/>
        <v>0</v>
      </c>
      <c r="P25" s="82">
        <f t="shared" si="2"/>
        <v>0</v>
      </c>
      <c r="R25" s="45"/>
      <c r="S25" s="45"/>
      <c r="T25" s="45"/>
      <c r="U25" s="45"/>
      <c r="V25" s="45"/>
    </row>
    <row r="27" spans="2:22" ht="15">
      <c r="C27" s="62" t="s">
        <v>8</v>
      </c>
      <c r="D27" s="45"/>
    </row>
    <row r="28" spans="2:22">
      <c r="C28" s="94" t="s">
        <v>11</v>
      </c>
      <c r="D28" s="93" t="s">
        <v>12</v>
      </c>
      <c r="E28" s="89"/>
      <c r="F28" s="90"/>
      <c r="G28" s="91"/>
      <c r="H28" s="92"/>
    </row>
    <row r="29" spans="2:22">
      <c r="C29" s="94" t="s">
        <v>17</v>
      </c>
      <c r="D29" s="93" t="s">
        <v>18</v>
      </c>
      <c r="E29" s="89"/>
      <c r="F29" s="90"/>
      <c r="G29" s="91"/>
      <c r="H29" s="92"/>
    </row>
    <row r="30" spans="2:22">
      <c r="C30" s="94" t="s">
        <v>15</v>
      </c>
      <c r="D30" s="93" t="s">
        <v>20</v>
      </c>
      <c r="E30" s="89"/>
      <c r="F30" s="90"/>
      <c r="G30" s="91"/>
      <c r="H30" s="92"/>
    </row>
  </sheetData>
  <sheetProtection password="C7C3" sheet="1" objects="1" scenarios="1" formatCells="0" formatRows="0"/>
  <mergeCells count="24">
    <mergeCell ref="C15:D15"/>
    <mergeCell ref="M15:P15"/>
    <mergeCell ref="G10:G12"/>
    <mergeCell ref="H10:H12"/>
    <mergeCell ref="I10:I12"/>
    <mergeCell ref="J10:J12"/>
    <mergeCell ref="G13:G14"/>
    <mergeCell ref="H13:H14"/>
    <mergeCell ref="I13:I14"/>
    <mergeCell ref="J13:J14"/>
    <mergeCell ref="L13:L14"/>
    <mergeCell ref="M13:M14"/>
    <mergeCell ref="N13:N14"/>
    <mergeCell ref="O13:O14"/>
    <mergeCell ref="P13:P14"/>
    <mergeCell ref="U6:W6"/>
    <mergeCell ref="U7:W7"/>
    <mergeCell ref="L8:L12"/>
    <mergeCell ref="M8:M12"/>
    <mergeCell ref="N8:N12"/>
    <mergeCell ref="O8:O12"/>
    <mergeCell ref="P8:P12"/>
    <mergeCell ref="R6:T6"/>
    <mergeCell ref="R7:T7"/>
  </mergeCells>
  <phoneticPr fontId="3"/>
  <pageMargins left="0.51181102362204722" right="0.43307086614173229" top="0.47244094488188981" bottom="0.19685039370078741" header="0.31496062992125984" footer="0.31496062992125984"/>
  <pageSetup paperSize="9" scale="50" fitToWidth="2" orientation="landscape" r:id="rId1"/>
  <colBreaks count="1" manualBreakCount="1">
    <brk id="10"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39997558519241921"/>
    <pageSetUpPr fitToPage="1"/>
  </sheetPr>
  <dimension ref="A1:K17"/>
  <sheetViews>
    <sheetView showGridLines="0" view="pageBreakPreview" zoomScaleSheetLayoutView="80" workbookViewId="0"/>
  </sheetViews>
  <sheetFormatPr defaultColWidth="9" defaultRowHeight="14.25"/>
  <cols>
    <col min="1" max="4" width="3.625" style="1" customWidth="1"/>
    <col min="5" max="5" width="47.125" style="3" customWidth="1"/>
    <col min="6" max="7" width="12.625" style="1" customWidth="1"/>
    <col min="8" max="8" width="10.625" style="5" customWidth="1"/>
    <col min="9" max="9" width="11.625" style="5" customWidth="1"/>
    <col min="10" max="16384" width="9" style="1"/>
  </cols>
  <sheetData>
    <row r="1" spans="1:11" ht="18" customHeight="1">
      <c r="I1" s="2" t="str">
        <f>'MRS(input)'!X1</f>
        <v>Monitoring Spreadsheet: JCM_ID_AM012_ver01.0</v>
      </c>
    </row>
    <row r="2" spans="1:11" ht="18" customHeight="1">
      <c r="I2" s="2" t="str">
        <f>'MRS(input)'!X2</f>
        <v>Reference Number: ID011</v>
      </c>
    </row>
    <row r="3" spans="1:11" ht="27.75" customHeight="1">
      <c r="A3" s="147" t="s">
        <v>125</v>
      </c>
      <c r="B3" s="147"/>
      <c r="C3" s="147"/>
      <c r="D3" s="147"/>
      <c r="E3" s="147"/>
      <c r="F3" s="147"/>
      <c r="G3" s="147"/>
      <c r="H3" s="147"/>
      <c r="I3" s="147"/>
    </row>
    <row r="4" spans="1:11" ht="11.25" customHeight="1"/>
    <row r="5" spans="1:11" ht="18.75" customHeight="1" thickBot="1">
      <c r="A5" s="6" t="s">
        <v>47</v>
      </c>
      <c r="B5" s="7"/>
      <c r="C5" s="7"/>
      <c r="D5" s="7"/>
      <c r="E5" s="19"/>
      <c r="F5" s="4" t="s">
        <v>48</v>
      </c>
      <c r="G5" s="69" t="s">
        <v>49</v>
      </c>
      <c r="H5" s="9" t="s">
        <v>0</v>
      </c>
      <c r="I5" s="9" t="s">
        <v>1</v>
      </c>
    </row>
    <row r="6" spans="1:11" ht="18.75" customHeight="1" thickBot="1">
      <c r="A6" s="11"/>
      <c r="B6" s="34" t="s">
        <v>81</v>
      </c>
      <c r="C6" s="20"/>
      <c r="D6" s="20"/>
      <c r="E6" s="21"/>
      <c r="F6" s="70"/>
      <c r="G6" s="110">
        <f>G7</f>
        <v>0</v>
      </c>
      <c r="H6" s="68" t="s">
        <v>51</v>
      </c>
      <c r="I6" s="13" t="s">
        <v>52</v>
      </c>
    </row>
    <row r="7" spans="1:11" ht="18.75" customHeight="1">
      <c r="A7" s="10"/>
      <c r="B7" s="43"/>
      <c r="C7" s="35" t="s">
        <v>82</v>
      </c>
      <c r="D7" s="36"/>
      <c r="E7" s="37"/>
      <c r="F7" s="106"/>
      <c r="G7" s="109">
        <f>SUM('MRS(input)'!P16:P25)</f>
        <v>0</v>
      </c>
      <c r="H7" s="22" t="s">
        <v>51</v>
      </c>
      <c r="I7" s="13" t="s">
        <v>52</v>
      </c>
    </row>
    <row r="8" spans="1:11" ht="18.75" customHeight="1">
      <c r="A8" s="6" t="s">
        <v>53</v>
      </c>
      <c r="B8" s="23"/>
      <c r="C8" s="23"/>
      <c r="D8" s="23"/>
      <c r="E8" s="24"/>
      <c r="F8" s="8"/>
      <c r="G8" s="8"/>
      <c r="H8" s="9"/>
      <c r="I8" s="4"/>
      <c r="J8" s="63"/>
      <c r="K8" s="63"/>
    </row>
    <row r="9" spans="1:11" ht="18.75" customHeight="1">
      <c r="A9" s="10"/>
      <c r="B9" s="25"/>
      <c r="C9" s="26"/>
      <c r="D9" s="26"/>
      <c r="E9" s="27"/>
      <c r="F9" s="28"/>
      <c r="G9" s="29"/>
      <c r="H9" s="30"/>
      <c r="I9" s="64"/>
    </row>
    <row r="10" spans="1:11" ht="18.75" customHeight="1" thickBot="1">
      <c r="A10" s="6" t="s">
        <v>54</v>
      </c>
      <c r="B10" s="31"/>
      <c r="C10" s="23"/>
      <c r="D10" s="32"/>
      <c r="E10" s="33"/>
      <c r="F10" s="4"/>
      <c r="G10" s="6"/>
      <c r="H10" s="9"/>
      <c r="I10" s="9"/>
    </row>
    <row r="11" spans="1:11" ht="18.75" customHeight="1" thickBot="1">
      <c r="A11" s="11"/>
      <c r="B11" s="34" t="s">
        <v>55</v>
      </c>
      <c r="C11" s="20"/>
      <c r="D11" s="20"/>
      <c r="E11" s="21"/>
      <c r="F11" s="70"/>
      <c r="G11" s="71">
        <f>G12</f>
        <v>0</v>
      </c>
      <c r="H11" s="68" t="s">
        <v>51</v>
      </c>
      <c r="I11" s="22" t="s">
        <v>56</v>
      </c>
    </row>
    <row r="12" spans="1:11" ht="18.75" customHeight="1">
      <c r="A12" s="11"/>
      <c r="B12" s="43"/>
      <c r="C12" s="35" t="s">
        <v>84</v>
      </c>
      <c r="D12" s="36"/>
      <c r="E12" s="37"/>
      <c r="F12" s="106" t="s">
        <v>94</v>
      </c>
      <c r="G12" s="73">
        <f>SUM('MRS(input)'!N16:N25)</f>
        <v>0</v>
      </c>
      <c r="H12" s="22" t="s">
        <v>51</v>
      </c>
      <c r="I12" s="88" t="s">
        <v>78</v>
      </c>
    </row>
    <row r="13" spans="1:11" ht="18.75" customHeight="1" thickBot="1">
      <c r="A13" s="6" t="s">
        <v>57</v>
      </c>
      <c r="B13" s="23"/>
      <c r="C13" s="23"/>
      <c r="D13" s="23"/>
      <c r="E13" s="24"/>
      <c r="F13" s="4"/>
      <c r="G13" s="6"/>
      <c r="H13" s="9"/>
      <c r="I13" s="9"/>
    </row>
    <row r="14" spans="1:11" ht="18.75" customHeight="1" thickBot="1">
      <c r="A14" s="11"/>
      <c r="B14" s="38" t="s">
        <v>58</v>
      </c>
      <c r="C14" s="39"/>
      <c r="D14" s="39"/>
      <c r="E14" s="21"/>
      <c r="F14" s="70"/>
      <c r="G14" s="71">
        <f>G15</f>
        <v>0</v>
      </c>
      <c r="H14" s="68" t="s">
        <v>51</v>
      </c>
      <c r="I14" s="22" t="s">
        <v>59</v>
      </c>
    </row>
    <row r="15" spans="1:11" ht="18.75" customHeight="1">
      <c r="A15" s="11"/>
      <c r="B15" s="12"/>
      <c r="C15" s="35" t="s">
        <v>83</v>
      </c>
      <c r="D15" s="40"/>
      <c r="E15" s="18"/>
      <c r="F15" s="106" t="s">
        <v>94</v>
      </c>
      <c r="G15" s="72">
        <f>SUM('MRS(input)'!O16:O25)</f>
        <v>0</v>
      </c>
      <c r="H15" s="22" t="s">
        <v>51</v>
      </c>
      <c r="I15" s="88" t="s">
        <v>79</v>
      </c>
    </row>
    <row r="16" spans="1:11" ht="14.1">
      <c r="A16" s="14"/>
      <c r="B16" s="14"/>
      <c r="C16" s="14"/>
      <c r="D16" s="14"/>
      <c r="E16" s="42"/>
      <c r="F16" s="15"/>
      <c r="G16" s="16"/>
      <c r="H16" s="41"/>
      <c r="I16" s="17"/>
    </row>
    <row r="17" spans="1:9" ht="14.1">
      <c r="A17" s="14"/>
      <c r="B17" s="14"/>
      <c r="C17" s="14"/>
      <c r="D17" s="14"/>
      <c r="E17" s="42"/>
      <c r="F17" s="15"/>
      <c r="G17" s="16"/>
      <c r="H17" s="41"/>
      <c r="I17" s="17"/>
    </row>
  </sheetData>
  <sheetProtection password="C7C3" sheet="1" objects="1" scenarios="1"/>
  <mergeCells count="1">
    <mergeCell ref="A3:I3"/>
  </mergeCells>
  <phoneticPr fontId="3"/>
  <pageMargins left="0.70866141732283472" right="0.70866141732283472" top="0.74803149606299213" bottom="0.74803149606299213" header="0.31496062992125984" footer="0.31496062992125984"/>
  <pageSetup paperSize="9" scale="81"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76A0638151AF914595117ED6F3B0AE8C" ma:contentTypeVersion="4" ma:contentTypeDescription="新しいドキュメントを作成します。" ma:contentTypeScope="" ma:versionID="eb63d8d865df775518143b58e8fcd0a5">
  <xsd:schema xmlns:xsd="http://www.w3.org/2001/XMLSchema" xmlns:xs="http://www.w3.org/2001/XMLSchema" xmlns:p="http://schemas.microsoft.com/office/2006/metadata/properties" xmlns:ns2="c5a08203-9b2f-40af-ba4f-5aaacf4d8463" targetNamespace="http://schemas.microsoft.com/office/2006/metadata/properties" ma:root="true" ma:fieldsID="24df6ac9260c684bd6dfaabdf2169250" ns2:_="">
    <xsd:import namespace="c5a08203-9b2f-40af-ba4f-5aaacf4d8463"/>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5a08203-9b2f-40af-ba4f-5aaacf4d8463"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50A1A92-03DF-4B5D-B908-51CB3EC955BB}">
  <ds:schemaRefs>
    <ds:schemaRef ds:uri="http://purl.org/dc/terms/"/>
    <ds:schemaRef ds:uri="http://purl.org/dc/elements/1.1/"/>
    <ds:schemaRef ds:uri="http://schemas.microsoft.com/office/2006/metadata/properties"/>
    <ds:schemaRef ds:uri="http://schemas.microsoft.com/office/2006/documentManagement/types"/>
    <ds:schemaRef ds:uri="http://www.w3.org/XML/1998/namespace"/>
    <ds:schemaRef ds:uri="http://schemas.microsoft.com/office/infopath/2007/PartnerControls"/>
    <ds:schemaRef ds:uri="http://schemas.openxmlformats.org/package/2006/metadata/core-properties"/>
    <ds:schemaRef ds:uri="c5a08203-9b2f-40af-ba4f-5aaacf4d8463"/>
    <ds:schemaRef ds:uri="http://purl.org/dc/dcmitype/"/>
  </ds:schemaRefs>
</ds:datastoreItem>
</file>

<file path=customXml/itemProps2.xml><?xml version="1.0" encoding="utf-8"?>
<ds:datastoreItem xmlns:ds="http://schemas.openxmlformats.org/officeDocument/2006/customXml" ds:itemID="{0467FCB7-D677-4060-A4F7-48098382B3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5a08203-9b2f-40af-ba4f-5aaacf4d846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217E1BB-1D7A-401C-82FD-ADA177ACD9A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4</vt:i4>
      </vt:variant>
    </vt:vector>
  </HeadingPairs>
  <TitlesOfParts>
    <vt:vector size="9" baseType="lpstr">
      <vt:lpstr>MPS(input)</vt:lpstr>
      <vt:lpstr>MPS(calc_process)</vt:lpstr>
      <vt:lpstr>MSS</vt:lpstr>
      <vt:lpstr>MRS(input)</vt:lpstr>
      <vt:lpstr>MRS(calc_process)</vt:lpstr>
      <vt:lpstr>'MPS(calc_process)'!Print_Area</vt:lpstr>
      <vt:lpstr>'MPS(input)'!Print_Area</vt:lpstr>
      <vt:lpstr>'MRS(calc_process)'!Print_Area</vt:lpstr>
      <vt:lpstr>MSS!Print_Area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2017-10-24T08:13:11Z</dcterms:created>
  <dcterms:modified xsi:type="dcterms:W3CDTF">2017-12-25T07:33:24Z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0x01010076A0638151AF914595117ED6F3B0AE8C</vt:lpwstr>
  </property>
</Properties>
</file>