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0" yWindow="6090" windowWidth="19230" windowHeight="6150" tabRatio="587"/>
  </bookViews>
  <sheets>
    <sheet name="MPS(input)" sheetId="30" r:id="rId1"/>
    <sheet name="MPS(calc_process)" sheetId="31" r:id="rId2"/>
    <sheet name="MSS" sheetId="33" r:id="rId3"/>
    <sheet name="MRS(input)" sheetId="34" r:id="rId4"/>
    <sheet name="MRS(calc_process)" sheetId="35" r:id="rId5"/>
  </sheets>
  <definedNames>
    <definedName name="_xlnm.Print_Area" localSheetId="1">'MPS(calc_process)'!$A$1:$I$15</definedName>
    <definedName name="_xlnm.Print_Area" localSheetId="4">'MRS(calc_process)'!$A$1:$I$15</definedName>
  </definedNames>
  <calcPr calcId="145621" iterateDelta="1E-4"/>
</workbook>
</file>

<file path=xl/calcChain.xml><?xml version="1.0" encoding="utf-8"?>
<calcChain xmlns="http://schemas.openxmlformats.org/spreadsheetml/2006/main">
  <c r="K15" i="34" l="1"/>
  <c r="K14" i="34"/>
  <c r="H15" i="34"/>
  <c r="H14" i="34"/>
  <c r="F14" i="34" l="1"/>
  <c r="G8" i="35" s="1"/>
  <c r="G11" i="35"/>
  <c r="F15" i="34"/>
  <c r="G12" i="35" s="1"/>
  <c r="L2" i="34"/>
  <c r="I2" i="35" s="1"/>
  <c r="L1" i="34"/>
  <c r="I1" i="35" s="1"/>
  <c r="C2" i="33"/>
  <c r="C1" i="33"/>
  <c r="G13" i="35" l="1"/>
  <c r="G10" i="35" s="1"/>
  <c r="G6" i="35" s="1"/>
  <c r="D19" i="34" s="1"/>
  <c r="I1" i="31"/>
  <c r="G8" i="31" l="1"/>
  <c r="G12" i="31"/>
  <c r="G11" i="31"/>
  <c r="G13" i="31" l="1"/>
  <c r="G10" i="31" l="1"/>
  <c r="G6" i="31" s="1"/>
  <c r="B19" i="30" l="1"/>
  <c r="I2" i="31" l="1"/>
</calcChain>
</file>

<file path=xl/sharedStrings.xml><?xml version="1.0" encoding="utf-8"?>
<sst xmlns="http://schemas.openxmlformats.org/spreadsheetml/2006/main" count="230" uniqueCount="118">
  <si>
    <t>Parameter</t>
  </si>
  <si>
    <t>Electricity</t>
  </si>
  <si>
    <t xml:space="preserve">Monitoring Plan Sheet (Input Sheet) [Attachment to Project Design Document]  </t>
    <phoneticPr fontId="2"/>
  </si>
  <si>
    <t>Monitoring Spreadsheet: JCM_ID_AM001_ver01.0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</si>
  <si>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</si>
  <si>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</si>
  <si>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</si>
  <si>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</si>
  <si>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</si>
  <si>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</si>
  <si>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</si>
  <si>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</si>
  <si>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</si>
  <si>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</si>
  <si>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</si>
  <si>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</si>
  <si>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</si>
  <si>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</si>
  <si>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</si>
  <si>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</si>
  <si>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</si>
  <si>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</si>
  <si>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</si>
  <si>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</si>
  <si>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</si>
  <si>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</si>
  <si>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r>
      <t>EG</t>
    </r>
    <r>
      <rPr>
        <vertAlign val="subscript"/>
        <sz val="11"/>
        <rFont val="Arial"/>
        <family val="2"/>
      </rPr>
      <t>SUP,p</t>
    </r>
    <phoneticPr fontId="2"/>
  </si>
  <si>
    <r>
      <t xml:space="preserve">The quantity of the electricity supplied from the WHR system to the cement production facility during a given time period </t>
    </r>
    <r>
      <rPr>
        <i/>
        <sz val="11"/>
        <rFont val="Arial"/>
        <family val="2"/>
      </rPr>
      <t>p</t>
    </r>
    <phoneticPr fontId="2"/>
  </si>
  <si>
    <t>MWh/p</t>
    <phoneticPr fontId="2"/>
  </si>
  <si>
    <t>Option C</t>
    <phoneticPr fontId="2"/>
  </si>
  <si>
    <t>monitored data</t>
    <phoneticPr fontId="2"/>
  </si>
  <si>
    <t>continuous</t>
    <phoneticPr fontId="2"/>
  </si>
  <si>
    <t>N.A.</t>
    <phoneticPr fontId="2"/>
  </si>
  <si>
    <r>
      <t>D</t>
    </r>
    <r>
      <rPr>
        <vertAlign val="subscript"/>
        <sz val="11"/>
        <rFont val="Arial"/>
        <family val="2"/>
      </rPr>
      <t>p</t>
    </r>
    <phoneticPr fontId="2"/>
  </si>
  <si>
    <r>
      <t xml:space="preserve">The number of days during a given time period </t>
    </r>
    <r>
      <rPr>
        <i/>
        <sz val="11"/>
        <rFont val="Arial"/>
        <family val="2"/>
      </rPr>
      <t>p</t>
    </r>
    <phoneticPr fontId="2"/>
  </si>
  <si>
    <t>day/p</t>
    <phoneticPr fontId="2"/>
  </si>
  <si>
    <t>once at the end of this monitoring period</t>
    <phoneticPr fontId="2"/>
  </si>
  <si>
    <r>
      <t xml:space="preserve">Table 2: Project-specific parameters to be fixed </t>
    </r>
    <r>
      <rPr>
        <b/>
        <i/>
        <sz val="11"/>
        <color indexed="8"/>
        <rFont val="Arial"/>
        <family val="2"/>
      </rPr>
      <t>ex ante</t>
    </r>
    <phoneticPr fontId="2"/>
  </si>
  <si>
    <r>
      <t>EF</t>
    </r>
    <r>
      <rPr>
        <vertAlign val="subscript"/>
        <sz val="11"/>
        <rFont val="Arial"/>
        <family val="2"/>
      </rPr>
      <t>grid</t>
    </r>
    <phoneticPr fontId="2"/>
  </si>
  <si>
    <r>
      <t>CO</t>
    </r>
    <r>
      <rPr>
        <vertAlign val="subscript"/>
        <sz val="11"/>
        <rFont val="Arial"/>
        <family val="2"/>
      </rPr>
      <t>2</t>
    </r>
    <r>
      <rPr>
        <sz val="11"/>
        <rFont val="Arial"/>
        <family val="2"/>
      </rPr>
      <t xml:space="preserve"> emission factor for an Indonesian regional grid system, from which electricity is displaced due to the project during a given time period </t>
    </r>
    <r>
      <rPr>
        <i/>
        <sz val="11"/>
        <rFont val="Arial"/>
        <family val="2"/>
      </rPr>
      <t>p</t>
    </r>
    <phoneticPr fontId="2"/>
  </si>
  <si>
    <r>
      <t>tCO</t>
    </r>
    <r>
      <rPr>
        <vertAlign val="subscript"/>
        <sz val="11"/>
        <rFont val="Arial"/>
        <family val="2"/>
      </rPr>
      <t>2</t>
    </r>
    <r>
      <rPr>
        <sz val="11"/>
        <rFont val="Arial"/>
        <family val="2"/>
      </rPr>
      <t>/MWh</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</si>
  <si>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</si>
  <si>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EC</t>
    </r>
    <r>
      <rPr>
        <vertAlign val="subscript"/>
        <sz val="11"/>
        <rFont val="Arial"/>
        <family val="2"/>
      </rPr>
      <t>CAP</t>
    </r>
    <phoneticPr fontId="2"/>
  </si>
  <si>
    <t>The total maximum rated capacity of equipments of the WHR system which consumes electricity except for the capacity of equipments which use the electricity generated by itself directly</t>
    <phoneticPr fontId="2"/>
  </si>
  <si>
    <t>MW</t>
    <phoneticPr fontId="2"/>
  </si>
  <si>
    <t>Rated capacity of all installed equipments of the WHR system which consumes electricity except for the capacity of equipments which use the electricity generated by itself directly</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</si>
  <si>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</si>
  <si>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</si>
  <si>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</si>
  <si>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</si>
  <si>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</si>
  <si>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</si>
  <si>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</si>
  <si>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</si>
  <si>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</si>
  <si>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1. Calculations for emission reductions</t>
    <phoneticPr fontId="2"/>
  </si>
  <si>
    <t>Fuel type</t>
    <phoneticPr fontId="2"/>
  </si>
  <si>
    <t>Value</t>
    <phoneticPr fontId="2"/>
  </si>
  <si>
    <t>Emission reductions during a given time period</t>
    <phoneticPr fontId="2"/>
  </si>
  <si>
    <t>2. Selected default values, etc.</t>
    <phoneticPr fontId="2"/>
  </si>
  <si>
    <t>3. Calculations for reference emissions</t>
    <phoneticPr fontId="2"/>
  </si>
  <si>
    <t>Reference emissions during a given time period</t>
    <phoneticPr fontId="2"/>
  </si>
  <si>
    <t>4. Calculations of the project emissions</t>
    <phoneticPr fontId="2"/>
  </si>
  <si>
    <t>Project emissions during a given time period</t>
    <phoneticPr fontId="2"/>
  </si>
  <si>
    <r>
      <t>ER</t>
    </r>
    <r>
      <rPr>
        <vertAlign val="subscript"/>
        <sz val="11"/>
        <color indexed="8"/>
        <rFont val="Arial"/>
        <family val="2"/>
      </rPr>
      <t>p</t>
    </r>
    <phoneticPr fontId="2"/>
  </si>
  <si>
    <r>
      <t>CO</t>
    </r>
    <r>
      <rPr>
        <vertAlign val="subscript"/>
        <sz val="11"/>
        <color indexed="8"/>
        <rFont val="Arial"/>
        <family val="2"/>
      </rPr>
      <t>2</t>
    </r>
    <r>
      <rPr>
        <sz val="11"/>
        <color indexed="8"/>
        <rFont val="Arial"/>
        <family val="2"/>
      </rPr>
      <t xml:space="preserve"> emission factor for an Indonesian regional grid system, from which electricity is displaced due to the project during a given time period </t>
    </r>
    <r>
      <rPr>
        <i/>
        <sz val="11"/>
        <color indexed="8"/>
        <rFont val="Arial"/>
        <family val="2"/>
      </rPr>
      <t>p</t>
    </r>
    <phoneticPr fontId="2"/>
  </si>
  <si>
    <r>
      <t>tCO</t>
    </r>
    <r>
      <rPr>
        <vertAlign val="subscript"/>
        <sz val="11"/>
        <color indexed="8"/>
        <rFont val="Arial"/>
        <family val="2"/>
      </rPr>
      <t>2</t>
    </r>
    <r>
      <rPr>
        <sz val="11"/>
        <color indexed="8"/>
        <rFont val="Arial"/>
        <family val="2"/>
      </rPr>
      <t>/MWh</t>
    </r>
    <phoneticPr fontId="2"/>
  </si>
  <si>
    <r>
      <t>EF</t>
    </r>
    <r>
      <rPr>
        <vertAlign val="subscript"/>
        <sz val="11"/>
        <color indexed="8"/>
        <rFont val="Arial"/>
        <family val="2"/>
      </rPr>
      <t>grid</t>
    </r>
    <phoneticPr fontId="2"/>
  </si>
  <si>
    <r>
      <t>RE</t>
    </r>
    <r>
      <rPr>
        <vertAlign val="subscript"/>
        <sz val="11"/>
        <color indexed="8"/>
        <rFont val="Arial"/>
        <family val="2"/>
      </rPr>
      <t>p</t>
    </r>
    <phoneticPr fontId="2"/>
  </si>
  <si>
    <r>
      <t xml:space="preserve">The quantity of the electricity supplied from the WHR system to the cement production facility during a given time period </t>
    </r>
    <r>
      <rPr>
        <i/>
        <sz val="11"/>
        <color indexed="8"/>
        <rFont val="Arial"/>
        <family val="2"/>
      </rPr>
      <t>p</t>
    </r>
    <phoneticPr fontId="2"/>
  </si>
  <si>
    <r>
      <t>EG</t>
    </r>
    <r>
      <rPr>
        <vertAlign val="subscript"/>
        <sz val="11"/>
        <color indexed="8"/>
        <rFont val="Arial"/>
        <family val="2"/>
      </rPr>
      <t>SUP,p</t>
    </r>
    <phoneticPr fontId="2"/>
  </si>
  <si>
    <r>
      <t xml:space="preserve">The quantity of electricity consumption by the WHR system except for the direct captive use of the electricity generated by itself during a given time period </t>
    </r>
    <r>
      <rPr>
        <i/>
        <sz val="11"/>
        <color indexed="8"/>
        <rFont val="Arial"/>
        <family val="2"/>
      </rPr>
      <t>p</t>
    </r>
    <phoneticPr fontId="2"/>
  </si>
  <si>
    <r>
      <t>EC</t>
    </r>
    <r>
      <rPr>
        <vertAlign val="subscript"/>
        <sz val="11"/>
        <color indexed="8"/>
        <rFont val="Arial"/>
        <family val="2"/>
      </rPr>
      <t>AUX,p</t>
    </r>
    <phoneticPr fontId="2"/>
  </si>
  <si>
    <r>
      <t xml:space="preserve">The quantity of net electricity generation by the WHR system which replaces grid electricity import during a given time period </t>
    </r>
    <r>
      <rPr>
        <i/>
        <sz val="11"/>
        <color indexed="8"/>
        <rFont val="Arial"/>
        <family val="2"/>
      </rPr>
      <t>p</t>
    </r>
    <phoneticPr fontId="2"/>
  </si>
  <si>
    <r>
      <t>EG</t>
    </r>
    <r>
      <rPr>
        <vertAlign val="subscript"/>
        <sz val="11"/>
        <color indexed="8"/>
        <rFont val="Arial"/>
        <family val="2"/>
      </rPr>
      <t>p</t>
    </r>
    <phoneticPr fontId="2"/>
  </si>
  <si>
    <r>
      <t>PE</t>
    </r>
    <r>
      <rPr>
        <vertAlign val="subscript"/>
        <sz val="11"/>
        <color indexed="8"/>
        <rFont val="Arial"/>
        <family val="2"/>
      </rPr>
      <t>p</t>
    </r>
    <phoneticPr fontId="2"/>
  </si>
  <si>
    <t>Monitoring Structure Sheet [Attachment to Project Design Document]</t>
    <phoneticPr fontId="2"/>
  </si>
  <si>
    <t>Responsible personnel</t>
  </si>
  <si>
    <t>Role</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</si>
  <si>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</si>
  <si>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</si>
  <si>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</si>
  <si>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</si>
  <si>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</si>
  <si>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</si>
  <si>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</si>
  <si>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</si>
  <si>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</si>
  <si>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</si>
  <si>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Monitoring period</t>
    <phoneticPr fontId="2"/>
  </si>
  <si>
    <t>Monitoring Period</t>
    <phoneticPr fontId="17"/>
  </si>
  <si>
    <t>Monitoring Report Sheet (Input Sheet) [For Verification]</t>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</si>
  <si>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</si>
  <si>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Report Sheet (Calculation Process Sheet) [For Verification]</t>
    <phoneticPr fontId="2"/>
  </si>
  <si>
    <t>- Collecting electricity generation data with validated/calibrated electricity monitoring devices and inputting to a spreadsheet electronically.
- Monitoring devices are calibrated in line with international standards or manufacturers' specification.</t>
    <phoneticPr fontId="2"/>
  </si>
  <si>
    <t>N/A</t>
    <phoneticPr fontId="15"/>
  </si>
  <si>
    <t>N/A</t>
    <phoneticPr fontId="15"/>
  </si>
  <si>
    <t>N/A</t>
    <phoneticPr fontId="2"/>
  </si>
  <si>
    <t>monitored data</t>
    <phoneticPr fontId="2"/>
  </si>
  <si>
    <t>- Counting the number of days of this monitoring period</t>
    <phoneticPr fontId="2"/>
  </si>
  <si>
    <t>- Collecting electricity generation data with validated/calibrated electricity monitoring devices and inputting to a spreadsheet electronically.
- Monitoring devices are calibrated in line with international standards or manufacturers' specification.</t>
    <phoneticPr fontId="2"/>
  </si>
  <si>
    <t>Appointed to be in charge of approving the archived data after being checked and corrected when necessary.</t>
    <phoneticPr fontId="15"/>
  </si>
  <si>
    <t>Appointed to be in charge of checking the archived data.</t>
    <phoneticPr fontId="15"/>
  </si>
  <si>
    <t>General Manager, Raw Material Production Department,
KSO SG-Semen Indonesia</t>
    <phoneticPr fontId="15"/>
  </si>
  <si>
    <t>Senior Manager, Bureau of WHRPG,
KSO SG-Semen Indonesia</t>
    <phoneticPr fontId="15"/>
  </si>
  <si>
    <t>Responsible for monitoring results and reporting.</t>
    <phoneticPr fontId="15"/>
  </si>
  <si>
    <t>Responsible for monitoring results.</t>
    <phoneticPr fontId="15"/>
  </si>
  <si>
    <t>Manager, Sales and Marketing, Overseas Business Div., Energy Sector,
JFE Engineering Corporation</t>
    <phoneticPr fontId="15"/>
  </si>
  <si>
    <t>Manager, Section of WHRPG,
KSO SG-Semen Indonesia</t>
  </si>
  <si>
    <t>Supervisor, Section of WHRPG,
KSO SG-Semen Indonesia</t>
  </si>
  <si>
    <t>Appointed to be in charge of monitoring procedure (data collection and storage), including monitoring equipments and calibrations, and training of monitoring personnel.</t>
    <phoneticPr fontId="15"/>
  </si>
  <si>
    <t>Monitoring Plan Sheet (Calculation Process Sheet) [Attachment to Project Design Document]</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</si>
  <si>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</si>
  <si>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</si>
  <si>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t>Monitored Values</t>
    <phoneticPr fontId="2"/>
  </si>
  <si>
    <t>Reference Number: ID013</t>
    <phoneticPr fontId="2"/>
  </si>
  <si>
    <t>Based on public data which is measured by entities other than the project participants (Data used: publicly recognized data such as statistical data and specifications)</t>
    <phoneticPr fontId="2"/>
  </si>
  <si>
    <t>Based on the actual measurement using measuring equipments (Data used: measured values)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</si>
</sst>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000_ "/>
    <numFmt numFmtId="177" formatCode="#,##0_);[Red]\(#,##0\)"/>
    <numFmt numFmtId="178" formatCode="#,##0.000_ "/>
    <numFmt numFmtId="179" formatCode="#,##0_ ;[Red]\-#,##0\ "/>
    <numFmt numFmtId="180" formatCode="#,##0.00_ "/>
    <numFmt numFmtId="181" formatCode="#,##0.0_ "/>
    <numFmt numFmtId="182" formatCode="#,##0.0_);[Red]\(#,##0.0\)"/>
    <numFmt numFmtId="183" formatCode="0.0_);[Red]\(0.0\)"/>
  </numFmts>
  <fonts count="22"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b/>
      <sz val="12"/>
      <color indexed="9"/>
      <name val="Arial"/>
      <family val="2"/>
    </font>
    <font>
      <i/>
      <sz val="11"/>
      <color indexed="8"/>
      <name val="Arial"/>
      <family val="2"/>
    </font>
    <font>
      <b/>
      <i/>
      <sz val="11"/>
      <color indexed="8"/>
      <name val="Arial"/>
      <family val="2"/>
    </font>
    <font>
      <sz val="11"/>
      <name val="Arial"/>
      <family val="2"/>
    </font>
    <font>
      <vertAlign val="subscript"/>
      <sz val="11"/>
      <name val="Arial"/>
      <family val="2"/>
    </font>
    <font>
      <i/>
      <sz val="11"/>
      <name val="Arial"/>
      <family val="2"/>
    </font>
    <font>
      <b/>
      <vertAlign val="subscript"/>
      <sz val="11"/>
      <color indexed="8"/>
      <name val="Arial"/>
      <family val="2"/>
    </font>
    <font>
      <b/>
      <vertAlign val="subscript"/>
      <sz val="11"/>
      <color indexed="9"/>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
      <sz val="11"/>
      <color rgb="FFFF0000"/>
      <name val="ＭＳ Ｐゴシック"/>
      <family val="3"/>
      <charset val="128"/>
    </font>
    <font>
      <sz val="11"/>
      <color rgb="FFFF0000"/>
      <name val="Arial"/>
      <family val="2"/>
    </font>
    <font>
      <sz val="8"/>
      <color indexed="8"/>
      <name val="Arial"/>
      <family val="2"/>
    </font>
    <font>
      <sz val="9"/>
      <color indexed="8"/>
      <name val="Arial"/>
      <family val="2"/>
    </font>
  </fonts>
  <fills count="8">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7" tint="0.79998168889431442"/>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9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1" xfId="0" applyFont="1" applyFill="1" applyBorder="1" applyAlignment="1">
      <alignment horizontal="center" vertical="center" wrapText="1"/>
    </xf>
    <xf numFmtId="0" fontId="10" fillId="5" borderId="1" xfId="0" applyFont="1" applyFill="1" applyBorder="1">
      <alignment vertical="center"/>
    </xf>
    <xf numFmtId="0" fontId="10" fillId="5" borderId="1" xfId="0" quotePrefix="1" applyFont="1" applyFill="1" applyBorder="1" applyAlignment="1">
      <alignment horizontal="center"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xf>
    <xf numFmtId="0" fontId="3" fillId="0" borderId="1" xfId="0" applyFont="1" applyFill="1" applyBorder="1">
      <alignment vertical="center"/>
    </xf>
    <xf numFmtId="0" fontId="5" fillId="4" borderId="1" xfId="0" applyFont="1" applyFill="1" applyBorder="1" applyAlignment="1">
      <alignment horizontal="center" vertical="center"/>
    </xf>
    <xf numFmtId="0" fontId="3" fillId="5" borderId="3" xfId="0" applyFont="1" applyFill="1" applyBorder="1">
      <alignment vertical="center"/>
    </xf>
    <xf numFmtId="0" fontId="5" fillId="0" borderId="0" xfId="0" applyFont="1">
      <alignment vertical="center"/>
    </xf>
    <xf numFmtId="0" fontId="5" fillId="4" borderId="1" xfId="0" applyFont="1" applyFill="1" applyBorder="1">
      <alignment vertical="center"/>
    </xf>
    <xf numFmtId="0" fontId="3" fillId="4" borderId="1" xfId="0" applyFont="1" applyFill="1" applyBorder="1">
      <alignment vertical="center"/>
    </xf>
    <xf numFmtId="0" fontId="5" fillId="4"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77" fontId="3" fillId="0" borderId="1" xfId="0" applyNumberFormat="1" applyFont="1" applyFill="1" applyBorder="1">
      <alignment vertical="center"/>
    </xf>
    <xf numFmtId="0" fontId="3" fillId="6" borderId="1" xfId="0" applyFont="1" applyFill="1" applyBorder="1" applyAlignment="1">
      <alignment vertical="center"/>
    </xf>
    <xf numFmtId="0" fontId="5" fillId="4" borderId="4" xfId="0" applyFont="1" applyFill="1" applyBorder="1">
      <alignment vertical="center"/>
    </xf>
    <xf numFmtId="0" fontId="3" fillId="4" borderId="7" xfId="0" applyFont="1" applyFill="1" applyBorder="1">
      <alignment vertical="center"/>
    </xf>
    <xf numFmtId="0" fontId="3" fillId="4" borderId="8" xfId="0" applyFont="1" applyFill="1" applyBorder="1">
      <alignment vertical="center"/>
    </xf>
    <xf numFmtId="0" fontId="3" fillId="6" borderId="4" xfId="0" applyFont="1" applyFill="1" applyBorder="1">
      <alignment vertical="center"/>
    </xf>
    <xf numFmtId="0" fontId="3" fillId="6" borderId="8" xfId="0" applyFont="1" applyFill="1" applyBorder="1">
      <alignment vertical="center"/>
    </xf>
    <xf numFmtId="0" fontId="3" fillId="6" borderId="7" xfId="0" applyFont="1" applyFill="1" applyBorder="1">
      <alignment vertical="center"/>
    </xf>
    <xf numFmtId="0" fontId="3" fillId="0" borderId="3" xfId="0" applyFont="1" applyBorder="1">
      <alignment vertical="center"/>
    </xf>
    <xf numFmtId="0" fontId="5" fillId="4" borderId="4" xfId="0" applyFont="1" applyFill="1" applyBorder="1" applyAlignment="1">
      <alignment horizontal="center" vertical="center"/>
    </xf>
    <xf numFmtId="0" fontId="5" fillId="4" borderId="7" xfId="0" applyFont="1" applyFill="1" applyBorder="1">
      <alignment vertical="center"/>
    </xf>
    <xf numFmtId="0" fontId="3" fillId="0" borderId="9" xfId="0" applyFont="1" applyBorder="1" applyAlignment="1">
      <alignment horizontal="center" vertical="center"/>
    </xf>
    <xf numFmtId="0" fontId="0" fillId="0" borderId="0" xfId="0" applyFont="1">
      <alignment vertical="center"/>
    </xf>
    <xf numFmtId="0" fontId="5" fillId="4" borderId="9" xfId="0" applyFont="1" applyFill="1" applyBorder="1" applyAlignment="1">
      <alignment horizontal="centerContinuous" vertical="center" wrapText="1"/>
    </xf>
    <xf numFmtId="0" fontId="3" fillId="0" borderId="9" xfId="0" applyFont="1" applyFill="1" applyBorder="1">
      <alignment vertical="center"/>
    </xf>
    <xf numFmtId="0" fontId="10" fillId="5" borderId="9" xfId="0" applyFont="1" applyFill="1" applyBorder="1">
      <alignment vertical="center"/>
    </xf>
    <xf numFmtId="0" fontId="10" fillId="5" borderId="3" xfId="0" applyFont="1" applyFill="1" applyBorder="1">
      <alignment vertical="center"/>
    </xf>
    <xf numFmtId="0" fontId="5" fillId="4" borderId="3" xfId="0" applyFont="1" applyFill="1" applyBorder="1" applyAlignment="1">
      <alignment horizontal="centerContinuous" vertical="center" wrapText="1"/>
    </xf>
    <xf numFmtId="0" fontId="3" fillId="0" borderId="3" xfId="0" applyFont="1" applyFill="1" applyBorder="1">
      <alignment vertical="center"/>
    </xf>
    <xf numFmtId="179" fontId="10" fillId="2" borderId="1" xfId="1" applyNumberFormat="1" applyFont="1" applyFill="1" applyBorder="1" applyProtection="1">
      <alignment vertical="center"/>
      <protection locked="0"/>
    </xf>
    <xf numFmtId="0" fontId="10" fillId="0" borderId="1" xfId="0" applyFont="1" applyFill="1" applyBorder="1" applyAlignment="1" applyProtection="1">
      <alignment vertical="center" wrapText="1"/>
      <protection locked="0"/>
    </xf>
    <xf numFmtId="0" fontId="10" fillId="2" borderId="1" xfId="0" quotePrefix="1" applyFont="1" applyFill="1" applyBorder="1" applyAlignment="1" applyProtection="1">
      <alignment vertical="center" wrapText="1"/>
      <protection locked="0"/>
    </xf>
    <xf numFmtId="0" fontId="10" fillId="2" borderId="1" xfId="0" applyFont="1" applyFill="1" applyBorder="1" applyAlignment="1" applyProtection="1">
      <alignment vertical="center" wrapText="1"/>
      <protection locked="0"/>
    </xf>
    <xf numFmtId="38" fontId="10" fillId="0" borderId="1" xfId="1" quotePrefix="1" applyFont="1" applyFill="1" applyBorder="1" applyAlignment="1" applyProtection="1">
      <alignment vertical="center" wrapText="1"/>
      <protection locked="0"/>
    </xf>
    <xf numFmtId="38" fontId="10" fillId="0" borderId="1" xfId="1" applyFont="1" applyFill="1" applyBorder="1" applyAlignment="1" applyProtection="1">
      <alignment vertical="center" wrapText="1"/>
      <protection locked="0"/>
    </xf>
    <xf numFmtId="38" fontId="10" fillId="2" borderId="1" xfId="1" applyFont="1" applyFill="1" applyBorder="1" applyAlignment="1" applyProtection="1">
      <alignment vertical="center" wrapText="1"/>
      <protection locked="0"/>
    </xf>
    <xf numFmtId="0" fontId="10" fillId="0" borderId="1" xfId="0" quotePrefix="1"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176" fontId="3" fillId="7" borderId="1" xfId="0" applyNumberFormat="1" applyFont="1" applyFill="1" applyBorder="1">
      <alignment vertical="center"/>
    </xf>
    <xf numFmtId="0" fontId="3" fillId="7" borderId="1" xfId="0" applyFont="1" applyFill="1" applyBorder="1">
      <alignment vertical="center"/>
    </xf>
    <xf numFmtId="177" fontId="3" fillId="5" borderId="7" xfId="0" applyNumberFormat="1" applyFont="1" applyFill="1" applyBorder="1">
      <alignment vertical="center"/>
    </xf>
    <xf numFmtId="0" fontId="3" fillId="5" borderId="1" xfId="0" applyFont="1" applyFill="1" applyBorder="1">
      <alignment vertical="center"/>
    </xf>
    <xf numFmtId="0" fontId="18" fillId="2" borderId="1" xfId="0" applyFont="1" applyFill="1" applyBorder="1" applyAlignment="1" applyProtection="1">
      <alignment vertical="center" wrapText="1"/>
      <protection locked="0"/>
    </xf>
    <xf numFmtId="38" fontId="18" fillId="2" borderId="1" xfId="1" applyFont="1" applyFill="1" applyBorder="1" applyAlignment="1" applyProtection="1">
      <alignment vertical="center" wrapText="1"/>
      <protection locked="0"/>
    </xf>
    <xf numFmtId="178" fontId="10" fillId="0" borderId="1" xfId="0" applyNumberFormat="1" applyFont="1" applyFill="1" applyBorder="1" applyProtection="1">
      <alignment vertical="center"/>
      <protection locked="0"/>
    </xf>
    <xf numFmtId="0" fontId="21" fillId="0" borderId="1" xfId="0" applyFont="1" applyFill="1" applyBorder="1">
      <alignment vertical="center"/>
    </xf>
    <xf numFmtId="180" fontId="10" fillId="0" borderId="1" xfId="0" applyNumberFormat="1" applyFont="1" applyFill="1" applyBorder="1" applyProtection="1">
      <alignment vertical="center"/>
      <protection locked="0"/>
    </xf>
    <xf numFmtId="180" fontId="10" fillId="5" borderId="1" xfId="0" applyNumberFormat="1" applyFont="1" applyFill="1" applyBorder="1">
      <alignment vertical="center"/>
    </xf>
    <xf numFmtId="178" fontId="10" fillId="5" borderId="1" xfId="0" applyNumberFormat="1" applyFont="1" applyFill="1" applyBorder="1">
      <alignment vertical="center"/>
    </xf>
    <xf numFmtId="179" fontId="10" fillId="0" borderId="1" xfId="1" applyNumberFormat="1" applyFont="1" applyFill="1" applyBorder="1" applyProtection="1">
      <alignment vertical="center"/>
      <protection locked="0"/>
    </xf>
    <xf numFmtId="0" fontId="5" fillId="4" borderId="1" xfId="0" applyFont="1" applyFill="1" applyBorder="1" applyAlignment="1">
      <alignment horizontal="center" vertical="center" wrapText="1"/>
    </xf>
    <xf numFmtId="181" fontId="3" fillId="0" borderId="2" xfId="0" applyNumberFormat="1" applyFont="1" applyBorder="1">
      <alignment vertical="center"/>
    </xf>
    <xf numFmtId="182" fontId="3" fillId="0" borderId="2" xfId="0" applyNumberFormat="1" applyFont="1" applyBorder="1">
      <alignment vertical="center"/>
    </xf>
    <xf numFmtId="183" fontId="3" fillId="0" borderId="2" xfId="0" applyNumberFormat="1" applyFont="1" applyBorder="1">
      <alignment vertical="center"/>
    </xf>
    <xf numFmtId="0" fontId="20" fillId="0"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4" xfId="0" applyFont="1" applyFill="1" applyBorder="1" applyAlignment="1">
      <alignment horizontal="center" vertical="center"/>
    </xf>
    <xf numFmtId="38" fontId="10" fillId="2" borderId="5" xfId="1" applyFont="1" applyFill="1" applyBorder="1" applyAlignment="1">
      <alignment horizontal="right" vertical="center"/>
    </xf>
    <xf numFmtId="38" fontId="10" fillId="2" borderId="6" xfId="1" applyFont="1" applyFill="1" applyBorder="1" applyAlignment="1">
      <alignment horizontal="right" vertical="center"/>
    </xf>
    <xf numFmtId="0" fontId="10" fillId="5" borderId="1" xfId="0" applyFont="1" applyFill="1" applyBorder="1" applyAlignment="1">
      <alignment vertical="center" wrapText="1"/>
    </xf>
    <xf numFmtId="0" fontId="18" fillId="0" borderId="1" xfId="0" applyFont="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0" fontId="3" fillId="5" borderId="1" xfId="0" applyFont="1" applyFill="1" applyBorder="1" applyAlignment="1">
      <alignment vertical="center" wrapText="1"/>
    </xf>
    <xf numFmtId="0" fontId="5" fillId="3" borderId="0" xfId="0" applyFont="1" applyFill="1" applyAlignment="1">
      <alignment vertical="center"/>
    </xf>
    <xf numFmtId="0" fontId="3" fillId="6" borderId="1" xfId="0" applyFont="1" applyFill="1" applyBorder="1" applyAlignment="1">
      <alignment vertical="center" wrapText="1"/>
    </xf>
    <xf numFmtId="0" fontId="7" fillId="3" borderId="0" xfId="0" applyFont="1" applyFill="1" applyAlignment="1">
      <alignment horizontal="left" vertical="center"/>
    </xf>
    <xf numFmtId="0" fontId="3" fillId="0" borderId="1" xfId="0" applyFont="1" applyFill="1" applyBorder="1" applyAlignment="1">
      <alignment vertical="center" wrapText="1"/>
    </xf>
    <xf numFmtId="0" fontId="16" fillId="4" borderId="1" xfId="0" applyFont="1" applyFill="1" applyBorder="1" applyAlignment="1">
      <alignment horizontal="center" vertical="center"/>
    </xf>
    <xf numFmtId="49" fontId="10" fillId="0" borderId="1" xfId="0" applyNumberFormat="1" applyFont="1" applyBorder="1" applyAlignment="1">
      <alignment horizontal="center" vertical="center"/>
    </xf>
    <xf numFmtId="49" fontId="10" fillId="0" borderId="9" xfId="0" applyNumberFormat="1" applyFont="1" applyBorder="1" applyAlignment="1">
      <alignment horizontal="center" vertical="center"/>
    </xf>
    <xf numFmtId="38" fontId="10" fillId="2" borderId="10" xfId="1" applyFont="1" applyFill="1" applyBorder="1" applyAlignment="1">
      <alignment vertical="center"/>
    </xf>
    <xf numFmtId="38" fontId="10" fillId="2" borderId="11" xfId="1" applyFont="1" applyFill="1" applyBorder="1" applyAlignment="1">
      <alignment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10"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4"/>
  <sheetViews>
    <sheetView showGridLines="0" tabSelected="1" view="pageBreakPreview" zoomScale="80" zoomScaleNormal="80" zoomScaleSheetLayoutView="80" workbookViewId="0"/>
  </sheetViews>
  <sheetFormatPr defaultColWidth="9" defaultRowHeight="14" x14ac:dyDescent="0.2"/>
  <cols>
    <col min="1" max="1" width="2.6328125" style="1" customWidth="1"/>
    <col min="2" max="2" width="11.7265625" style="1" customWidth="1"/>
    <col min="3" max="3" width="13.6328125" style="1" customWidth="1"/>
    <col min="4" max="4" width="21.6328125" style="1" customWidth="1"/>
    <col min="5" max="6" width="10.6328125" style="1" customWidth="1"/>
    <col min="7" max="7" width="11.6328125" style="1" customWidth="1"/>
    <col min="8" max="8" width="10.26953125" style="1" customWidth="1"/>
    <col min="9" max="9" width="44.6328125" style="1" customWidth="1"/>
    <col min="10" max="10" width="11.453125" style="1" customWidth="1"/>
    <col min="11" max="11" width="17.08984375" style="1" customWidth="1"/>
    <col min="12" max="16384" width="9" style="1"/>
  </cols>
  <sheetData>
    <row r="1" spans="1:11" ht="18" customHeight="1" x14ac:dyDescent="0.2">
      <c r="K1" s="11" t="s">
        <v>3</v>
      </c>
    </row>
    <row r="2" spans="1:11" ht="18" customHeight="1" x14ac:dyDescent="0.2">
      <c r="K2" s="11" t="s">
        <v>115</v>
      </c>
    </row>
    <row r="3" spans="1:11" ht="27.75" customHeight="1" x14ac:dyDescent="0.2">
      <c r="A3" s="12" t="s">
        <v>2</v>
      </c>
      <c r="B3" s="13"/>
      <c r="C3" s="13"/>
      <c r="D3" s="13"/>
      <c r="E3" s="13"/>
      <c r="F3" s="13"/>
      <c r="G3" s="13"/>
      <c r="H3" s="13"/>
      <c r="I3" s="13"/>
      <c r="J3" s="13"/>
      <c r="K3" s="14"/>
    </row>
    <row r="5" spans="1:11" ht="15" customHeight="1" x14ac:dyDescent="0.2">
      <c r="A5" s="6" t="s">
        <v>4</v>
      </c>
      <c r="B5" s="6"/>
    </row>
    <row r="6" spans="1:11" ht="15" customHeight="1" x14ac:dyDescent="0.2">
      <c r="A6" s="6"/>
      <c r="B6" s="15" t="s">
        <v>5</v>
      </c>
      <c r="C6" s="15" t="s">
        <v>6</v>
      </c>
      <c r="D6" s="15" t="s">
        <v>7</v>
      </c>
      <c r="E6" s="15" t="s">
        <v>8</v>
      </c>
      <c r="F6" s="15" t="s">
        <v>9</v>
      </c>
      <c r="G6" s="15" t="s">
        <v>10</v>
      </c>
      <c r="H6" s="15" t="s">
        <v>11</v>
      </c>
      <c r="I6" s="15" t="s">
        <v>12</v>
      </c>
      <c r="J6" s="15" t="s">
        <v>13</v>
      </c>
      <c r="K6" s="15" t="s">
        <v>14</v>
      </c>
    </row>
    <row r="7" spans="1:11" s="8" customFormat="1" ht="30" customHeight="1" x14ac:dyDescent="0.2">
      <c r="B7" s="15" t="s">
        <v>15</v>
      </c>
      <c r="C7" s="15" t="s">
        <v>16</v>
      </c>
      <c r="D7" s="15" t="s">
        <v>17</v>
      </c>
      <c r="E7" s="15" t="s">
        <v>18</v>
      </c>
      <c r="F7" s="15" t="s">
        <v>19</v>
      </c>
      <c r="G7" s="15" t="s">
        <v>20</v>
      </c>
      <c r="H7" s="15" t="s">
        <v>21</v>
      </c>
      <c r="I7" s="15" t="s">
        <v>22</v>
      </c>
      <c r="J7" s="15" t="s">
        <v>23</v>
      </c>
      <c r="K7" s="15" t="s">
        <v>24</v>
      </c>
    </row>
    <row r="8" spans="1:11" ht="93" customHeight="1" x14ac:dyDescent="0.2">
      <c r="B8" s="17" t="s">
        <v>25</v>
      </c>
      <c r="C8" s="16" t="s">
        <v>26</v>
      </c>
      <c r="D8" s="18" t="s">
        <v>27</v>
      </c>
      <c r="E8" s="71">
        <v>197400</v>
      </c>
      <c r="F8" s="16" t="s">
        <v>28</v>
      </c>
      <c r="G8" s="52" t="s">
        <v>29</v>
      </c>
      <c r="H8" s="52" t="s">
        <v>30</v>
      </c>
      <c r="I8" s="53" t="s">
        <v>94</v>
      </c>
      <c r="J8" s="54" t="s">
        <v>31</v>
      </c>
      <c r="K8" s="64"/>
    </row>
    <row r="9" spans="1:11" ht="60" customHeight="1" x14ac:dyDescent="0.2">
      <c r="B9" s="19" t="s">
        <v>32</v>
      </c>
      <c r="C9" s="16" t="s">
        <v>33</v>
      </c>
      <c r="D9" s="18" t="s">
        <v>34</v>
      </c>
      <c r="E9" s="71">
        <v>365</v>
      </c>
      <c r="F9" s="16" t="s">
        <v>35</v>
      </c>
      <c r="G9" s="52" t="s">
        <v>29</v>
      </c>
      <c r="H9" s="52" t="s">
        <v>30</v>
      </c>
      <c r="I9" s="55" t="s">
        <v>99</v>
      </c>
      <c r="J9" s="56" t="s">
        <v>36</v>
      </c>
      <c r="K9" s="65"/>
    </row>
    <row r="10" spans="1:11" ht="8.25" customHeight="1" x14ac:dyDescent="0.2"/>
    <row r="11" spans="1:11" ht="15" customHeight="1" x14ac:dyDescent="0.2">
      <c r="A11" s="6" t="s">
        <v>37</v>
      </c>
    </row>
    <row r="12" spans="1:11" ht="15" customHeight="1" x14ac:dyDescent="0.2">
      <c r="B12" s="15" t="s">
        <v>5</v>
      </c>
      <c r="C12" s="77" t="s">
        <v>6</v>
      </c>
      <c r="D12" s="77"/>
      <c r="E12" s="15" t="s">
        <v>7</v>
      </c>
      <c r="F12" s="15" t="s">
        <v>8</v>
      </c>
      <c r="G12" s="77" t="s">
        <v>9</v>
      </c>
      <c r="H12" s="77"/>
      <c r="I12" s="77"/>
      <c r="J12" s="77" t="s">
        <v>10</v>
      </c>
      <c r="K12" s="77"/>
    </row>
    <row r="13" spans="1:11" ht="30" customHeight="1" x14ac:dyDescent="0.2">
      <c r="B13" s="15" t="s">
        <v>16</v>
      </c>
      <c r="C13" s="77" t="s">
        <v>17</v>
      </c>
      <c r="D13" s="77"/>
      <c r="E13" s="15" t="s">
        <v>18</v>
      </c>
      <c r="F13" s="15" t="s">
        <v>19</v>
      </c>
      <c r="G13" s="77" t="s">
        <v>21</v>
      </c>
      <c r="H13" s="77"/>
      <c r="I13" s="77"/>
      <c r="J13" s="77" t="s">
        <v>24</v>
      </c>
      <c r="K13" s="77"/>
    </row>
    <row r="14" spans="1:11" ht="81.75" customHeight="1" x14ac:dyDescent="0.2">
      <c r="B14" s="16" t="s">
        <v>38</v>
      </c>
      <c r="C14" s="81" t="s">
        <v>39</v>
      </c>
      <c r="D14" s="81"/>
      <c r="E14" s="66">
        <v>0.90300000000000002</v>
      </c>
      <c r="F14" s="16" t="s">
        <v>40</v>
      </c>
      <c r="G14" s="84" t="s">
        <v>41</v>
      </c>
      <c r="H14" s="84"/>
      <c r="I14" s="84"/>
      <c r="J14" s="82"/>
      <c r="K14" s="83"/>
    </row>
    <row r="15" spans="1:11" ht="81" customHeight="1" x14ac:dyDescent="0.2">
      <c r="B15" s="16" t="s">
        <v>42</v>
      </c>
      <c r="C15" s="81" t="s">
        <v>43</v>
      </c>
      <c r="D15" s="81"/>
      <c r="E15" s="68">
        <v>3.69</v>
      </c>
      <c r="F15" s="16" t="s">
        <v>44</v>
      </c>
      <c r="G15" s="84" t="s">
        <v>45</v>
      </c>
      <c r="H15" s="84"/>
      <c r="I15" s="84"/>
      <c r="J15" s="82"/>
      <c r="K15" s="83"/>
    </row>
    <row r="16" spans="1:11" ht="6.75" customHeight="1" x14ac:dyDescent="0.2"/>
    <row r="17" spans="1:10" ht="17.25" customHeight="1" x14ac:dyDescent="0.2">
      <c r="A17" s="4" t="s">
        <v>46</v>
      </c>
      <c r="B17" s="4"/>
    </row>
    <row r="18" spans="1:10" ht="17.5" thickBot="1" x14ac:dyDescent="0.25">
      <c r="B18" s="78" t="s">
        <v>47</v>
      </c>
      <c r="C18" s="78"/>
      <c r="D18" s="21" t="s">
        <v>19</v>
      </c>
    </row>
    <row r="19" spans="1:10" ht="16.5" thickBot="1" x14ac:dyDescent="0.25">
      <c r="B19" s="79">
        <f>ROUNDDOWN('MPS(calc_process)'!G6, 0)</f>
        <v>149063</v>
      </c>
      <c r="C19" s="80"/>
      <c r="D19" s="22" t="s">
        <v>48</v>
      </c>
    </row>
    <row r="20" spans="1:10" ht="20.149999999999999" customHeight="1" x14ac:dyDescent="0.2">
      <c r="B20" s="5"/>
      <c r="C20" s="5"/>
      <c r="F20" s="9"/>
      <c r="G20" s="9"/>
    </row>
    <row r="21" spans="1:10" ht="15" customHeight="1" x14ac:dyDescent="0.2">
      <c r="A21" s="6" t="s">
        <v>49</v>
      </c>
    </row>
    <row r="22" spans="1:10" ht="15" customHeight="1" x14ac:dyDescent="0.2">
      <c r="B22" s="67" t="s">
        <v>50</v>
      </c>
      <c r="C22" s="76" t="s">
        <v>51</v>
      </c>
      <c r="D22" s="76"/>
      <c r="E22" s="76"/>
      <c r="F22" s="76"/>
      <c r="G22" s="76"/>
      <c r="H22" s="76"/>
      <c r="I22" s="76"/>
      <c r="J22" s="10"/>
    </row>
    <row r="23" spans="1:10" ht="15" customHeight="1" x14ac:dyDescent="0.2">
      <c r="B23" s="67" t="s">
        <v>52</v>
      </c>
      <c r="C23" s="76" t="s">
        <v>53</v>
      </c>
      <c r="D23" s="76"/>
      <c r="E23" s="76"/>
      <c r="F23" s="76"/>
      <c r="G23" s="76"/>
      <c r="H23" s="76"/>
      <c r="I23" s="76"/>
      <c r="J23" s="10"/>
    </row>
    <row r="24" spans="1:10" ht="15" customHeight="1" x14ac:dyDescent="0.2">
      <c r="B24" s="67" t="s">
        <v>29</v>
      </c>
      <c r="C24" s="76" t="s">
        <v>54</v>
      </c>
      <c r="D24" s="76"/>
      <c r="E24" s="76"/>
      <c r="F24" s="76"/>
      <c r="G24" s="76"/>
      <c r="H24" s="76"/>
      <c r="I24" s="76"/>
      <c r="J24" s="10"/>
    </row>
  </sheetData>
  <sheetProtection password="C7C3" sheet="1" objects="1" scenarios="1" formatCells="0" formatRows="0"/>
  <mergeCells count="17">
    <mergeCell ref="J12:K12"/>
    <mergeCell ref="J13:K13"/>
    <mergeCell ref="J15:K15"/>
    <mergeCell ref="G12:I12"/>
    <mergeCell ref="G13:I13"/>
    <mergeCell ref="G15:I15"/>
    <mergeCell ref="G14:I14"/>
    <mergeCell ref="J14:K14"/>
    <mergeCell ref="C23:I23"/>
    <mergeCell ref="C24:I24"/>
    <mergeCell ref="C12:D12"/>
    <mergeCell ref="C13:D13"/>
    <mergeCell ref="B18:C18"/>
    <mergeCell ref="B19:C19"/>
    <mergeCell ref="C15:D15"/>
    <mergeCell ref="C22:I22"/>
    <mergeCell ref="C14:D14"/>
  </mergeCells>
  <phoneticPr fontId="2"/>
  <pageMargins left="0.70866141732283472" right="0.70866141732283472" top="0.74803149606299213" bottom="0.74803149606299213" header="0.31496062992125984" footer="0.31496062992125984"/>
  <pageSetup paperSize="9" scale="79" orientation="landscape" r:id="rId1"/>
  <headerFooter>
    <oddFooter>&amp;C&amp;"Arial,標準"II-1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view="pageBreakPreview" zoomScale="80" zoomScaleSheetLayoutView="80" workbookViewId="0"/>
  </sheetViews>
  <sheetFormatPr defaultColWidth="9" defaultRowHeight="14" x14ac:dyDescent="0.2"/>
  <cols>
    <col min="1" max="4" width="3.6328125" style="1" customWidth="1"/>
    <col min="5" max="5" width="47.08984375" style="1" customWidth="1"/>
    <col min="6" max="7" width="12.6328125" style="1" customWidth="1"/>
    <col min="8" max="8" width="11.453125" style="1" customWidth="1"/>
    <col min="9" max="9" width="8.453125" style="7" customWidth="1"/>
    <col min="10" max="16384" width="9" style="1"/>
  </cols>
  <sheetData>
    <row r="1" spans="1:11" ht="18" customHeight="1" x14ac:dyDescent="0.2">
      <c r="I1" s="11" t="str">
        <f>'MPS(input)'!K1</f>
        <v>Monitoring Spreadsheet: JCM_ID_AM001_ver01.0</v>
      </c>
    </row>
    <row r="2" spans="1:11" ht="18" customHeight="1" x14ac:dyDescent="0.2">
      <c r="I2" s="11" t="str">
        <f>'MPS(input)'!K2</f>
        <v>Reference Number: ID013</v>
      </c>
    </row>
    <row r="3" spans="1:11" ht="27.75" customHeight="1" x14ac:dyDescent="0.2">
      <c r="A3" s="86" t="s">
        <v>111</v>
      </c>
      <c r="B3" s="86"/>
      <c r="C3" s="86"/>
      <c r="D3" s="86"/>
      <c r="E3" s="86"/>
      <c r="F3" s="86"/>
      <c r="G3" s="86"/>
      <c r="H3" s="86"/>
      <c r="I3" s="86"/>
    </row>
    <row r="4" spans="1:11" ht="11.25" customHeight="1" x14ac:dyDescent="0.2"/>
    <row r="5" spans="1:11" ht="18.75" customHeight="1" thickBot="1" x14ac:dyDescent="0.25">
      <c r="A5" s="34" t="s">
        <v>55</v>
      </c>
      <c r="B5" s="25"/>
      <c r="C5" s="25"/>
      <c r="D5" s="25"/>
      <c r="E5" s="24"/>
      <c r="F5" s="21" t="s">
        <v>56</v>
      </c>
      <c r="G5" s="41" t="s">
        <v>57</v>
      </c>
      <c r="H5" s="21" t="s">
        <v>19</v>
      </c>
      <c r="I5" s="26" t="s">
        <v>0</v>
      </c>
    </row>
    <row r="6" spans="1:11" ht="18.75" customHeight="1" thickBot="1" x14ac:dyDescent="0.25">
      <c r="A6" s="35"/>
      <c r="B6" s="27" t="s">
        <v>58</v>
      </c>
      <c r="C6" s="27"/>
      <c r="D6" s="27"/>
      <c r="E6" s="27"/>
      <c r="F6" s="43" t="s">
        <v>97</v>
      </c>
      <c r="G6" s="73">
        <f>G10-G15</f>
        <v>149063.26680000001</v>
      </c>
      <c r="H6" s="40" t="s">
        <v>48</v>
      </c>
      <c r="I6" s="28" t="s">
        <v>64</v>
      </c>
    </row>
    <row r="7" spans="1:11" ht="18.75" customHeight="1" x14ac:dyDescent="0.2">
      <c r="A7" s="34" t="s">
        <v>59</v>
      </c>
      <c r="B7" s="25"/>
      <c r="C7" s="25"/>
      <c r="D7" s="25"/>
      <c r="E7" s="24"/>
      <c r="F7" s="24"/>
      <c r="G7" s="42"/>
      <c r="H7" s="24"/>
      <c r="I7" s="21"/>
      <c r="J7" s="23"/>
      <c r="K7" s="23"/>
    </row>
    <row r="8" spans="1:11" ht="55.5" customHeight="1" x14ac:dyDescent="0.2">
      <c r="A8" s="35"/>
      <c r="B8" s="87" t="s">
        <v>65</v>
      </c>
      <c r="C8" s="87"/>
      <c r="D8" s="87"/>
      <c r="E8" s="87"/>
      <c r="F8" s="29" t="s">
        <v>1</v>
      </c>
      <c r="G8" s="60">
        <f>'MPS(input)'!E14</f>
        <v>0.90300000000000002</v>
      </c>
      <c r="H8" s="61" t="s">
        <v>66</v>
      </c>
      <c r="I8" s="30" t="s">
        <v>67</v>
      </c>
    </row>
    <row r="9" spans="1:11" ht="18.75" customHeight="1" thickBot="1" x14ac:dyDescent="0.25">
      <c r="A9" s="34" t="s">
        <v>60</v>
      </c>
      <c r="B9" s="24"/>
      <c r="C9" s="25"/>
      <c r="D9" s="21"/>
      <c r="E9" s="21"/>
      <c r="F9" s="21"/>
      <c r="G9" s="34"/>
      <c r="H9" s="24"/>
      <c r="I9" s="21"/>
    </row>
    <row r="10" spans="1:11" ht="18.75" customHeight="1" thickBot="1" x14ac:dyDescent="0.25">
      <c r="A10" s="36"/>
      <c r="B10" s="37" t="s">
        <v>61</v>
      </c>
      <c r="C10" s="27"/>
      <c r="D10" s="27"/>
      <c r="E10" s="27"/>
      <c r="F10" s="43" t="s">
        <v>97</v>
      </c>
      <c r="G10" s="74">
        <f>G13*G8</f>
        <v>149063.26680000001</v>
      </c>
      <c r="H10" s="40" t="s">
        <v>48</v>
      </c>
      <c r="I10" s="30" t="s">
        <v>68</v>
      </c>
    </row>
    <row r="11" spans="1:11" ht="48" customHeight="1" x14ac:dyDescent="0.2">
      <c r="A11" s="36"/>
      <c r="B11" s="38"/>
      <c r="C11" s="85" t="s">
        <v>69</v>
      </c>
      <c r="D11" s="85"/>
      <c r="E11" s="85"/>
      <c r="F11" s="31" t="s">
        <v>1</v>
      </c>
      <c r="G11" s="62">
        <f>'MPS(input)'!E8</f>
        <v>197400</v>
      </c>
      <c r="H11" s="63" t="s">
        <v>28</v>
      </c>
      <c r="I11" s="30" t="s">
        <v>70</v>
      </c>
    </row>
    <row r="12" spans="1:11" ht="48" customHeight="1" x14ac:dyDescent="0.2">
      <c r="A12" s="36"/>
      <c r="B12" s="38"/>
      <c r="C12" s="85" t="s">
        <v>71</v>
      </c>
      <c r="D12" s="85"/>
      <c r="E12" s="85"/>
      <c r="F12" s="31" t="s">
        <v>1</v>
      </c>
      <c r="G12" s="32">
        <f>'MPS(input)'!E15*24*'MPS(input)'!E9</f>
        <v>32324.400000000001</v>
      </c>
      <c r="H12" s="20" t="s">
        <v>28</v>
      </c>
      <c r="I12" s="30" t="s">
        <v>72</v>
      </c>
    </row>
    <row r="13" spans="1:11" ht="48" customHeight="1" x14ac:dyDescent="0.2">
      <c r="A13" s="35"/>
      <c r="B13" s="39"/>
      <c r="C13" s="85" t="s">
        <v>73</v>
      </c>
      <c r="D13" s="85"/>
      <c r="E13" s="85"/>
      <c r="F13" s="31" t="s">
        <v>1</v>
      </c>
      <c r="G13" s="32">
        <f>G11-G12</f>
        <v>165075.6</v>
      </c>
      <c r="H13" s="20" t="s">
        <v>28</v>
      </c>
      <c r="I13" s="30" t="s">
        <v>74</v>
      </c>
    </row>
    <row r="14" spans="1:11" ht="18.75" customHeight="1" thickBot="1" x14ac:dyDescent="0.25">
      <c r="A14" s="34" t="s">
        <v>62</v>
      </c>
      <c r="B14" s="25"/>
      <c r="C14" s="25"/>
      <c r="D14" s="25"/>
      <c r="E14" s="24"/>
      <c r="F14" s="21"/>
      <c r="G14" s="34"/>
      <c r="H14" s="24"/>
      <c r="I14" s="21"/>
    </row>
    <row r="15" spans="1:11" ht="18.75" customHeight="1" thickBot="1" x14ac:dyDescent="0.25">
      <c r="A15" s="35"/>
      <c r="B15" s="33" t="s">
        <v>63</v>
      </c>
      <c r="C15" s="33"/>
      <c r="D15" s="33"/>
      <c r="E15" s="33"/>
      <c r="F15" s="43" t="s">
        <v>97</v>
      </c>
      <c r="G15" s="75">
        <v>0</v>
      </c>
      <c r="H15" s="40" t="s">
        <v>48</v>
      </c>
      <c r="I15" s="30" t="s">
        <v>75</v>
      </c>
    </row>
    <row r="16" spans="1:11" x14ac:dyDescent="0.2">
      <c r="E16" s="3"/>
      <c r="F16" s="3"/>
      <c r="G16" s="2"/>
      <c r="H16" s="2"/>
    </row>
  </sheetData>
  <sheetProtection password="C7C3" sheet="1" objects="1" scenarios="1"/>
  <mergeCells count="5">
    <mergeCell ref="C13:E13"/>
    <mergeCell ref="A3:I3"/>
    <mergeCell ref="B8:E8"/>
    <mergeCell ref="C11:E11"/>
    <mergeCell ref="C12:E12"/>
  </mergeCells>
  <phoneticPr fontId="2"/>
  <pageMargins left="0.70866141732283472" right="0.70866141732283472" top="0.74803149606299213" bottom="0.74803149606299213" header="0.31496062992125984" footer="0.31496062992125984"/>
  <pageSetup paperSize="9" scale="83" fitToWidth="0" fitToHeight="0"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 x14ac:dyDescent="0.2"/>
  <cols>
    <col min="1" max="1" width="3.6328125" style="44" customWidth="1"/>
    <col min="2" max="2" width="36.36328125" style="44" customWidth="1"/>
    <col min="3" max="3" width="49.08984375" style="44" customWidth="1"/>
    <col min="4" max="256" width="9" style="44"/>
    <col min="257" max="257" width="3.6328125" style="44" customWidth="1"/>
    <col min="258" max="258" width="36.36328125" style="44" customWidth="1"/>
    <col min="259" max="259" width="49.08984375" style="44" customWidth="1"/>
    <col min="260" max="512" width="9" style="44"/>
    <col min="513" max="513" width="3.6328125" style="44" customWidth="1"/>
    <col min="514" max="514" width="36.36328125" style="44" customWidth="1"/>
    <col min="515" max="515" width="49.08984375" style="44" customWidth="1"/>
    <col min="516" max="768" width="9" style="44"/>
    <col min="769" max="769" width="3.6328125" style="44" customWidth="1"/>
    <col min="770" max="770" width="36.36328125" style="44" customWidth="1"/>
    <col min="771" max="771" width="49.08984375" style="44" customWidth="1"/>
    <col min="772" max="1024" width="9" style="44"/>
    <col min="1025" max="1025" width="3.6328125" style="44" customWidth="1"/>
    <col min="1026" max="1026" width="36.36328125" style="44" customWidth="1"/>
    <col min="1027" max="1027" width="49.08984375" style="44" customWidth="1"/>
    <col min="1028" max="1280" width="9" style="44"/>
    <col min="1281" max="1281" width="3.6328125" style="44" customWidth="1"/>
    <col min="1282" max="1282" width="36.36328125" style="44" customWidth="1"/>
    <col min="1283" max="1283" width="49.08984375" style="44" customWidth="1"/>
    <col min="1284" max="1536" width="9" style="44"/>
    <col min="1537" max="1537" width="3.6328125" style="44" customWidth="1"/>
    <col min="1538" max="1538" width="36.36328125" style="44" customWidth="1"/>
    <col min="1539" max="1539" width="49.08984375" style="44" customWidth="1"/>
    <col min="1540" max="1792" width="9" style="44"/>
    <col min="1793" max="1793" width="3.6328125" style="44" customWidth="1"/>
    <col min="1794" max="1794" width="36.36328125" style="44" customWidth="1"/>
    <col min="1795" max="1795" width="49.08984375" style="44" customWidth="1"/>
    <col min="1796" max="2048" width="9" style="44"/>
    <col min="2049" max="2049" width="3.6328125" style="44" customWidth="1"/>
    <col min="2050" max="2050" width="36.36328125" style="44" customWidth="1"/>
    <col min="2051" max="2051" width="49.08984375" style="44" customWidth="1"/>
    <col min="2052" max="2304" width="9" style="44"/>
    <col min="2305" max="2305" width="3.6328125" style="44" customWidth="1"/>
    <col min="2306" max="2306" width="36.36328125" style="44" customWidth="1"/>
    <col min="2307" max="2307" width="49.08984375" style="44" customWidth="1"/>
    <col min="2308" max="2560" width="9" style="44"/>
    <col min="2561" max="2561" width="3.6328125" style="44" customWidth="1"/>
    <col min="2562" max="2562" width="36.36328125" style="44" customWidth="1"/>
    <col min="2563" max="2563" width="49.08984375" style="44" customWidth="1"/>
    <col min="2564" max="2816" width="9" style="44"/>
    <col min="2817" max="2817" width="3.6328125" style="44" customWidth="1"/>
    <col min="2818" max="2818" width="36.36328125" style="44" customWidth="1"/>
    <col min="2819" max="2819" width="49.08984375" style="44" customWidth="1"/>
    <col min="2820" max="3072" width="9" style="44"/>
    <col min="3073" max="3073" width="3.6328125" style="44" customWidth="1"/>
    <col min="3074" max="3074" width="36.36328125" style="44" customWidth="1"/>
    <col min="3075" max="3075" width="49.08984375" style="44" customWidth="1"/>
    <col min="3076" max="3328" width="9" style="44"/>
    <col min="3329" max="3329" width="3.6328125" style="44" customWidth="1"/>
    <col min="3330" max="3330" width="36.36328125" style="44" customWidth="1"/>
    <col min="3331" max="3331" width="49.08984375" style="44" customWidth="1"/>
    <col min="3332" max="3584" width="9" style="44"/>
    <col min="3585" max="3585" width="3.6328125" style="44" customWidth="1"/>
    <col min="3586" max="3586" width="36.36328125" style="44" customWidth="1"/>
    <col min="3587" max="3587" width="49.08984375" style="44" customWidth="1"/>
    <col min="3588" max="3840" width="9" style="44"/>
    <col min="3841" max="3841" width="3.6328125" style="44" customWidth="1"/>
    <col min="3842" max="3842" width="36.36328125" style="44" customWidth="1"/>
    <col min="3843" max="3843" width="49.08984375" style="44" customWidth="1"/>
    <col min="3844" max="4096" width="9" style="44"/>
    <col min="4097" max="4097" width="3.6328125" style="44" customWidth="1"/>
    <col min="4098" max="4098" width="36.36328125" style="44" customWidth="1"/>
    <col min="4099" max="4099" width="49.08984375" style="44" customWidth="1"/>
    <col min="4100" max="4352" width="9" style="44"/>
    <col min="4353" max="4353" width="3.6328125" style="44" customWidth="1"/>
    <col min="4354" max="4354" width="36.36328125" style="44" customWidth="1"/>
    <col min="4355" max="4355" width="49.08984375" style="44" customWidth="1"/>
    <col min="4356" max="4608" width="9" style="44"/>
    <col min="4609" max="4609" width="3.6328125" style="44" customWidth="1"/>
    <col min="4610" max="4610" width="36.36328125" style="44" customWidth="1"/>
    <col min="4611" max="4611" width="49.08984375" style="44" customWidth="1"/>
    <col min="4612" max="4864" width="9" style="44"/>
    <col min="4865" max="4865" width="3.6328125" style="44" customWidth="1"/>
    <col min="4866" max="4866" width="36.36328125" style="44" customWidth="1"/>
    <col min="4867" max="4867" width="49.08984375" style="44" customWidth="1"/>
    <col min="4868" max="5120" width="9" style="44"/>
    <col min="5121" max="5121" width="3.6328125" style="44" customWidth="1"/>
    <col min="5122" max="5122" width="36.36328125" style="44" customWidth="1"/>
    <col min="5123" max="5123" width="49.08984375" style="44" customWidth="1"/>
    <col min="5124" max="5376" width="9" style="44"/>
    <col min="5377" max="5377" width="3.6328125" style="44" customWidth="1"/>
    <col min="5378" max="5378" width="36.36328125" style="44" customWidth="1"/>
    <col min="5379" max="5379" width="49.08984375" style="44" customWidth="1"/>
    <col min="5380" max="5632" width="9" style="44"/>
    <col min="5633" max="5633" width="3.6328125" style="44" customWidth="1"/>
    <col min="5634" max="5634" width="36.36328125" style="44" customWidth="1"/>
    <col min="5635" max="5635" width="49.08984375" style="44" customWidth="1"/>
    <col min="5636" max="5888" width="9" style="44"/>
    <col min="5889" max="5889" width="3.6328125" style="44" customWidth="1"/>
    <col min="5890" max="5890" width="36.36328125" style="44" customWidth="1"/>
    <col min="5891" max="5891" width="49.08984375" style="44" customWidth="1"/>
    <col min="5892" max="6144" width="9" style="44"/>
    <col min="6145" max="6145" width="3.6328125" style="44" customWidth="1"/>
    <col min="6146" max="6146" width="36.36328125" style="44" customWidth="1"/>
    <col min="6147" max="6147" width="49.08984375" style="44" customWidth="1"/>
    <col min="6148" max="6400" width="9" style="44"/>
    <col min="6401" max="6401" width="3.6328125" style="44" customWidth="1"/>
    <col min="6402" max="6402" width="36.36328125" style="44" customWidth="1"/>
    <col min="6403" max="6403" width="49.08984375" style="44" customWidth="1"/>
    <col min="6404" max="6656" width="9" style="44"/>
    <col min="6657" max="6657" width="3.6328125" style="44" customWidth="1"/>
    <col min="6658" max="6658" width="36.36328125" style="44" customWidth="1"/>
    <col min="6659" max="6659" width="49.08984375" style="44" customWidth="1"/>
    <col min="6660" max="6912" width="9" style="44"/>
    <col min="6913" max="6913" width="3.6328125" style="44" customWidth="1"/>
    <col min="6914" max="6914" width="36.36328125" style="44" customWidth="1"/>
    <col min="6915" max="6915" width="49.08984375" style="44" customWidth="1"/>
    <col min="6916" max="7168" width="9" style="44"/>
    <col min="7169" max="7169" width="3.6328125" style="44" customWidth="1"/>
    <col min="7170" max="7170" width="36.36328125" style="44" customWidth="1"/>
    <col min="7171" max="7171" width="49.08984375" style="44" customWidth="1"/>
    <col min="7172" max="7424" width="9" style="44"/>
    <col min="7425" max="7425" width="3.6328125" style="44" customWidth="1"/>
    <col min="7426" max="7426" width="36.36328125" style="44" customWidth="1"/>
    <col min="7427" max="7427" width="49.08984375" style="44" customWidth="1"/>
    <col min="7428" max="7680" width="9" style="44"/>
    <col min="7681" max="7681" width="3.6328125" style="44" customWidth="1"/>
    <col min="7682" max="7682" width="36.36328125" style="44" customWidth="1"/>
    <col min="7683" max="7683" width="49.08984375" style="44" customWidth="1"/>
    <col min="7684" max="7936" width="9" style="44"/>
    <col min="7937" max="7937" width="3.6328125" style="44" customWidth="1"/>
    <col min="7938" max="7938" width="36.36328125" style="44" customWidth="1"/>
    <col min="7939" max="7939" width="49.08984375" style="44" customWidth="1"/>
    <col min="7940" max="8192" width="9" style="44"/>
    <col min="8193" max="8193" width="3.6328125" style="44" customWidth="1"/>
    <col min="8194" max="8194" width="36.36328125" style="44" customWidth="1"/>
    <col min="8195" max="8195" width="49.08984375" style="44" customWidth="1"/>
    <col min="8196" max="8448" width="9" style="44"/>
    <col min="8449" max="8449" width="3.6328125" style="44" customWidth="1"/>
    <col min="8450" max="8450" width="36.36328125" style="44" customWidth="1"/>
    <col min="8451" max="8451" width="49.08984375" style="44" customWidth="1"/>
    <col min="8452" max="8704" width="9" style="44"/>
    <col min="8705" max="8705" width="3.6328125" style="44" customWidth="1"/>
    <col min="8706" max="8706" width="36.36328125" style="44" customWidth="1"/>
    <col min="8707" max="8707" width="49.08984375" style="44" customWidth="1"/>
    <col min="8708" max="8960" width="9" style="44"/>
    <col min="8961" max="8961" width="3.6328125" style="44" customWidth="1"/>
    <col min="8962" max="8962" width="36.36328125" style="44" customWidth="1"/>
    <col min="8963" max="8963" width="49.08984375" style="44" customWidth="1"/>
    <col min="8964" max="9216" width="9" style="44"/>
    <col min="9217" max="9217" width="3.6328125" style="44" customWidth="1"/>
    <col min="9218" max="9218" width="36.36328125" style="44" customWidth="1"/>
    <col min="9219" max="9219" width="49.08984375" style="44" customWidth="1"/>
    <col min="9220" max="9472" width="9" style="44"/>
    <col min="9473" max="9473" width="3.6328125" style="44" customWidth="1"/>
    <col min="9474" max="9474" width="36.36328125" style="44" customWidth="1"/>
    <col min="9475" max="9475" width="49.08984375" style="44" customWidth="1"/>
    <col min="9476" max="9728" width="9" style="44"/>
    <col min="9729" max="9729" width="3.6328125" style="44" customWidth="1"/>
    <col min="9730" max="9730" width="36.36328125" style="44" customWidth="1"/>
    <col min="9731" max="9731" width="49.08984375" style="44" customWidth="1"/>
    <col min="9732" max="9984" width="9" style="44"/>
    <col min="9985" max="9985" width="3.6328125" style="44" customWidth="1"/>
    <col min="9986" max="9986" width="36.36328125" style="44" customWidth="1"/>
    <col min="9987" max="9987" width="49.08984375" style="44" customWidth="1"/>
    <col min="9988" max="10240" width="9" style="44"/>
    <col min="10241" max="10241" width="3.6328125" style="44" customWidth="1"/>
    <col min="10242" max="10242" width="36.36328125" style="44" customWidth="1"/>
    <col min="10243" max="10243" width="49.08984375" style="44" customWidth="1"/>
    <col min="10244" max="10496" width="9" style="44"/>
    <col min="10497" max="10497" width="3.6328125" style="44" customWidth="1"/>
    <col min="10498" max="10498" width="36.36328125" style="44" customWidth="1"/>
    <col min="10499" max="10499" width="49.08984375" style="44" customWidth="1"/>
    <col min="10500" max="10752" width="9" style="44"/>
    <col min="10753" max="10753" width="3.6328125" style="44" customWidth="1"/>
    <col min="10754" max="10754" width="36.36328125" style="44" customWidth="1"/>
    <col min="10755" max="10755" width="49.08984375" style="44" customWidth="1"/>
    <col min="10756" max="11008" width="9" style="44"/>
    <col min="11009" max="11009" width="3.6328125" style="44" customWidth="1"/>
    <col min="11010" max="11010" width="36.36328125" style="44" customWidth="1"/>
    <col min="11011" max="11011" width="49.08984375" style="44" customWidth="1"/>
    <col min="11012" max="11264" width="9" style="44"/>
    <col min="11265" max="11265" width="3.6328125" style="44" customWidth="1"/>
    <col min="11266" max="11266" width="36.36328125" style="44" customWidth="1"/>
    <col min="11267" max="11267" width="49.08984375" style="44" customWidth="1"/>
    <col min="11268" max="11520" width="9" style="44"/>
    <col min="11521" max="11521" width="3.6328125" style="44" customWidth="1"/>
    <col min="11522" max="11522" width="36.36328125" style="44" customWidth="1"/>
    <col min="11523" max="11523" width="49.08984375" style="44" customWidth="1"/>
    <col min="11524" max="11776" width="9" style="44"/>
    <col min="11777" max="11777" width="3.6328125" style="44" customWidth="1"/>
    <col min="11778" max="11778" width="36.36328125" style="44" customWidth="1"/>
    <col min="11779" max="11779" width="49.08984375" style="44" customWidth="1"/>
    <col min="11780" max="12032" width="9" style="44"/>
    <col min="12033" max="12033" width="3.6328125" style="44" customWidth="1"/>
    <col min="12034" max="12034" width="36.36328125" style="44" customWidth="1"/>
    <col min="12035" max="12035" width="49.08984375" style="44" customWidth="1"/>
    <col min="12036" max="12288" width="9" style="44"/>
    <col min="12289" max="12289" width="3.6328125" style="44" customWidth="1"/>
    <col min="12290" max="12290" width="36.36328125" style="44" customWidth="1"/>
    <col min="12291" max="12291" width="49.08984375" style="44" customWidth="1"/>
    <col min="12292" max="12544" width="9" style="44"/>
    <col min="12545" max="12545" width="3.6328125" style="44" customWidth="1"/>
    <col min="12546" max="12546" width="36.36328125" style="44" customWidth="1"/>
    <col min="12547" max="12547" width="49.08984375" style="44" customWidth="1"/>
    <col min="12548" max="12800" width="9" style="44"/>
    <col min="12801" max="12801" width="3.6328125" style="44" customWidth="1"/>
    <col min="12802" max="12802" width="36.36328125" style="44" customWidth="1"/>
    <col min="12803" max="12803" width="49.08984375" style="44" customWidth="1"/>
    <col min="12804" max="13056" width="9" style="44"/>
    <col min="13057" max="13057" width="3.6328125" style="44" customWidth="1"/>
    <col min="13058" max="13058" width="36.36328125" style="44" customWidth="1"/>
    <col min="13059" max="13059" width="49.08984375" style="44" customWidth="1"/>
    <col min="13060" max="13312" width="9" style="44"/>
    <col min="13313" max="13313" width="3.6328125" style="44" customWidth="1"/>
    <col min="13314" max="13314" width="36.36328125" style="44" customWidth="1"/>
    <col min="13315" max="13315" width="49.08984375" style="44" customWidth="1"/>
    <col min="13316" max="13568" width="9" style="44"/>
    <col min="13569" max="13569" width="3.6328125" style="44" customWidth="1"/>
    <col min="13570" max="13570" width="36.36328125" style="44" customWidth="1"/>
    <col min="13571" max="13571" width="49.08984375" style="44" customWidth="1"/>
    <col min="13572" max="13824" width="9" style="44"/>
    <col min="13825" max="13825" width="3.6328125" style="44" customWidth="1"/>
    <col min="13826" max="13826" width="36.36328125" style="44" customWidth="1"/>
    <col min="13827" max="13827" width="49.08984375" style="44" customWidth="1"/>
    <col min="13828" max="14080" width="9" style="44"/>
    <col min="14081" max="14081" width="3.6328125" style="44" customWidth="1"/>
    <col min="14082" max="14082" width="36.36328125" style="44" customWidth="1"/>
    <col min="14083" max="14083" width="49.08984375" style="44" customWidth="1"/>
    <col min="14084" max="14336" width="9" style="44"/>
    <col min="14337" max="14337" width="3.6328125" style="44" customWidth="1"/>
    <col min="14338" max="14338" width="36.36328125" style="44" customWidth="1"/>
    <col min="14339" max="14339" width="49.08984375" style="44" customWidth="1"/>
    <col min="14340" max="14592" width="9" style="44"/>
    <col min="14593" max="14593" width="3.6328125" style="44" customWidth="1"/>
    <col min="14594" max="14594" width="36.36328125" style="44" customWidth="1"/>
    <col min="14595" max="14595" width="49.08984375" style="44" customWidth="1"/>
    <col min="14596" max="14848" width="9" style="44"/>
    <col min="14849" max="14849" width="3.6328125" style="44" customWidth="1"/>
    <col min="14850" max="14850" width="36.36328125" style="44" customWidth="1"/>
    <col min="14851" max="14851" width="49.08984375" style="44" customWidth="1"/>
    <col min="14852" max="15104" width="9" style="44"/>
    <col min="15105" max="15105" width="3.6328125" style="44" customWidth="1"/>
    <col min="15106" max="15106" width="36.36328125" style="44" customWidth="1"/>
    <col min="15107" max="15107" width="49.08984375" style="44" customWidth="1"/>
    <col min="15108" max="15360" width="9" style="44"/>
    <col min="15361" max="15361" width="3.6328125" style="44" customWidth="1"/>
    <col min="15362" max="15362" width="36.36328125" style="44" customWidth="1"/>
    <col min="15363" max="15363" width="49.08984375" style="44" customWidth="1"/>
    <col min="15364" max="15616" width="9" style="44"/>
    <col min="15617" max="15617" width="3.6328125" style="44" customWidth="1"/>
    <col min="15618" max="15618" width="36.36328125" style="44" customWidth="1"/>
    <col min="15619" max="15619" width="49.08984375" style="44" customWidth="1"/>
    <col min="15620" max="15872" width="9" style="44"/>
    <col min="15873" max="15873" width="3.6328125" style="44" customWidth="1"/>
    <col min="15874" max="15874" width="36.36328125" style="44" customWidth="1"/>
    <col min="15875" max="15875" width="49.08984375" style="44" customWidth="1"/>
    <col min="15876" max="16128" width="9" style="44"/>
    <col min="16129" max="16129" width="3.6328125" style="44" customWidth="1"/>
    <col min="16130" max="16130" width="36.36328125" style="44" customWidth="1"/>
    <col min="16131" max="16131" width="49.08984375" style="44" customWidth="1"/>
    <col min="16132" max="16384" width="9" style="44"/>
  </cols>
  <sheetData>
    <row r="1" spans="1:3" ht="18" customHeight="1" x14ac:dyDescent="0.2">
      <c r="C1" s="11" t="str">
        <f>'MPS(input)'!K1</f>
        <v>Monitoring Spreadsheet: JCM_ID_AM001_ver01.0</v>
      </c>
    </row>
    <row r="2" spans="1:3" ht="18" customHeight="1" x14ac:dyDescent="0.2">
      <c r="C2" s="11" t="str">
        <f>'MPS(input)'!K2</f>
        <v>Reference Number: ID013</v>
      </c>
    </row>
    <row r="3" spans="1:3" ht="24" customHeight="1" x14ac:dyDescent="0.2">
      <c r="A3" s="88" t="s">
        <v>76</v>
      </c>
      <c r="B3" s="88"/>
      <c r="C3" s="88"/>
    </row>
    <row r="5" spans="1:3" ht="21" customHeight="1" x14ac:dyDescent="0.2">
      <c r="B5" s="15" t="s">
        <v>77</v>
      </c>
      <c r="C5" s="15" t="s">
        <v>78</v>
      </c>
    </row>
    <row r="6" spans="1:3" ht="54" customHeight="1" x14ac:dyDescent="0.2">
      <c r="B6" s="52" t="s">
        <v>107</v>
      </c>
      <c r="C6" s="52" t="s">
        <v>105</v>
      </c>
    </row>
    <row r="7" spans="1:3" ht="54" customHeight="1" x14ac:dyDescent="0.2">
      <c r="B7" s="52" t="s">
        <v>103</v>
      </c>
      <c r="C7" s="52" t="s">
        <v>106</v>
      </c>
    </row>
    <row r="8" spans="1:3" ht="54" customHeight="1" x14ac:dyDescent="0.2">
      <c r="B8" s="52" t="s">
        <v>104</v>
      </c>
      <c r="C8" s="52" t="s">
        <v>101</v>
      </c>
    </row>
    <row r="9" spans="1:3" ht="54" customHeight="1" x14ac:dyDescent="0.2">
      <c r="B9" s="52" t="s">
        <v>108</v>
      </c>
      <c r="C9" s="52" t="s">
        <v>110</v>
      </c>
    </row>
    <row r="10" spans="1:3" ht="54" customHeight="1" x14ac:dyDescent="0.2">
      <c r="B10" s="52" t="s">
        <v>109</v>
      </c>
      <c r="C10" s="52" t="s">
        <v>102</v>
      </c>
    </row>
    <row r="11" spans="1:3" ht="54" customHeight="1" x14ac:dyDescent="0.2">
      <c r="B11" s="52"/>
      <c r="C11" s="52"/>
    </row>
    <row r="12" spans="1:3" ht="54" customHeight="1" x14ac:dyDescent="0.2">
      <c r="B12" s="52"/>
      <c r="C12" s="52"/>
    </row>
  </sheetData>
  <sheetProtection password="C7C3" sheet="1" objects="1" scenarios="1" formatCells="0" formatRows="0" insertRows="0"/>
  <mergeCells count="1">
    <mergeCell ref="A3:C3"/>
  </mergeCells>
  <phoneticPr fontId="15"/>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4"/>
  <sheetViews>
    <sheetView showGridLines="0" view="pageBreakPreview" zoomScale="80" zoomScaleNormal="80" zoomScaleSheetLayoutView="80" workbookViewId="0"/>
  </sheetViews>
  <sheetFormatPr defaultColWidth="9" defaultRowHeight="14" x14ac:dyDescent="0.2"/>
  <cols>
    <col min="1" max="1" width="1.453125" style="1" customWidth="1"/>
    <col min="2" max="2" width="11.453125" style="1" customWidth="1"/>
    <col min="3" max="3" width="11.7265625" style="1" customWidth="1"/>
    <col min="4" max="4" width="13.6328125" style="1" customWidth="1"/>
    <col min="5" max="5" width="21.6328125" style="1" customWidth="1"/>
    <col min="6" max="7" width="10.6328125" style="1" customWidth="1"/>
    <col min="8" max="8" width="11.6328125" style="1" customWidth="1"/>
    <col min="9" max="9" width="10.26953125" style="1" customWidth="1"/>
    <col min="10" max="10" width="38.90625" style="1" customWidth="1"/>
    <col min="11" max="11" width="11.453125" style="1" customWidth="1"/>
    <col min="12" max="12" width="17.08984375" style="1" customWidth="1"/>
    <col min="13" max="16384" width="9" style="1"/>
  </cols>
  <sheetData>
    <row r="1" spans="1:12" ht="18" customHeight="1" x14ac:dyDescent="0.2">
      <c r="L1" s="11" t="str">
        <f>'MPS(input)'!K1</f>
        <v>Monitoring Spreadsheet: JCM_ID_AM001_ver01.0</v>
      </c>
    </row>
    <row r="2" spans="1:12" ht="18" customHeight="1" x14ac:dyDescent="0.2">
      <c r="L2" s="11" t="str">
        <f>'MPS(input)'!K2</f>
        <v>Reference Number: ID013</v>
      </c>
    </row>
    <row r="3" spans="1:12" ht="27.75" customHeight="1" x14ac:dyDescent="0.2">
      <c r="A3" s="12" t="s">
        <v>91</v>
      </c>
      <c r="B3" s="13"/>
      <c r="C3" s="13"/>
      <c r="D3" s="13"/>
      <c r="E3" s="13"/>
      <c r="F3" s="13"/>
      <c r="G3" s="13"/>
      <c r="H3" s="13"/>
      <c r="I3" s="13"/>
      <c r="J3" s="13"/>
      <c r="K3" s="13"/>
      <c r="L3" s="14"/>
    </row>
    <row r="5" spans="1:12" ht="15" customHeight="1" x14ac:dyDescent="0.2">
      <c r="A5" s="6" t="s">
        <v>112</v>
      </c>
      <c r="B5" s="6"/>
      <c r="C5" s="6"/>
    </row>
    <row r="6" spans="1:12" ht="15" customHeight="1" x14ac:dyDescent="0.2">
      <c r="A6" s="6"/>
      <c r="B6" s="15" t="s">
        <v>5</v>
      </c>
      <c r="C6" s="15" t="s">
        <v>79</v>
      </c>
      <c r="D6" s="15" t="s">
        <v>80</v>
      </c>
      <c r="E6" s="15" t="s">
        <v>81</v>
      </c>
      <c r="F6" s="15" t="s">
        <v>82</v>
      </c>
      <c r="G6" s="15" t="s">
        <v>83</v>
      </c>
      <c r="H6" s="15" t="s">
        <v>84</v>
      </c>
      <c r="I6" s="15" t="s">
        <v>85</v>
      </c>
      <c r="J6" s="15" t="s">
        <v>86</v>
      </c>
      <c r="K6" s="15" t="s">
        <v>87</v>
      </c>
      <c r="L6" s="15" t="s">
        <v>88</v>
      </c>
    </row>
    <row r="7" spans="1:12" s="8" customFormat="1" ht="30" customHeight="1" x14ac:dyDescent="0.2">
      <c r="B7" s="15" t="s">
        <v>89</v>
      </c>
      <c r="C7" s="15" t="s">
        <v>15</v>
      </c>
      <c r="D7" s="15" t="s">
        <v>16</v>
      </c>
      <c r="E7" s="15" t="s">
        <v>17</v>
      </c>
      <c r="F7" s="72" t="s">
        <v>114</v>
      </c>
      <c r="G7" s="15" t="s">
        <v>19</v>
      </c>
      <c r="H7" s="15" t="s">
        <v>20</v>
      </c>
      <c r="I7" s="15" t="s">
        <v>21</v>
      </c>
      <c r="J7" s="15" t="s">
        <v>22</v>
      </c>
      <c r="K7" s="15" t="s">
        <v>23</v>
      </c>
      <c r="L7" s="15" t="s">
        <v>24</v>
      </c>
    </row>
    <row r="8" spans="1:12" ht="108.75" customHeight="1" x14ac:dyDescent="0.2">
      <c r="B8" s="58"/>
      <c r="C8" s="17" t="s">
        <v>25</v>
      </c>
      <c r="D8" s="16" t="s">
        <v>26</v>
      </c>
      <c r="E8" s="18" t="s">
        <v>27</v>
      </c>
      <c r="F8" s="51"/>
      <c r="G8" s="16" t="s">
        <v>28</v>
      </c>
      <c r="H8" s="52" t="s">
        <v>29</v>
      </c>
      <c r="I8" s="52" t="s">
        <v>98</v>
      </c>
      <c r="J8" s="53" t="s">
        <v>100</v>
      </c>
      <c r="K8" s="54" t="s">
        <v>31</v>
      </c>
      <c r="L8" s="54"/>
    </row>
    <row r="9" spans="1:12" ht="67.5" customHeight="1" x14ac:dyDescent="0.2">
      <c r="B9" s="59"/>
      <c r="C9" s="19" t="s">
        <v>32</v>
      </c>
      <c r="D9" s="16" t="s">
        <v>33</v>
      </c>
      <c r="E9" s="18" t="s">
        <v>34</v>
      </c>
      <c r="F9" s="51"/>
      <c r="G9" s="16" t="s">
        <v>35</v>
      </c>
      <c r="H9" s="52" t="s">
        <v>29</v>
      </c>
      <c r="I9" s="52" t="s">
        <v>98</v>
      </c>
      <c r="J9" s="55" t="s">
        <v>99</v>
      </c>
      <c r="K9" s="56" t="s">
        <v>36</v>
      </c>
      <c r="L9" s="57"/>
    </row>
    <row r="10" spans="1:12" ht="8.25" customHeight="1" x14ac:dyDescent="0.2"/>
    <row r="11" spans="1:12" ht="15" customHeight="1" x14ac:dyDescent="0.2">
      <c r="A11" s="6" t="s">
        <v>113</v>
      </c>
    </row>
    <row r="12" spans="1:12" ht="15" customHeight="1" x14ac:dyDescent="0.2">
      <c r="B12" s="45" t="s">
        <v>5</v>
      </c>
      <c r="C12" s="49"/>
      <c r="D12" s="77" t="s">
        <v>6</v>
      </c>
      <c r="E12" s="77"/>
      <c r="F12" s="15" t="s">
        <v>7</v>
      </c>
      <c r="G12" s="15" t="s">
        <v>8</v>
      </c>
      <c r="H12" s="77" t="s">
        <v>9</v>
      </c>
      <c r="I12" s="77"/>
      <c r="J12" s="77"/>
      <c r="K12" s="77" t="s">
        <v>10</v>
      </c>
      <c r="L12" s="77"/>
    </row>
    <row r="13" spans="1:12" ht="30" customHeight="1" x14ac:dyDescent="0.2">
      <c r="B13" s="45" t="s">
        <v>16</v>
      </c>
      <c r="C13" s="49"/>
      <c r="D13" s="77" t="s">
        <v>17</v>
      </c>
      <c r="E13" s="77"/>
      <c r="F13" s="15" t="s">
        <v>18</v>
      </c>
      <c r="G13" s="15" t="s">
        <v>19</v>
      </c>
      <c r="H13" s="77" t="s">
        <v>21</v>
      </c>
      <c r="I13" s="77"/>
      <c r="J13" s="77"/>
      <c r="K13" s="77" t="s">
        <v>24</v>
      </c>
      <c r="L13" s="77"/>
    </row>
    <row r="14" spans="1:12" ht="78.75" customHeight="1" x14ac:dyDescent="0.2">
      <c r="B14" s="47" t="s">
        <v>38</v>
      </c>
      <c r="C14" s="48"/>
      <c r="D14" s="81" t="s">
        <v>39</v>
      </c>
      <c r="E14" s="81"/>
      <c r="F14" s="70">
        <f>'MPS(input)'!E14</f>
        <v>0.90300000000000002</v>
      </c>
      <c r="G14" s="16" t="s">
        <v>40</v>
      </c>
      <c r="H14" s="97" t="str">
        <f>'MPS(input)'!G14</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4" s="97"/>
      <c r="J14" s="97"/>
      <c r="K14" s="98" t="str">
        <f>IF('MPS(input)'!J14&gt;0,'MPS(input)'!J14,"")</f>
        <v/>
      </c>
      <c r="L14" s="98"/>
    </row>
    <row r="15" spans="1:12" ht="78" customHeight="1" x14ac:dyDescent="0.2">
      <c r="B15" s="47" t="s">
        <v>42</v>
      </c>
      <c r="C15" s="48"/>
      <c r="D15" s="81" t="s">
        <v>43</v>
      </c>
      <c r="E15" s="81"/>
      <c r="F15" s="69">
        <f>'MPS(input)'!E15</f>
        <v>3.69</v>
      </c>
      <c r="G15" s="16" t="s">
        <v>44</v>
      </c>
      <c r="H15" s="97" t="str">
        <f>'MPS(input)'!G15</f>
        <v>Rated capacity of all installed equipments of the WHR system which consumes electricity except for the capacity of equipments which use the electricity generated by itself directly</v>
      </c>
      <c r="I15" s="97"/>
      <c r="J15" s="97"/>
      <c r="K15" s="98" t="str">
        <f>IF('MPS(input)'!J15&gt;0,'MPS(input)'!J15,"")</f>
        <v/>
      </c>
      <c r="L15" s="98"/>
    </row>
    <row r="16" spans="1:12" ht="6.75" customHeight="1" x14ac:dyDescent="0.2"/>
    <row r="17" spans="1:11" ht="17.25" customHeight="1" x14ac:dyDescent="0.2">
      <c r="A17" s="4" t="s">
        <v>92</v>
      </c>
      <c r="B17" s="4"/>
      <c r="C17" s="4"/>
    </row>
    <row r="18" spans="1:11" ht="17.5" thickBot="1" x14ac:dyDescent="0.25">
      <c r="B18" s="90" t="s">
        <v>90</v>
      </c>
      <c r="C18" s="90"/>
      <c r="D18" s="95" t="s">
        <v>47</v>
      </c>
      <c r="E18" s="96"/>
      <c r="F18" s="21" t="s">
        <v>19</v>
      </c>
    </row>
    <row r="19" spans="1:11" ht="16.5" thickBot="1" x14ac:dyDescent="0.25">
      <c r="B19" s="91"/>
      <c r="C19" s="92"/>
      <c r="D19" s="93">
        <f>ROUNDDOWN('MRS(calc_process)'!G6, 0)</f>
        <v>0</v>
      </c>
      <c r="E19" s="94"/>
      <c r="F19" s="22" t="s">
        <v>48</v>
      </c>
    </row>
    <row r="20" spans="1:11" ht="20.149999999999999" customHeight="1" x14ac:dyDescent="0.2">
      <c r="B20" s="5"/>
      <c r="C20" s="5"/>
      <c r="D20" s="5"/>
      <c r="G20" s="9"/>
      <c r="H20" s="9"/>
    </row>
    <row r="21" spans="1:11" ht="15" customHeight="1" x14ac:dyDescent="0.2">
      <c r="A21" s="6" t="s">
        <v>49</v>
      </c>
    </row>
    <row r="22" spans="1:11" ht="29.25" customHeight="1" x14ac:dyDescent="0.2">
      <c r="B22" s="46" t="s">
        <v>50</v>
      </c>
      <c r="C22" s="50"/>
      <c r="D22" s="89" t="s">
        <v>116</v>
      </c>
      <c r="E22" s="89"/>
      <c r="F22" s="89"/>
      <c r="G22" s="89"/>
      <c r="H22" s="89"/>
      <c r="I22" s="89"/>
      <c r="J22" s="89"/>
      <c r="K22" s="10"/>
    </row>
    <row r="23" spans="1:11" ht="29.25" customHeight="1" x14ac:dyDescent="0.2">
      <c r="B23" s="46" t="s">
        <v>52</v>
      </c>
      <c r="C23" s="50"/>
      <c r="D23" s="89" t="s">
        <v>53</v>
      </c>
      <c r="E23" s="89"/>
      <c r="F23" s="89"/>
      <c r="G23" s="89"/>
      <c r="H23" s="89"/>
      <c r="I23" s="89"/>
      <c r="J23" s="89"/>
      <c r="K23" s="10"/>
    </row>
    <row r="24" spans="1:11" ht="15" customHeight="1" x14ac:dyDescent="0.2">
      <c r="B24" s="46" t="s">
        <v>29</v>
      </c>
      <c r="C24" s="50"/>
      <c r="D24" s="89" t="s">
        <v>117</v>
      </c>
      <c r="E24" s="89"/>
      <c r="F24" s="89"/>
      <c r="G24" s="89"/>
      <c r="H24" s="89"/>
      <c r="I24" s="89"/>
      <c r="J24" s="89"/>
      <c r="K24" s="10"/>
    </row>
  </sheetData>
  <sheetProtection password="C7C3" sheet="1" objects="1" scenarios="1" formatCells="0" formatRows="0"/>
  <mergeCells count="19">
    <mergeCell ref="D12:E12"/>
    <mergeCell ref="H12:J12"/>
    <mergeCell ref="K12:L12"/>
    <mergeCell ref="D13:E13"/>
    <mergeCell ref="H13:J13"/>
    <mergeCell ref="K13:L13"/>
    <mergeCell ref="D14:E14"/>
    <mergeCell ref="H14:J14"/>
    <mergeCell ref="K14:L14"/>
    <mergeCell ref="D15:E15"/>
    <mergeCell ref="H15:J15"/>
    <mergeCell ref="K15:L15"/>
    <mergeCell ref="D22:J22"/>
    <mergeCell ref="D23:J23"/>
    <mergeCell ref="D24:J24"/>
    <mergeCell ref="B18:C18"/>
    <mergeCell ref="B19:C19"/>
    <mergeCell ref="D19:E19"/>
    <mergeCell ref="D18:E18"/>
  </mergeCells>
  <phoneticPr fontId="15"/>
  <pageMargins left="0.70866141732283472" right="0.70866141732283472" top="0.74803149606299213" bottom="0.74803149606299213" header="0.31496062992125984" footer="0.31496062992125984"/>
  <pageSetup paperSize="9" scale="72" orientation="landscape" r:id="rId1"/>
  <headerFooter>
    <oddFooter>&amp;C&amp;"Arial,標準"II-1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6"/>
  <sheetViews>
    <sheetView showGridLines="0" view="pageBreakPreview" zoomScale="80" zoomScaleSheetLayoutView="80" workbookViewId="0"/>
  </sheetViews>
  <sheetFormatPr defaultColWidth="9" defaultRowHeight="14" x14ac:dyDescent="0.2"/>
  <cols>
    <col min="1" max="4" width="3.6328125" style="1" customWidth="1"/>
    <col min="5" max="5" width="47.08984375" style="1" customWidth="1"/>
    <col min="6" max="7" width="12.6328125" style="1" customWidth="1"/>
    <col min="8" max="8" width="11.453125" style="1" customWidth="1"/>
    <col min="9" max="9" width="8.453125" style="7" customWidth="1"/>
    <col min="10" max="16384" width="9" style="1"/>
  </cols>
  <sheetData>
    <row r="1" spans="1:11" ht="18" customHeight="1" x14ac:dyDescent="0.2">
      <c r="I1" s="11" t="str">
        <f>'MRS(input)'!L1</f>
        <v>Monitoring Spreadsheet: JCM_ID_AM001_ver01.0</v>
      </c>
    </row>
    <row r="2" spans="1:11" ht="18" customHeight="1" x14ac:dyDescent="0.2">
      <c r="I2" s="11" t="str">
        <f>'MRS(input)'!L2</f>
        <v>Reference Number: ID013</v>
      </c>
    </row>
    <row r="3" spans="1:11" ht="27.75" customHeight="1" x14ac:dyDescent="0.2">
      <c r="A3" s="86" t="s">
        <v>93</v>
      </c>
      <c r="B3" s="86"/>
      <c r="C3" s="86"/>
      <c r="D3" s="86"/>
      <c r="E3" s="86"/>
      <c r="F3" s="86"/>
      <c r="G3" s="86"/>
      <c r="H3" s="86"/>
      <c r="I3" s="86"/>
    </row>
    <row r="4" spans="1:11" ht="11.25" customHeight="1" x14ac:dyDescent="0.2"/>
    <row r="5" spans="1:11" ht="18.75" customHeight="1" thickBot="1" x14ac:dyDescent="0.25">
      <c r="A5" s="34" t="s">
        <v>55</v>
      </c>
      <c r="B5" s="25"/>
      <c r="C5" s="25"/>
      <c r="D5" s="25"/>
      <c r="E5" s="24"/>
      <c r="F5" s="21" t="s">
        <v>56</v>
      </c>
      <c r="G5" s="41" t="s">
        <v>57</v>
      </c>
      <c r="H5" s="21" t="s">
        <v>19</v>
      </c>
      <c r="I5" s="26" t="s">
        <v>0</v>
      </c>
    </row>
    <row r="6" spans="1:11" ht="18.75" customHeight="1" thickBot="1" x14ac:dyDescent="0.25">
      <c r="A6" s="35"/>
      <c r="B6" s="27" t="s">
        <v>58</v>
      </c>
      <c r="C6" s="27"/>
      <c r="D6" s="27"/>
      <c r="E6" s="27"/>
      <c r="F6" s="43" t="s">
        <v>95</v>
      </c>
      <c r="G6" s="73">
        <f>G10-G15</f>
        <v>0</v>
      </c>
      <c r="H6" s="40" t="s">
        <v>48</v>
      </c>
      <c r="I6" s="28" t="s">
        <v>64</v>
      </c>
    </row>
    <row r="7" spans="1:11" ht="18.75" customHeight="1" x14ac:dyDescent="0.2">
      <c r="A7" s="34" t="s">
        <v>59</v>
      </c>
      <c r="B7" s="25"/>
      <c r="C7" s="25"/>
      <c r="D7" s="25"/>
      <c r="E7" s="24"/>
      <c r="F7" s="24"/>
      <c r="G7" s="42"/>
      <c r="H7" s="24"/>
      <c r="I7" s="21"/>
      <c r="J7" s="23"/>
      <c r="K7" s="23"/>
    </row>
    <row r="8" spans="1:11" ht="55.5" customHeight="1" x14ac:dyDescent="0.2">
      <c r="A8" s="35"/>
      <c r="B8" s="87" t="s">
        <v>65</v>
      </c>
      <c r="C8" s="87"/>
      <c r="D8" s="87"/>
      <c r="E8" s="87"/>
      <c r="F8" s="29" t="s">
        <v>1</v>
      </c>
      <c r="G8" s="60">
        <f>'MRS(input)'!F14</f>
        <v>0.90300000000000002</v>
      </c>
      <c r="H8" s="61" t="s">
        <v>66</v>
      </c>
      <c r="I8" s="30" t="s">
        <v>67</v>
      </c>
    </row>
    <row r="9" spans="1:11" ht="18.75" customHeight="1" thickBot="1" x14ac:dyDescent="0.25">
      <c r="A9" s="34" t="s">
        <v>60</v>
      </c>
      <c r="B9" s="24"/>
      <c r="C9" s="25"/>
      <c r="D9" s="21"/>
      <c r="E9" s="21"/>
      <c r="F9" s="21"/>
      <c r="G9" s="34"/>
      <c r="H9" s="24"/>
      <c r="I9" s="21"/>
    </row>
    <row r="10" spans="1:11" ht="18.75" customHeight="1" thickBot="1" x14ac:dyDescent="0.25">
      <c r="A10" s="36"/>
      <c r="B10" s="37" t="s">
        <v>61</v>
      </c>
      <c r="C10" s="27"/>
      <c r="D10" s="27"/>
      <c r="E10" s="27"/>
      <c r="F10" s="43" t="s">
        <v>96</v>
      </c>
      <c r="G10" s="74">
        <f>G13*G8</f>
        <v>0</v>
      </c>
      <c r="H10" s="40" t="s">
        <v>48</v>
      </c>
      <c r="I10" s="30" t="s">
        <v>68</v>
      </c>
    </row>
    <row r="11" spans="1:11" ht="48" customHeight="1" x14ac:dyDescent="0.2">
      <c r="A11" s="36"/>
      <c r="B11" s="38"/>
      <c r="C11" s="85" t="s">
        <v>69</v>
      </c>
      <c r="D11" s="85"/>
      <c r="E11" s="85"/>
      <c r="F11" s="31" t="s">
        <v>1</v>
      </c>
      <c r="G11" s="62">
        <f>'MRS(input)'!F8</f>
        <v>0</v>
      </c>
      <c r="H11" s="63" t="s">
        <v>28</v>
      </c>
      <c r="I11" s="30" t="s">
        <v>70</v>
      </c>
    </row>
    <row r="12" spans="1:11" ht="48" customHeight="1" x14ac:dyDescent="0.2">
      <c r="A12" s="36"/>
      <c r="B12" s="38"/>
      <c r="C12" s="85" t="s">
        <v>71</v>
      </c>
      <c r="D12" s="85"/>
      <c r="E12" s="85"/>
      <c r="F12" s="31" t="s">
        <v>1</v>
      </c>
      <c r="G12" s="32">
        <f>'MRS(input)'!F15*24*'MRS(input)'!F9</f>
        <v>0</v>
      </c>
      <c r="H12" s="20" t="s">
        <v>28</v>
      </c>
      <c r="I12" s="30" t="s">
        <v>72</v>
      </c>
    </row>
    <row r="13" spans="1:11" ht="48" customHeight="1" x14ac:dyDescent="0.2">
      <c r="A13" s="35"/>
      <c r="B13" s="39"/>
      <c r="C13" s="85" t="s">
        <v>73</v>
      </c>
      <c r="D13" s="85"/>
      <c r="E13" s="85"/>
      <c r="F13" s="31" t="s">
        <v>1</v>
      </c>
      <c r="G13" s="32">
        <f>G11-G12</f>
        <v>0</v>
      </c>
      <c r="H13" s="20" t="s">
        <v>28</v>
      </c>
      <c r="I13" s="30" t="s">
        <v>74</v>
      </c>
    </row>
    <row r="14" spans="1:11" ht="18.75" customHeight="1" thickBot="1" x14ac:dyDescent="0.25">
      <c r="A14" s="34" t="s">
        <v>62</v>
      </c>
      <c r="B14" s="25"/>
      <c r="C14" s="25"/>
      <c r="D14" s="25"/>
      <c r="E14" s="24"/>
      <c r="F14" s="21"/>
      <c r="G14" s="34"/>
      <c r="H14" s="24"/>
      <c r="I14" s="21"/>
    </row>
    <row r="15" spans="1:11" ht="18.75" customHeight="1" thickBot="1" x14ac:dyDescent="0.25">
      <c r="A15" s="35"/>
      <c r="B15" s="33" t="s">
        <v>63</v>
      </c>
      <c r="C15" s="33"/>
      <c r="D15" s="33"/>
      <c r="E15" s="33"/>
      <c r="F15" s="43" t="s">
        <v>95</v>
      </c>
      <c r="G15" s="75">
        <v>0</v>
      </c>
      <c r="H15" s="40" t="s">
        <v>48</v>
      </c>
      <c r="I15" s="30" t="s">
        <v>75</v>
      </c>
    </row>
    <row r="16" spans="1:11" x14ac:dyDescent="0.2">
      <c r="E16" s="3"/>
      <c r="F16" s="3"/>
      <c r="G16" s="2"/>
      <c r="H16" s="2"/>
    </row>
  </sheetData>
  <sheetProtection password="C7C3" sheet="1" objects="1" scenarios="1"/>
  <mergeCells count="5">
    <mergeCell ref="A3:I3"/>
    <mergeCell ref="B8:E8"/>
    <mergeCell ref="C11:E11"/>
    <mergeCell ref="C12:E12"/>
    <mergeCell ref="C13:E13"/>
  </mergeCells>
  <phoneticPr fontId="15"/>
  <pageMargins left="0.70866141732283472" right="0.70866141732283472" top="0.74803149606299213" bottom="0.74803149606299213" header="0.31496062992125984" footer="0.31496062992125984"/>
  <pageSetup paperSize="9" scale="83"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MPS(input)</vt:lpstr>
      <vt:lpstr>MPS(calc_process)</vt:lpstr>
      <vt:lpstr>MSS</vt:lpstr>
      <vt:lpstr>MRS(input)</vt:lpstr>
      <vt:lpstr>MRS(calc_process)</vt:lpstr>
      <vt:lpstr>'MPS(calc_process)'!Print_Area</vt:lpstr>
      <vt:lpstr>'MRS(calc_process)'!Print_Area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2018-07-11T03:25:24Z</dcterms:created>
  <dcterms:modified xsi:type="dcterms:W3CDTF">2018-07-11T03:26:39Z</dcterms:modified>
</cp:coreProperties>
</file>