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80" yWindow="-195" windowWidth="20730" windowHeight="11760" tabRatio="587"/>
  </bookViews>
  <sheets>
    <sheet name="PMS(input)" sheetId="30" r:id="rId1"/>
    <sheet name="PMS(calc_process)" sheetId="31" r:id="rId2"/>
  </sheets>
  <externalReferences>
    <externalReference r:id="rId3"/>
  </externalReferences>
  <definedNames>
    <definedName name="a">#REF!</definedName>
    <definedName name="aa">#REF!</definedName>
    <definedName name="b">#REF!</definedName>
    <definedName name="_xlnm.Print_Area" localSheetId="1">'PMS(calc_process)'!$A$1:$I$41</definedName>
    <definedName name="_xlnm.Print_Area" localSheetId="0">'PMS(input)'!$A$1:$K$27</definedName>
    <definedName name="v">'PMS(calc_process)'!#REF!</definedName>
    <definedName name="w">'[1]1-1_Exist_default_input'!#REF!</definedName>
    <definedName name="x">#REF!</definedName>
    <definedName name="z">#REF!</definedName>
    <definedName name="係数種別1">'PMS(calc_process)'!#REF!</definedName>
    <definedName name="係数種別2">#REF!</definedName>
    <definedName name="係数種別3">#REF!</definedName>
    <definedName name="化石燃料種別1">'PMS(calc_process)'!#REF!</definedName>
    <definedName name="化石燃料種別2">#REF!</definedName>
    <definedName name="化石燃料種別3">#REF!</definedName>
    <definedName name="植物種別1">'PMS(calc_process)'!#REF!</definedName>
    <definedName name="植物種別3">#REF!</definedName>
    <definedName name="種別">'[1]1-2_Exist_default_result'!$C$22:$C$23</definedName>
    <definedName name="種類">'[1]1-1_Exist_default_input'!#REF!</definedName>
  </definedNames>
  <calcPr calcId="144525"/>
</workbook>
</file>

<file path=xl/calcChain.xml><?xml version="1.0" encoding="utf-8"?>
<calcChain xmlns="http://schemas.openxmlformats.org/spreadsheetml/2006/main">
  <c r="G27" i="31" l="1"/>
  <c r="G25" i="31"/>
  <c r="G26" i="31" s="1"/>
  <c r="G15" i="31"/>
  <c r="G16" i="31" s="1"/>
  <c r="G24" i="31"/>
  <c r="G23" i="31"/>
  <c r="G19" i="31"/>
  <c r="G18" i="31"/>
  <c r="G17" i="31"/>
  <c r="G14" i="31"/>
  <c r="G13" i="31"/>
  <c r="G8" i="31"/>
  <c r="G9" i="31"/>
  <c r="G11" i="31" l="1"/>
  <c r="G21" i="31"/>
  <c r="G6" i="31" l="1"/>
  <c r="B22" i="30" s="1"/>
  <c r="I1" i="31"/>
</calcChain>
</file>

<file path=xl/sharedStrings.xml><?xml version="1.0" encoding="utf-8"?>
<sst xmlns="http://schemas.openxmlformats.org/spreadsheetml/2006/main" count="162" uniqueCount="103">
  <si>
    <t>Parameter</t>
  </si>
  <si>
    <t>JCM Proposed Methodology Spreadsheet Form (Calculation Process Sheet)</t>
    <phoneticPr fontId="2"/>
  </si>
  <si>
    <t xml:space="preserve">[Attachment to Proposed Methodology Form]  </t>
    <phoneticPr fontId="2"/>
  </si>
  <si>
    <t>1. Calculations for emission reductions</t>
    <phoneticPr fontId="2"/>
  </si>
  <si>
    <t>Fuel type</t>
    <phoneticPr fontId="2"/>
  </si>
  <si>
    <t>Value</t>
    <phoneticPr fontId="2"/>
  </si>
  <si>
    <t>Units</t>
    <phoneticPr fontId="2"/>
  </si>
  <si>
    <t>Emission reductions during the period of year y</t>
    <phoneticPr fontId="2"/>
  </si>
  <si>
    <r>
      <t>tCO</t>
    </r>
    <r>
      <rPr>
        <vertAlign val="subscript"/>
        <sz val="11"/>
        <color indexed="8"/>
        <rFont val="Arial"/>
        <family val="2"/>
      </rPr>
      <t>2</t>
    </r>
    <r>
      <rPr>
        <sz val="11"/>
        <color indexed="8"/>
        <rFont val="Arial"/>
        <family val="2"/>
      </rPr>
      <t>/p</t>
    </r>
    <phoneticPr fontId="2"/>
  </si>
  <si>
    <t>ERp</t>
    <phoneticPr fontId="2"/>
  </si>
  <si>
    <t>2. Selected default values, etc.</t>
    <phoneticPr fontId="2"/>
  </si>
  <si>
    <t>COP of the reference refrigerator type i</t>
    <phoneticPr fontId="2"/>
  </si>
  <si>
    <t>-</t>
    <phoneticPr fontId="2"/>
  </si>
  <si>
    <r>
      <t>COP</t>
    </r>
    <r>
      <rPr>
        <vertAlign val="subscript"/>
        <sz val="11"/>
        <color indexed="8"/>
        <rFont val="Arial"/>
        <family val="2"/>
      </rPr>
      <t>RE_i</t>
    </r>
    <phoneticPr fontId="2"/>
  </si>
  <si>
    <t>COP of the project refrigerator type i</t>
    <phoneticPr fontId="2"/>
  </si>
  <si>
    <r>
      <t>COP</t>
    </r>
    <r>
      <rPr>
        <vertAlign val="subscript"/>
        <sz val="11"/>
        <color indexed="8"/>
        <rFont val="Arial"/>
        <family val="2"/>
      </rPr>
      <t>PJ,i</t>
    </r>
    <phoneticPr fontId="2"/>
  </si>
  <si>
    <t>3. Calculations for reference emissions</t>
    <phoneticPr fontId="2"/>
  </si>
  <si>
    <t>Reference emissions during the period of year y</t>
    <phoneticPr fontId="2"/>
  </si>
  <si>
    <r>
      <t>RE</t>
    </r>
    <r>
      <rPr>
        <vertAlign val="subscript"/>
        <sz val="11"/>
        <color indexed="8"/>
        <rFont val="Arial"/>
        <family val="2"/>
      </rPr>
      <t>p</t>
    </r>
    <phoneticPr fontId="2"/>
  </si>
  <si>
    <t>Reference emissions</t>
    <phoneticPr fontId="2"/>
  </si>
  <si>
    <t>Electricity</t>
    <phoneticPr fontId="2"/>
  </si>
  <si>
    <r>
      <t>tCO</t>
    </r>
    <r>
      <rPr>
        <vertAlign val="subscript"/>
        <sz val="11"/>
        <rFont val="Arial"/>
        <family val="2"/>
      </rPr>
      <t>2</t>
    </r>
    <r>
      <rPr>
        <sz val="11"/>
        <rFont val="Arial"/>
        <family val="2"/>
      </rPr>
      <t>/MWh</t>
    </r>
    <phoneticPr fontId="2"/>
  </si>
  <si>
    <r>
      <t>EF</t>
    </r>
    <r>
      <rPr>
        <vertAlign val="subscript"/>
        <sz val="11"/>
        <rFont val="Arial"/>
        <family val="2"/>
      </rPr>
      <t>elec</t>
    </r>
    <phoneticPr fontId="2"/>
  </si>
  <si>
    <t>Proportion of grid electricity over total electricity consumed at the project site</t>
    <phoneticPr fontId="2"/>
  </si>
  <si>
    <t>Proportion of captive electricity over total electricity consumed at the project site</t>
    <phoneticPr fontId="2"/>
  </si>
  <si>
    <t>Amount of electricity consumption of the project refrigerator i during the period p</t>
    <phoneticPr fontId="2"/>
  </si>
  <si>
    <t>MWh/p</t>
    <phoneticPr fontId="2"/>
  </si>
  <si>
    <r>
      <t>EC</t>
    </r>
    <r>
      <rPr>
        <vertAlign val="subscript"/>
        <sz val="11"/>
        <rFont val="Arial"/>
        <family val="2"/>
      </rPr>
      <t>PJ,i,p</t>
    </r>
    <phoneticPr fontId="2"/>
  </si>
  <si>
    <r>
      <t>COP</t>
    </r>
    <r>
      <rPr>
        <vertAlign val="subscript"/>
        <sz val="11"/>
        <rFont val="Arial"/>
        <family val="2"/>
      </rPr>
      <t>RE_i</t>
    </r>
    <phoneticPr fontId="2"/>
  </si>
  <si>
    <r>
      <t>COP</t>
    </r>
    <r>
      <rPr>
        <vertAlign val="subscript"/>
        <sz val="11"/>
        <rFont val="Arial"/>
        <family val="2"/>
      </rPr>
      <t>PJ,i</t>
    </r>
    <phoneticPr fontId="2"/>
  </si>
  <si>
    <t>4. Calculations of the project emissions</t>
    <phoneticPr fontId="2"/>
  </si>
  <si>
    <t>Project emissions during the period of year y</t>
    <phoneticPr fontId="2"/>
  </si>
  <si>
    <r>
      <t>tCO</t>
    </r>
    <r>
      <rPr>
        <vertAlign val="subscript"/>
        <sz val="11"/>
        <rFont val="Arial"/>
        <family val="2"/>
      </rPr>
      <t>2</t>
    </r>
    <r>
      <rPr>
        <sz val="11"/>
        <rFont val="Arial"/>
        <family val="2"/>
      </rPr>
      <t>/p</t>
    </r>
    <phoneticPr fontId="2"/>
  </si>
  <si>
    <r>
      <t>PE</t>
    </r>
    <r>
      <rPr>
        <vertAlign val="subscript"/>
        <sz val="11"/>
        <rFont val="Arial"/>
        <family val="2"/>
      </rPr>
      <t>p</t>
    </r>
    <phoneticPr fontId="2"/>
  </si>
  <si>
    <t>Project emissions</t>
    <phoneticPr fontId="2"/>
  </si>
  <si>
    <r>
      <t>CO</t>
    </r>
    <r>
      <rPr>
        <vertAlign val="subscript"/>
        <sz val="11"/>
        <rFont val="Arial"/>
        <family val="2"/>
      </rPr>
      <t>2</t>
    </r>
    <r>
      <rPr>
        <sz val="11"/>
        <rFont val="Arial"/>
        <family val="2"/>
      </rPr>
      <t xml:space="preserve"> emission factor for consumed electricity [captive]</t>
    </r>
    <phoneticPr fontId="2"/>
  </si>
  <si>
    <t>[List of Default Values]</t>
    <phoneticPr fontId="2"/>
  </si>
  <si>
    <r>
      <t>COP</t>
    </r>
    <r>
      <rPr>
        <vertAlign val="subscript"/>
        <sz val="11"/>
        <color theme="1"/>
        <rFont val="Arial"/>
        <family val="2"/>
      </rPr>
      <t>RE_i</t>
    </r>
    <phoneticPr fontId="2"/>
  </si>
  <si>
    <t>For cold storage</t>
    <phoneticPr fontId="2"/>
  </si>
  <si>
    <t>For individual quick freezer</t>
    <phoneticPr fontId="2"/>
  </si>
  <si>
    <t>JCM_ID_F_PMS_ver01.0</t>
    <phoneticPr fontId="2"/>
  </si>
  <si>
    <r>
      <t xml:space="preserve">JCM Proposed Methodology Spreadsheet Form (input sheet) </t>
    </r>
    <r>
      <rPr>
        <b/>
        <sz val="12"/>
        <color indexed="9"/>
        <rFont val="Arial"/>
        <family val="2"/>
      </rPr>
      <t xml:space="preserve">[Attachment to Proposed Methodology Form]  </t>
    </r>
    <phoneticPr fontId="2"/>
  </si>
  <si>
    <r>
      <t xml:space="preserve">Table 1: Parameters to be monitored </t>
    </r>
    <r>
      <rPr>
        <b/>
        <i/>
        <sz val="14"/>
        <color indexed="8"/>
        <rFont val="Arial"/>
        <family val="2"/>
      </rPr>
      <t>ex post</t>
    </r>
    <phoneticPr fontId="2"/>
  </si>
  <si>
    <t>(a)</t>
    <phoneticPr fontId="2"/>
  </si>
  <si>
    <t>(b)</t>
    <phoneticPr fontId="2"/>
  </si>
  <si>
    <t>(c)</t>
    <phoneticPr fontId="2"/>
  </si>
  <si>
    <t>(d)</t>
    <phoneticPr fontId="2"/>
  </si>
  <si>
    <t>(e)</t>
    <phoneticPr fontId="2"/>
  </si>
  <si>
    <t>(f)</t>
    <phoneticPr fontId="2"/>
  </si>
  <si>
    <t>(g)</t>
    <phoneticPr fontId="2"/>
  </si>
  <si>
    <t>(h)</t>
    <phoneticPr fontId="2"/>
  </si>
  <si>
    <t>(i)</t>
    <phoneticPr fontId="2"/>
  </si>
  <si>
    <t>(j)</t>
    <phoneticPr fontId="2"/>
  </si>
  <si>
    <t>Monitoring point No.</t>
    <phoneticPr fontId="2"/>
  </si>
  <si>
    <t>Parameters</t>
    <phoneticPr fontId="2"/>
  </si>
  <si>
    <t>Description of data</t>
    <phoneticPr fontId="2"/>
  </si>
  <si>
    <t>Estimated Values</t>
    <phoneticPr fontId="2"/>
  </si>
  <si>
    <t>Monitoring option</t>
    <phoneticPr fontId="2"/>
  </si>
  <si>
    <t>Source of data</t>
    <phoneticPr fontId="2"/>
  </si>
  <si>
    <t>Measurement methods and procedures</t>
    <phoneticPr fontId="2"/>
  </si>
  <si>
    <t>Monitoring frequency</t>
    <phoneticPr fontId="2"/>
  </si>
  <si>
    <t>Other comments</t>
    <phoneticPr fontId="2"/>
  </si>
  <si>
    <r>
      <t>EC</t>
    </r>
    <r>
      <rPr>
        <vertAlign val="subscript"/>
        <sz val="11"/>
        <rFont val="Arial"/>
        <family val="2"/>
      </rPr>
      <t>PJ, i,p</t>
    </r>
    <phoneticPr fontId="2"/>
  </si>
  <si>
    <t>Monitored data</t>
    <phoneticPr fontId="2"/>
  </si>
  <si>
    <r>
      <t>Data is measured by measuring equipments in the factory.
- Specification of measuring equipments</t>
    </r>
    <r>
      <rPr>
        <sz val="11"/>
        <rFont val="ＭＳ Ｐゴシック"/>
        <family val="3"/>
        <charset val="128"/>
      </rPr>
      <t>：
　</t>
    </r>
    <r>
      <rPr>
        <sz val="11"/>
        <rFont val="Arial"/>
        <family val="2"/>
      </rPr>
      <t>1) Electrical power meter is applied for measurement of electrical power consumption of project refrigerator.
  2) Meter is certified in compliance with national/international standards on electrical power meter.
- Measuring and recording</t>
    </r>
    <r>
      <rPr>
        <sz val="11"/>
        <rFont val="ＭＳ Ｐゴシック"/>
        <family val="3"/>
        <charset val="128"/>
      </rPr>
      <t>：　
　</t>
    </r>
    <r>
      <rPr>
        <sz val="11"/>
        <rFont val="Arial"/>
        <family val="2"/>
      </rPr>
      <t xml:space="preserve">1) Measured data is automatically sent to a server where data is recorded and stored.
</t>
    </r>
    <r>
      <rPr>
        <sz val="11"/>
        <rFont val="ＭＳ Ｐゴシック"/>
        <family val="3"/>
        <charset val="128"/>
      </rPr>
      <t>　</t>
    </r>
    <r>
      <rPr>
        <sz val="11"/>
        <rFont val="Arial"/>
        <family val="2"/>
      </rPr>
      <t>2) Recorded data is checked its integrity once a month by responsible staff.
- Calibration</t>
    </r>
    <r>
      <rPr>
        <sz val="11"/>
        <rFont val="ＭＳ Ｐゴシック"/>
        <family val="3"/>
        <charset val="128"/>
      </rPr>
      <t xml:space="preserve">：
</t>
    </r>
    <r>
      <rPr>
        <sz val="11"/>
        <rFont val="Arial"/>
        <family val="2"/>
      </rPr>
      <t xml:space="preserve">  Every year after the installation by a qualified agency.</t>
    </r>
    <phoneticPr fontId="2"/>
  </si>
  <si>
    <t>Continuously</t>
    <phoneticPr fontId="2"/>
  </si>
  <si>
    <r>
      <t>EI</t>
    </r>
    <r>
      <rPr>
        <vertAlign val="subscript"/>
        <sz val="11"/>
        <rFont val="Arial"/>
        <family val="2"/>
      </rPr>
      <t>grid,p</t>
    </r>
    <phoneticPr fontId="2"/>
  </si>
  <si>
    <r>
      <t xml:space="preserve">Electricity imported from the grid to the project site during the period </t>
    </r>
    <r>
      <rPr>
        <i/>
        <sz val="11"/>
        <rFont val="Arial"/>
        <family val="2"/>
      </rPr>
      <t>p</t>
    </r>
    <phoneticPr fontId="2"/>
  </si>
  <si>
    <t>Option B or Option C</t>
    <phoneticPr fontId="2"/>
  </si>
  <si>
    <t>Invoice from the power company for Option B or monitored data for Option C</t>
    <phoneticPr fontId="2"/>
  </si>
  <si>
    <r>
      <t>[for Option B]
Data is collected and recorded from invoices from the power company.
[for Option C]
Data is measured by measuring equipments in the factory.
- Specification of measuring equipments</t>
    </r>
    <r>
      <rPr>
        <sz val="11"/>
        <rFont val="ＭＳ Ｐゴシック"/>
        <family val="3"/>
        <charset val="128"/>
      </rPr>
      <t>：
　</t>
    </r>
    <r>
      <rPr>
        <sz val="11"/>
        <rFont val="Arial"/>
        <family val="2"/>
      </rPr>
      <t>1) Electrical power meter is applied for measurement of power imported from the grid to the project site.
  2) Meter is certified in compliance with national/international standards on electrical power meter.
- Measuring and recording</t>
    </r>
    <r>
      <rPr>
        <sz val="11"/>
        <rFont val="ＭＳ Ｐゴシック"/>
        <family val="3"/>
        <charset val="128"/>
      </rPr>
      <t>：　
　</t>
    </r>
    <r>
      <rPr>
        <sz val="11"/>
        <rFont val="Arial"/>
        <family val="2"/>
      </rPr>
      <t xml:space="preserve">1) Measured data is automatically sent to a server where data is recorded and stored.
</t>
    </r>
    <r>
      <rPr>
        <sz val="11"/>
        <rFont val="ＭＳ Ｐゴシック"/>
        <family val="3"/>
        <charset val="128"/>
      </rPr>
      <t>　</t>
    </r>
    <r>
      <rPr>
        <sz val="11"/>
        <rFont val="Arial"/>
        <family val="2"/>
      </rPr>
      <t>2) Recorded data is checked its integrity once a month by responsible staff.
- Calibration</t>
    </r>
    <r>
      <rPr>
        <sz val="11"/>
        <rFont val="ＭＳ Ｐゴシック"/>
        <family val="3"/>
        <charset val="128"/>
      </rPr>
      <t xml:space="preserve">：
</t>
    </r>
    <r>
      <rPr>
        <sz val="11"/>
        <rFont val="Arial"/>
        <family val="2"/>
      </rPr>
      <t xml:space="preserve">  Every year after the installation by a qualified agency.</t>
    </r>
    <phoneticPr fontId="2"/>
  </si>
  <si>
    <t>Every month</t>
    <phoneticPr fontId="2"/>
  </si>
  <si>
    <r>
      <t>h</t>
    </r>
    <r>
      <rPr>
        <vertAlign val="subscript"/>
        <sz val="11"/>
        <rFont val="Arial"/>
        <family val="2"/>
      </rPr>
      <t>gen,p</t>
    </r>
    <phoneticPr fontId="2"/>
  </si>
  <si>
    <r>
      <t xml:space="preserve">Operating time of captive electricity generator during the period </t>
    </r>
    <r>
      <rPr>
        <i/>
        <sz val="11"/>
        <rFont val="Arial"/>
        <family val="2"/>
      </rPr>
      <t>p</t>
    </r>
    <phoneticPr fontId="2"/>
  </si>
  <si>
    <t>hours/p</t>
    <phoneticPr fontId="2"/>
  </si>
  <si>
    <t>Data is measured by meter equipped to a generator.</t>
    <phoneticPr fontId="2"/>
  </si>
  <si>
    <r>
      <t xml:space="preserve">Table 2: Project-specific parameters to be fixed </t>
    </r>
    <r>
      <rPr>
        <b/>
        <i/>
        <sz val="14"/>
        <color indexed="8"/>
        <rFont val="Arial"/>
        <family val="2"/>
      </rPr>
      <t>ex ante</t>
    </r>
    <phoneticPr fontId="2"/>
  </si>
  <si>
    <t>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t>
    <phoneticPr fontId="2"/>
  </si>
  <si>
    <t>CDM approved small scale methodology: AMS-I.A</t>
    <phoneticPr fontId="2"/>
  </si>
  <si>
    <r>
      <t>COP</t>
    </r>
    <r>
      <rPr>
        <vertAlign val="subscript"/>
        <sz val="11"/>
        <rFont val="Arial"/>
        <family val="2"/>
      </rPr>
      <t>RE,i</t>
    </r>
    <phoneticPr fontId="2"/>
  </si>
  <si>
    <t>Specifications of project refrigerator i prepared for the quotation or factory acceptance test data by manufacturer</t>
    <phoneticPr fontId="2"/>
  </si>
  <si>
    <r>
      <t>RC</t>
    </r>
    <r>
      <rPr>
        <vertAlign val="subscript"/>
        <sz val="11"/>
        <rFont val="Arial"/>
        <family val="2"/>
      </rPr>
      <t>gen</t>
    </r>
    <phoneticPr fontId="2"/>
  </si>
  <si>
    <t>Rated capacity of generator</t>
    <phoneticPr fontId="2"/>
  </si>
  <si>
    <t>kW</t>
    <phoneticPr fontId="2"/>
  </si>
  <si>
    <t>Specification of generator for captive electricity</t>
    <phoneticPr fontId="2"/>
  </si>
  <si>
    <r>
      <t xml:space="preserve">Table3: </t>
    </r>
    <r>
      <rPr>
        <b/>
        <i/>
        <sz val="14"/>
        <color indexed="8"/>
        <rFont val="Arial"/>
        <family val="2"/>
      </rPr>
      <t>Ex-ante</t>
    </r>
    <r>
      <rPr>
        <b/>
        <sz val="14"/>
        <color indexed="8"/>
        <rFont val="Arial"/>
        <family val="2"/>
      </rPr>
      <t xml:space="preserve"> estimation of CO</t>
    </r>
    <r>
      <rPr>
        <b/>
        <vertAlign val="subscript"/>
        <sz val="14"/>
        <color indexed="8"/>
        <rFont val="Arial"/>
        <family val="2"/>
      </rPr>
      <t>2</t>
    </r>
    <r>
      <rPr>
        <b/>
        <sz val="14"/>
        <color indexed="8"/>
        <rFont val="Arial"/>
        <family val="2"/>
      </rPr>
      <t xml:space="preserve"> emission reductions</t>
    </r>
    <phoneticPr fontId="2"/>
  </si>
  <si>
    <r>
      <t>CO</t>
    </r>
    <r>
      <rPr>
        <b/>
        <vertAlign val="subscript"/>
        <sz val="14"/>
        <color indexed="9"/>
        <rFont val="Arial"/>
        <family val="2"/>
      </rPr>
      <t>2</t>
    </r>
    <r>
      <rPr>
        <b/>
        <sz val="14"/>
        <color indexed="9"/>
        <rFont val="Arial"/>
        <family val="2"/>
      </rPr>
      <t xml:space="preserve"> emission reductions</t>
    </r>
    <phoneticPr fontId="2"/>
  </si>
  <si>
    <r>
      <t>tCO</t>
    </r>
    <r>
      <rPr>
        <vertAlign val="subscript"/>
        <sz val="14"/>
        <color indexed="8"/>
        <rFont val="Arial"/>
        <family val="2"/>
      </rPr>
      <t>2</t>
    </r>
    <r>
      <rPr>
        <sz val="14"/>
        <color indexed="8"/>
        <rFont val="Arial"/>
        <family val="2"/>
      </rPr>
      <t>/p</t>
    </r>
    <phoneticPr fontId="2"/>
  </si>
  <si>
    <t>[Monitoring option]</t>
    <phoneticPr fontId="2"/>
  </si>
  <si>
    <t>Option A</t>
    <phoneticPr fontId="2"/>
  </si>
  <si>
    <t>Based on public data which is measured by entities other than the project participants (Data used: publicly recognized data such as statistical data and specifications)</t>
    <phoneticPr fontId="2"/>
  </si>
  <si>
    <t>Option B</t>
    <phoneticPr fontId="2"/>
  </si>
  <si>
    <t>Based on the amount of transaction which is measured directly using measuring equipments (Data used: commercial evidence such as invoices)</t>
    <phoneticPr fontId="2"/>
  </si>
  <si>
    <t>Option C</t>
    <phoneticPr fontId="2"/>
  </si>
  <si>
    <t>Based on the actual measurement using measuring equipments (Data used: measured values)</t>
    <phoneticPr fontId="2"/>
  </si>
  <si>
    <t>Option C</t>
    <phoneticPr fontId="2"/>
  </si>
  <si>
    <r>
      <t xml:space="preserve">Amount of electricity consumption of the project refrigerator i during the period </t>
    </r>
    <r>
      <rPr>
        <i/>
        <sz val="11"/>
        <rFont val="Arial"/>
        <family val="2"/>
      </rPr>
      <t>p</t>
    </r>
  </si>
  <si>
    <r>
      <t>tCO</t>
    </r>
    <r>
      <rPr>
        <vertAlign val="subscript"/>
        <sz val="11"/>
        <rFont val="Arial"/>
        <family val="2"/>
      </rPr>
      <t>2</t>
    </r>
    <r>
      <rPr>
        <sz val="11"/>
        <rFont val="Arial"/>
        <family val="2"/>
      </rPr>
      <t>/MWh</t>
    </r>
  </si>
  <si>
    <r>
      <t>[For grid electricity]
CO</t>
    </r>
    <r>
      <rPr>
        <vertAlign val="subscript"/>
        <sz val="11"/>
        <rFont val="Arial"/>
        <family val="2"/>
      </rPr>
      <t>2</t>
    </r>
    <r>
      <rPr>
        <sz val="11"/>
        <rFont val="Arial"/>
        <family val="2"/>
      </rPr>
      <t xml:space="preserve"> emission factor for consumed electricity</t>
    </r>
  </si>
  <si>
    <r>
      <t>[For captive electricity]
CO</t>
    </r>
    <r>
      <rPr>
        <vertAlign val="subscript"/>
        <sz val="11"/>
        <rFont val="Arial"/>
        <family val="2"/>
      </rPr>
      <t xml:space="preserve">2 </t>
    </r>
    <r>
      <rPr>
        <sz val="11"/>
        <rFont val="Arial"/>
        <family val="2"/>
      </rPr>
      <t>emission factor for consumed electricity</t>
    </r>
  </si>
  <si>
    <r>
      <t>CO</t>
    </r>
    <r>
      <rPr>
        <vertAlign val="subscript"/>
        <sz val="11"/>
        <rFont val="Arial"/>
        <family val="2"/>
      </rPr>
      <t xml:space="preserve">2 </t>
    </r>
    <r>
      <rPr>
        <sz val="11"/>
        <rFont val="Arial"/>
        <family val="2"/>
      </rPr>
      <t>emission factor for consumed electricity [grid]</t>
    </r>
  </si>
  <si>
    <r>
      <t>CO</t>
    </r>
    <r>
      <rPr>
        <vertAlign val="subscript"/>
        <sz val="11"/>
        <rFont val="Arial"/>
        <family val="2"/>
      </rPr>
      <t>2</t>
    </r>
    <r>
      <rPr>
        <sz val="11"/>
        <rFont val="Arial"/>
        <family val="2"/>
      </rPr>
      <t xml:space="preserve"> emission factor for consumed electricity [captive]</t>
    </r>
  </si>
  <si>
    <r>
      <t>CO</t>
    </r>
    <r>
      <rPr>
        <vertAlign val="subscript"/>
        <sz val="11"/>
        <rFont val="Arial"/>
        <family val="2"/>
      </rPr>
      <t>2</t>
    </r>
    <r>
      <rPr>
        <sz val="11"/>
        <rFont val="Arial"/>
        <family val="2"/>
      </rPr>
      <t xml:space="preserve"> emission factor for consumed electricity [grid]</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</si>
</sst>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_ "/>
    <numFmt numFmtId="165" formatCode="#,##0.0;[Red]\-#,##0.0"/>
    <numFmt numFmtId="166" formatCode="#,##0.000;[Red]\-#,##0.000"/>
    <numFmt numFmtId="167" formatCode="0.00_ "/>
  </numFmts>
  <fonts count="30">
    <font>
      <sz val="11"/>
      <color theme="1"/>
      <name val="Calibri"/>
      <family val="3"/>
      <charset val="128"/>
      <scheme val="minor"/>
    </font>
    <font>
      <sz val="11"/>
      <color indexed="8"/>
      <name val="ＭＳ Ｐゴシック"/>
      <family val="3"/>
      <charset val="128"/>
    </font>
    <font>
      <sz val="6"/>
      <name val="ＭＳ Ｐゴシック"/>
      <family val="3"/>
      <charset val="128"/>
    </font>
    <font>
      <sz val="11"/>
      <color indexed="8"/>
      <name val="Arial"/>
      <family val="2"/>
    </font>
    <font>
      <sz val="10"/>
      <color indexed="8"/>
      <name val="Arial"/>
      <family val="2"/>
    </font>
    <font>
      <vertAlign val="subscript"/>
      <sz val="11"/>
      <color indexed="8"/>
      <name val="Arial"/>
      <family val="2"/>
    </font>
    <font>
      <b/>
      <sz val="11"/>
      <color indexed="9"/>
      <name val="Arial"/>
      <family val="2"/>
    </font>
    <font>
      <b/>
      <sz val="11"/>
      <color indexed="8"/>
      <name val="Arial"/>
      <family val="2"/>
    </font>
    <font>
      <sz val="11"/>
      <name val="Arial"/>
      <family val="2"/>
    </font>
    <font>
      <b/>
      <sz val="10"/>
      <color indexed="9"/>
      <name val="Arial"/>
      <family val="2"/>
    </font>
    <font>
      <b/>
      <sz val="14"/>
      <color indexed="9"/>
      <name val="Arial"/>
      <family val="2"/>
    </font>
    <font>
      <b/>
      <sz val="12"/>
      <color indexed="9"/>
      <name val="Arial"/>
      <family val="2"/>
    </font>
    <font>
      <b/>
      <sz val="16"/>
      <color indexed="9"/>
      <name val="Arial"/>
      <family val="2"/>
    </font>
    <font>
      <b/>
      <sz val="14"/>
      <color indexed="8"/>
      <name val="Arial"/>
      <family val="2"/>
    </font>
    <font>
      <b/>
      <i/>
      <sz val="14"/>
      <color indexed="8"/>
      <name val="Arial"/>
      <family val="2"/>
    </font>
    <font>
      <b/>
      <vertAlign val="subscript"/>
      <sz val="14"/>
      <color indexed="8"/>
      <name val="Arial"/>
      <family val="2"/>
    </font>
    <font>
      <sz val="12"/>
      <color indexed="8"/>
      <name val="Arial"/>
      <family val="2"/>
    </font>
    <font>
      <sz val="14"/>
      <color indexed="10"/>
      <name val="Arial"/>
      <family val="2"/>
    </font>
    <font>
      <sz val="14"/>
      <color indexed="8"/>
      <name val="Arial"/>
      <family val="2"/>
    </font>
    <font>
      <b/>
      <vertAlign val="subscript"/>
      <sz val="14"/>
      <color indexed="9"/>
      <name val="Arial"/>
      <family val="2"/>
    </font>
    <font>
      <vertAlign val="subscript"/>
      <sz val="14"/>
      <color indexed="8"/>
      <name val="Arial"/>
      <family val="2"/>
    </font>
    <font>
      <sz val="11"/>
      <color theme="1"/>
      <name val="Calibri"/>
      <family val="3"/>
      <charset val="128"/>
      <scheme val="minor"/>
    </font>
    <font>
      <sz val="14"/>
      <name val="Arial"/>
      <family val="2"/>
    </font>
    <font>
      <sz val="11"/>
      <name val="ＭＳ Ｐゴシック"/>
      <family val="3"/>
      <charset val="128"/>
    </font>
    <font>
      <vertAlign val="subscript"/>
      <sz val="11"/>
      <name val="Arial"/>
      <family val="2"/>
    </font>
    <font>
      <b/>
      <sz val="11"/>
      <name val="Arial"/>
      <family val="2"/>
    </font>
    <font>
      <i/>
      <sz val="11"/>
      <name val="Arial"/>
      <family val="2"/>
    </font>
    <font>
      <b/>
      <sz val="14"/>
      <color theme="0"/>
      <name val="Arial"/>
      <family val="2"/>
    </font>
    <font>
      <sz val="11"/>
      <color theme="1"/>
      <name val="Arial"/>
      <family val="2"/>
    </font>
    <font>
      <vertAlign val="subscript"/>
      <sz val="11"/>
      <color theme="1"/>
      <name val="Arial"/>
      <family val="2"/>
    </font>
  </fonts>
  <fills count="10">
    <fill>
      <patternFill patternType="none"/>
    </fill>
    <fill>
      <patternFill patternType="gray125"/>
    </fill>
    <fill>
      <patternFill patternType="solid">
        <fgColor indexed="56"/>
        <bgColor indexed="64"/>
      </patternFill>
    </fill>
    <fill>
      <patternFill patternType="solid">
        <fgColor indexed="45"/>
        <bgColor indexed="64"/>
      </patternFill>
    </fill>
    <fill>
      <patternFill patternType="solid">
        <fgColor indexed="9"/>
        <bgColor indexed="64"/>
      </patternFill>
    </fill>
    <fill>
      <patternFill patternType="solid">
        <fgColor indexed="44"/>
        <bgColor indexed="64"/>
      </patternFill>
    </fill>
    <fill>
      <patternFill patternType="solid">
        <fgColor indexed="31"/>
        <bgColor indexed="64"/>
      </patternFill>
    </fill>
    <fill>
      <patternFill patternType="solid">
        <fgColor indexed="18"/>
        <bgColor indexed="64"/>
      </patternFill>
    </fill>
    <fill>
      <patternFill patternType="solid">
        <fgColor theme="9" tint="0.59999389629810485"/>
        <bgColor indexed="65"/>
      </patternFill>
    </fill>
    <fill>
      <patternFill patternType="solid">
        <fgColor rgb="FFCCCCFF"/>
        <bgColor indexed="64"/>
      </patternFill>
    </fill>
  </fills>
  <borders count="41">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bottom style="thin">
        <color indexed="23"/>
      </bottom>
      <diagonal/>
    </border>
    <border>
      <left style="thin">
        <color indexed="23"/>
      </left>
      <right/>
      <top style="thin">
        <color indexed="23"/>
      </top>
      <bottom style="thin">
        <color indexed="23"/>
      </bottom>
      <diagonal/>
    </border>
    <border>
      <left/>
      <right style="thin">
        <color indexed="23"/>
      </right>
      <top style="thin">
        <color indexed="23"/>
      </top>
      <bottom style="thin">
        <color indexed="23"/>
      </bottom>
      <diagonal/>
    </border>
    <border>
      <left style="medium">
        <color indexed="60"/>
      </left>
      <right style="medium">
        <color indexed="60"/>
      </right>
      <top style="medium">
        <color indexed="60"/>
      </top>
      <bottom style="medium">
        <color indexed="60"/>
      </bottom>
      <diagonal/>
    </border>
    <border>
      <left style="thin">
        <color indexed="23"/>
      </left>
      <right style="thin">
        <color indexed="23"/>
      </right>
      <top style="thin">
        <color indexed="23"/>
      </top>
      <bottom/>
      <diagonal/>
    </border>
    <border>
      <left style="thin">
        <color indexed="23"/>
      </left>
      <right/>
      <top style="thin">
        <color indexed="23"/>
      </top>
      <bottom/>
      <diagonal/>
    </border>
    <border>
      <left style="thin">
        <color indexed="23"/>
      </left>
      <right style="thin">
        <color indexed="23"/>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23"/>
      </right>
      <top/>
      <bottom style="thin">
        <color indexed="23"/>
      </bottom>
      <diagonal/>
    </border>
    <border>
      <left style="thin">
        <color indexed="23"/>
      </left>
      <right style="medium">
        <color indexed="64"/>
      </right>
      <top style="thin">
        <color indexed="23"/>
      </top>
      <bottom style="thin">
        <color indexed="23"/>
      </bottom>
      <diagonal/>
    </border>
    <border>
      <left style="medium">
        <color indexed="64"/>
      </left>
      <right/>
      <top/>
      <bottom/>
      <diagonal/>
    </border>
    <border>
      <left/>
      <right style="medium">
        <color indexed="64"/>
      </right>
      <top/>
      <bottom/>
      <diagonal/>
    </border>
    <border>
      <left style="medium">
        <color indexed="64"/>
      </left>
      <right style="thin">
        <color indexed="23"/>
      </right>
      <top/>
      <bottom/>
      <diagonal/>
    </border>
    <border>
      <left style="thin">
        <color indexed="23"/>
      </left>
      <right/>
      <top/>
      <bottom/>
      <diagonal/>
    </border>
    <border>
      <left/>
      <right/>
      <top style="thin">
        <color indexed="23"/>
      </top>
      <bottom style="thin">
        <color indexed="23"/>
      </bottom>
      <diagonal/>
    </border>
    <border>
      <left style="thin">
        <color indexed="64"/>
      </left>
      <right/>
      <top style="thin">
        <color indexed="64"/>
      </top>
      <bottom style="thin">
        <color indexed="64"/>
      </bottom>
      <diagonal/>
    </border>
    <border>
      <left style="thin">
        <color indexed="23"/>
      </left>
      <right/>
      <top/>
      <bottom style="thin">
        <color indexed="23"/>
      </bottom>
      <diagonal/>
    </border>
    <border>
      <left/>
      <right style="thin">
        <color indexed="23"/>
      </right>
      <top/>
      <bottom style="thin">
        <color indexed="23"/>
      </bottom>
      <diagonal/>
    </border>
    <border>
      <left/>
      <right/>
      <top style="medium">
        <color indexed="64"/>
      </top>
      <bottom style="thin">
        <color indexed="23"/>
      </bottom>
      <diagonal/>
    </border>
    <border>
      <left/>
      <right/>
      <top/>
      <bottom style="thin">
        <color indexed="23"/>
      </bottom>
      <diagonal/>
    </border>
    <border>
      <left/>
      <right style="medium">
        <color indexed="64"/>
      </right>
      <top/>
      <bottom style="thin">
        <color indexed="23"/>
      </bottom>
      <diagonal/>
    </border>
    <border>
      <left style="thin">
        <color indexed="23"/>
      </left>
      <right/>
      <top style="thin">
        <color indexed="23"/>
      </top>
      <bottom style="medium">
        <color indexed="10"/>
      </bottom>
      <diagonal/>
    </border>
    <border>
      <left/>
      <right style="thin">
        <color indexed="23"/>
      </right>
      <top style="thin">
        <color indexed="23"/>
      </top>
      <bottom style="medium">
        <color indexed="10"/>
      </bottom>
      <diagonal/>
    </border>
    <border>
      <left style="medium">
        <color indexed="10"/>
      </left>
      <right/>
      <top style="medium">
        <color indexed="10"/>
      </top>
      <bottom style="medium">
        <color indexed="10"/>
      </bottom>
      <diagonal/>
    </border>
    <border>
      <left/>
      <right style="medium">
        <color indexed="10"/>
      </right>
      <top style="medium">
        <color indexed="10"/>
      </top>
      <bottom style="medium">
        <color indexed="10"/>
      </bottom>
      <diagonal/>
    </border>
    <border>
      <left style="medium">
        <color indexed="64"/>
      </left>
      <right/>
      <top/>
      <bottom style="thin">
        <color rgb="FF808080"/>
      </bottom>
      <diagonal/>
    </border>
    <border>
      <left style="thin">
        <color indexed="23"/>
      </left>
      <right style="thin">
        <color indexed="23"/>
      </right>
      <top/>
      <bottom style="thin">
        <color rgb="FF808080"/>
      </bottom>
      <diagonal/>
    </border>
    <border>
      <left/>
      <right/>
      <top style="thin">
        <color indexed="23"/>
      </top>
      <bottom/>
      <diagonal/>
    </border>
    <border>
      <left/>
      <right style="thin">
        <color indexed="23"/>
      </right>
      <top style="thin">
        <color indexed="23"/>
      </top>
      <bottom/>
      <diagonal/>
    </border>
    <border>
      <left style="thin">
        <color indexed="23"/>
      </left>
      <right style="medium">
        <color indexed="64"/>
      </right>
      <top/>
      <bottom style="thin">
        <color indexed="23"/>
      </bottom>
      <diagonal/>
    </border>
    <border>
      <left style="medium">
        <color indexed="64"/>
      </left>
      <right/>
      <top/>
      <bottom style="thin">
        <color theme="0" tint="-0.499984740745262"/>
      </bottom>
      <diagonal/>
    </border>
    <border>
      <left style="thin">
        <color indexed="23"/>
      </left>
      <right style="thin">
        <color indexed="23"/>
      </right>
      <top/>
      <bottom style="thin">
        <color theme="0" tint="-0.499984740745262"/>
      </bottom>
      <diagonal/>
    </border>
    <border>
      <left style="thin">
        <color indexed="23"/>
      </left>
      <right/>
      <top style="thin">
        <color indexed="23"/>
      </top>
      <bottom style="thin">
        <color theme="0" tint="-0.499984740745262"/>
      </bottom>
      <diagonal/>
    </border>
    <border>
      <left/>
      <right style="thin">
        <color indexed="23"/>
      </right>
      <top style="thin">
        <color indexed="23"/>
      </top>
      <bottom style="thin">
        <color theme="0" tint="-0.499984740745262"/>
      </bottom>
      <diagonal/>
    </border>
    <border>
      <left style="thin">
        <color indexed="23"/>
      </left>
      <right style="thin">
        <color indexed="23"/>
      </right>
      <top style="thin">
        <color indexed="23"/>
      </top>
      <bottom style="thin">
        <color theme="0" tint="-0.499984740745262"/>
      </bottom>
      <diagonal/>
    </border>
    <border>
      <left style="thin">
        <color indexed="23"/>
      </left>
      <right style="medium">
        <color indexed="64"/>
      </right>
      <top style="thin">
        <color indexed="23"/>
      </top>
      <bottom style="thin">
        <color theme="0" tint="-0.499984740745262"/>
      </bottom>
      <diagonal/>
    </border>
  </borders>
  <cellStyleXfs count="3">
    <xf numFmtId="0" fontId="0" fillId="0" borderId="0">
      <alignment vertical="center"/>
    </xf>
    <xf numFmtId="0" fontId="21" fillId="8" borderId="0" applyNumberFormat="0" applyBorder="0" applyAlignment="0" applyProtection="0">
      <alignment vertical="center"/>
    </xf>
    <xf numFmtId="38" fontId="1" fillId="0" borderId="0" applyFont="0" applyFill="0" applyBorder="0" applyAlignment="0" applyProtection="0">
      <alignment vertical="center"/>
    </xf>
  </cellStyleXfs>
  <cellXfs count="166">
    <xf numFmtId="0" fontId="0" fillId="0" borderId="0" xfId="0">
      <alignment vertical="center"/>
    </xf>
    <xf numFmtId="0" fontId="3" fillId="0" borderId="0" xfId="0" applyFont="1">
      <alignment vertical="center"/>
    </xf>
    <xf numFmtId="0" fontId="3" fillId="0" borderId="0" xfId="0" applyFont="1" applyFill="1" applyBorder="1">
      <alignment vertical="center"/>
    </xf>
    <xf numFmtId="0" fontId="3" fillId="0" borderId="1" xfId="0" applyFont="1" applyBorder="1">
      <alignment vertical="center"/>
    </xf>
    <xf numFmtId="0" fontId="3" fillId="2" borderId="0" xfId="0" applyFont="1" applyFill="1" applyBorder="1">
      <alignment vertical="center"/>
    </xf>
    <xf numFmtId="0" fontId="3" fillId="3" borderId="2" xfId="0" applyFont="1" applyFill="1" applyBorder="1" applyAlignment="1">
      <alignment horizontal="center" vertical="center"/>
    </xf>
    <xf numFmtId="0" fontId="3" fillId="3" borderId="2" xfId="0" applyFont="1" applyFill="1" applyBorder="1">
      <alignment vertical="center"/>
    </xf>
    <xf numFmtId="0" fontId="3" fillId="4" borderId="0" xfId="0" applyFont="1" applyFill="1" applyBorder="1">
      <alignment vertical="center"/>
    </xf>
    <xf numFmtId="0" fontId="6" fillId="2" borderId="0" xfId="0" applyFont="1" applyFill="1" applyBorder="1">
      <alignment vertical="center"/>
    </xf>
    <xf numFmtId="0" fontId="6" fillId="2" borderId="0" xfId="0" applyFont="1" applyFill="1" applyBorder="1" applyAlignment="1">
      <alignment horizontal="center" vertical="center"/>
    </xf>
    <xf numFmtId="0" fontId="7" fillId="0" borderId="0" xfId="0" applyFont="1">
      <alignment vertical="center"/>
    </xf>
    <xf numFmtId="0" fontId="3" fillId="0" borderId="0" xfId="0" applyFont="1" applyBorder="1">
      <alignment vertical="center"/>
    </xf>
    <xf numFmtId="0" fontId="7" fillId="0" borderId="0" xfId="0" applyFont="1" applyFill="1" applyBorder="1">
      <alignment vertical="center"/>
    </xf>
    <xf numFmtId="0" fontId="3" fillId="0" borderId="0" xfId="0" applyFont="1" applyAlignment="1">
      <alignment horizontal="center" vertical="center"/>
    </xf>
    <xf numFmtId="0" fontId="3" fillId="5" borderId="3" xfId="0" applyFont="1" applyFill="1" applyBorder="1">
      <alignment vertical="center"/>
    </xf>
    <xf numFmtId="0" fontId="3" fillId="5" borderId="4" xfId="0" applyFont="1" applyFill="1" applyBorder="1">
      <alignment vertical="center"/>
    </xf>
    <xf numFmtId="0" fontId="3" fillId="5" borderId="5" xfId="0" applyFont="1" applyFill="1" applyBorder="1">
      <alignment vertical="center"/>
    </xf>
    <xf numFmtId="0" fontId="3" fillId="2" borderId="1" xfId="0" applyFont="1" applyFill="1" applyBorder="1">
      <alignment vertical="center"/>
    </xf>
    <xf numFmtId="0" fontId="3" fillId="2" borderId="4" xfId="0" applyFont="1" applyFill="1" applyBorder="1">
      <alignment vertical="center"/>
    </xf>
    <xf numFmtId="0" fontId="6" fillId="2" borderId="5" xfId="0" applyFont="1" applyFill="1" applyBorder="1">
      <alignment vertical="center"/>
    </xf>
    <xf numFmtId="0" fontId="6" fillId="2" borderId="3" xfId="0" applyFont="1" applyFill="1" applyBorder="1">
      <alignment vertical="center"/>
    </xf>
    <xf numFmtId="0" fontId="6" fillId="2" borderId="1" xfId="0" applyFont="1" applyFill="1" applyBorder="1">
      <alignment vertical="center"/>
    </xf>
    <xf numFmtId="0" fontId="3" fillId="5" borderId="1" xfId="0" applyFont="1" applyFill="1" applyBorder="1">
      <alignment vertical="center"/>
    </xf>
    <xf numFmtId="0" fontId="3" fillId="5" borderId="7" xfId="0" applyFont="1" applyFill="1" applyBorder="1" applyAlignment="1">
      <alignment vertical="center"/>
    </xf>
    <xf numFmtId="0" fontId="3" fillId="5" borderId="9" xfId="0" applyFont="1" applyFill="1" applyBorder="1">
      <alignment vertical="center"/>
    </xf>
    <xf numFmtId="0" fontId="3" fillId="0" borderId="3" xfId="0" applyFont="1" applyFill="1" applyBorder="1">
      <alignment vertical="center"/>
    </xf>
    <xf numFmtId="0" fontId="3" fillId="0" borderId="1" xfId="0" applyFont="1" applyFill="1" applyBorder="1">
      <alignment vertical="center"/>
    </xf>
    <xf numFmtId="0" fontId="4" fillId="6" borderId="9" xfId="0" applyFont="1" applyFill="1" applyBorder="1">
      <alignment vertical="center"/>
    </xf>
    <xf numFmtId="0" fontId="4" fillId="6" borderId="5" xfId="0" applyFont="1" applyFill="1" applyBorder="1">
      <alignment vertical="center"/>
    </xf>
    <xf numFmtId="0" fontId="6" fillId="2" borderId="10" xfId="0" applyFont="1" applyFill="1" applyBorder="1">
      <alignment vertical="center"/>
    </xf>
    <xf numFmtId="0" fontId="6" fillId="2" borderId="11" xfId="0" applyFont="1" applyFill="1" applyBorder="1" applyAlignment="1">
      <alignment horizontal="center" vertical="center"/>
    </xf>
    <xf numFmtId="0" fontId="6" fillId="2" borderId="12" xfId="0" applyFont="1" applyFill="1" applyBorder="1" applyAlignment="1">
      <alignment horizontal="center" vertical="center" shrinkToFit="1"/>
    </xf>
    <xf numFmtId="0" fontId="3" fillId="2" borderId="13" xfId="0" applyFont="1" applyFill="1" applyBorder="1">
      <alignment vertical="center"/>
    </xf>
    <xf numFmtId="0" fontId="3" fillId="0" borderId="14" xfId="0" applyFont="1" applyFill="1" applyBorder="1" applyAlignment="1">
      <alignment horizontal="center" vertical="center"/>
    </xf>
    <xf numFmtId="0" fontId="6" fillId="2" borderId="15" xfId="0" applyFont="1" applyFill="1" applyBorder="1">
      <alignment vertical="center"/>
    </xf>
    <xf numFmtId="0" fontId="6" fillId="2" borderId="14" xfId="0" applyFont="1" applyFill="1" applyBorder="1" applyAlignment="1">
      <alignment horizontal="center" vertical="center"/>
    </xf>
    <xf numFmtId="0" fontId="3" fillId="0" borderId="14" xfId="0" applyFont="1" applyBorder="1" applyAlignment="1">
      <alignment horizontal="center" vertical="center"/>
    </xf>
    <xf numFmtId="0" fontId="3" fillId="2" borderId="15" xfId="0" applyFont="1" applyFill="1" applyBorder="1">
      <alignment vertical="center"/>
    </xf>
    <xf numFmtId="0" fontId="4" fillId="0" borderId="14" xfId="0" applyFont="1" applyFill="1" applyBorder="1" applyAlignment="1">
      <alignment horizontal="center" vertical="center"/>
    </xf>
    <xf numFmtId="0" fontId="6" fillId="2" borderId="16" xfId="0" applyFont="1" applyFill="1" applyBorder="1" applyAlignment="1">
      <alignment horizontal="center" vertical="center"/>
    </xf>
    <xf numFmtId="0" fontId="3" fillId="2" borderId="17" xfId="0" applyFont="1" applyFill="1" applyBorder="1">
      <alignment vertical="center"/>
    </xf>
    <xf numFmtId="0" fontId="4" fillId="0" borderId="0" xfId="0" applyFont="1" applyFill="1" applyBorder="1" applyAlignment="1">
      <alignment horizontal="center" vertical="center"/>
    </xf>
    <xf numFmtId="0" fontId="4" fillId="0" borderId="0" xfId="0" applyFont="1" applyFill="1" applyBorder="1">
      <alignment vertical="center"/>
    </xf>
    <xf numFmtId="0" fontId="8" fillId="0" borderId="0" xfId="0" applyFont="1" applyFill="1" applyBorder="1">
      <alignment vertical="center"/>
    </xf>
    <xf numFmtId="0" fontId="3" fillId="0" borderId="1" xfId="0" applyFont="1" applyFill="1" applyBorder="1" applyAlignment="1">
      <alignment horizontal="left" vertical="center"/>
    </xf>
    <xf numFmtId="0" fontId="8" fillId="0" borderId="1" xfId="0" applyFont="1" applyFill="1" applyBorder="1" applyAlignment="1">
      <alignment horizontal="left" vertical="center"/>
    </xf>
    <xf numFmtId="0" fontId="3" fillId="5" borderId="18" xfId="0" applyFont="1" applyFill="1" applyBorder="1">
      <alignment vertical="center"/>
    </xf>
    <xf numFmtId="0" fontId="3" fillId="6" borderId="4" xfId="0" applyFont="1" applyFill="1" applyBorder="1">
      <alignment vertical="center"/>
    </xf>
    <xf numFmtId="0" fontId="3" fillId="0" borderId="1" xfId="0" applyFont="1" applyBorder="1" applyAlignment="1">
      <alignment horizontal="left" vertical="center"/>
    </xf>
    <xf numFmtId="0" fontId="8" fillId="0" borderId="0" xfId="0" applyFont="1" applyFill="1" applyBorder="1" applyAlignment="1">
      <alignment horizontal="left" vertical="center"/>
    </xf>
    <xf numFmtId="0" fontId="3" fillId="3" borderId="20" xfId="0" applyFont="1" applyFill="1" applyBorder="1">
      <alignment vertical="center"/>
    </xf>
    <xf numFmtId="0" fontId="3" fillId="0" borderId="0" xfId="0" applyFont="1" applyAlignment="1">
      <alignment vertical="center" wrapText="1"/>
    </xf>
    <xf numFmtId="38" fontId="3" fillId="0" borderId="0" xfId="2" applyFont="1">
      <alignment vertical="center"/>
    </xf>
    <xf numFmtId="0" fontId="6" fillId="2" borderId="0" xfId="0" applyFont="1" applyFill="1" applyAlignment="1">
      <alignment vertical="center"/>
    </xf>
    <xf numFmtId="0" fontId="3" fillId="0" borderId="0" xfId="0" applyFont="1" applyFill="1" applyBorder="1" applyAlignment="1">
      <alignment horizontal="left" vertical="center" wrapText="1"/>
    </xf>
    <xf numFmtId="0" fontId="9" fillId="0" borderId="0" xfId="0" applyFont="1">
      <alignment vertical="center"/>
    </xf>
    <xf numFmtId="0" fontId="6" fillId="2" borderId="0" xfId="0" applyFont="1" applyFill="1" applyAlignment="1">
      <alignment horizontal="right" vertical="center"/>
    </xf>
    <xf numFmtId="0" fontId="3" fillId="0" borderId="0" xfId="0" applyFont="1" applyAlignment="1">
      <alignment horizontal="right" vertical="center"/>
    </xf>
    <xf numFmtId="0" fontId="3" fillId="5" borderId="21" xfId="0" applyFont="1" applyFill="1" applyBorder="1">
      <alignment vertical="center"/>
    </xf>
    <xf numFmtId="0" fontId="3" fillId="5" borderId="22" xfId="0" applyFont="1" applyFill="1" applyBorder="1">
      <alignment vertical="center"/>
    </xf>
    <xf numFmtId="0" fontId="3" fillId="0" borderId="21" xfId="0" applyFont="1" applyBorder="1">
      <alignment vertical="center"/>
    </xf>
    <xf numFmtId="0" fontId="3" fillId="2" borderId="23" xfId="0" applyFont="1" applyFill="1" applyBorder="1">
      <alignment vertical="center"/>
    </xf>
    <xf numFmtId="0" fontId="6" fillId="2" borderId="23" xfId="0" applyFont="1" applyFill="1" applyBorder="1">
      <alignment vertical="center"/>
    </xf>
    <xf numFmtId="0" fontId="6" fillId="2" borderId="23" xfId="0" applyFont="1" applyFill="1" applyBorder="1" applyAlignment="1">
      <alignment horizontal="center" vertical="center"/>
    </xf>
    <xf numFmtId="0" fontId="3" fillId="5" borderId="0" xfId="0" applyFont="1" applyFill="1" applyBorder="1">
      <alignment vertical="center"/>
    </xf>
    <xf numFmtId="0" fontId="6" fillId="2" borderId="19" xfId="0" applyFont="1" applyFill="1" applyBorder="1">
      <alignment vertical="center"/>
    </xf>
    <xf numFmtId="0" fontId="3" fillId="2" borderId="19" xfId="0" applyFont="1" applyFill="1" applyBorder="1">
      <alignment vertical="center"/>
    </xf>
    <xf numFmtId="0" fontId="12" fillId="2" borderId="0" xfId="0" applyFont="1" applyFill="1" applyAlignment="1">
      <alignment vertical="center"/>
    </xf>
    <xf numFmtId="0" fontId="13" fillId="0" borderId="0" xfId="0" applyFont="1" applyFill="1" applyBorder="1">
      <alignment vertical="center"/>
    </xf>
    <xf numFmtId="0" fontId="13" fillId="0" borderId="0" xfId="0" applyFont="1">
      <alignment vertical="center"/>
    </xf>
    <xf numFmtId="0" fontId="16" fillId="0" borderId="1" xfId="0" applyFont="1" applyFill="1" applyBorder="1">
      <alignment vertical="center"/>
    </xf>
    <xf numFmtId="0" fontId="10" fillId="7" borderId="1" xfId="0" applyFont="1" applyFill="1" applyBorder="1" applyAlignment="1">
      <alignment horizontal="center" vertical="center"/>
    </xf>
    <xf numFmtId="0" fontId="18" fillId="6" borderId="5" xfId="0" applyFont="1" applyFill="1" applyBorder="1">
      <alignment vertical="center"/>
    </xf>
    <xf numFmtId="0" fontId="8" fillId="0" borderId="1" xfId="0" applyFont="1" applyFill="1" applyBorder="1">
      <alignment vertical="center"/>
    </xf>
    <xf numFmtId="0" fontId="3" fillId="2" borderId="30" xfId="0" applyFont="1" applyFill="1" applyBorder="1">
      <alignment vertical="center"/>
    </xf>
    <xf numFmtId="0" fontId="3" fillId="5" borderId="31" xfId="0" applyFont="1" applyFill="1" applyBorder="1">
      <alignment vertical="center"/>
    </xf>
    <xf numFmtId="0" fontId="4" fillId="6" borderId="31" xfId="0" applyFont="1" applyFill="1" applyBorder="1">
      <alignment vertical="center"/>
    </xf>
    <xf numFmtId="0" fontId="3" fillId="6" borderId="8" xfId="0" applyFont="1" applyFill="1" applyBorder="1">
      <alignment vertical="center"/>
    </xf>
    <xf numFmtId="0" fontId="4" fillId="6" borderId="19" xfId="0" applyFont="1" applyFill="1" applyBorder="1">
      <alignment vertical="center"/>
    </xf>
    <xf numFmtId="0" fontId="3" fillId="5" borderId="19" xfId="0" applyFont="1" applyFill="1" applyBorder="1">
      <alignment vertical="center"/>
    </xf>
    <xf numFmtId="0" fontId="22" fillId="0" borderId="1" xfId="0" applyFont="1" applyFill="1" applyBorder="1">
      <alignment vertical="center"/>
    </xf>
    <xf numFmtId="0" fontId="8" fillId="0" borderId="0" xfId="0" applyFont="1">
      <alignment vertical="center"/>
    </xf>
    <xf numFmtId="164" fontId="8" fillId="0" borderId="1" xfId="0" applyNumberFormat="1" applyFont="1" applyFill="1" applyBorder="1">
      <alignment vertical="center"/>
    </xf>
    <xf numFmtId="0" fontId="3" fillId="0" borderId="1" xfId="0" applyFont="1" applyFill="1" applyBorder="1" applyAlignment="1">
      <alignment horizontal="left" vertical="center" wrapText="1"/>
    </xf>
    <xf numFmtId="38" fontId="3" fillId="0" borderId="6" xfId="2" applyFont="1" applyBorder="1">
      <alignment vertical="center"/>
    </xf>
    <xf numFmtId="0" fontId="3" fillId="3" borderId="2" xfId="0" applyFont="1" applyFill="1" applyBorder="1" applyAlignment="1">
      <alignment vertical="center" wrapText="1"/>
    </xf>
    <xf numFmtId="38" fontId="8" fillId="4" borderId="1" xfId="2" applyFont="1" applyFill="1" applyBorder="1">
      <alignment vertical="center"/>
    </xf>
    <xf numFmtId="0" fontId="8" fillId="0" borderId="1" xfId="0" applyFont="1" applyFill="1" applyBorder="1" applyAlignment="1">
      <alignment vertical="center" wrapText="1"/>
    </xf>
    <xf numFmtId="0" fontId="8" fillId="4" borderId="1" xfId="0" applyFont="1" applyFill="1" applyBorder="1" applyAlignment="1">
      <alignment vertical="center" wrapText="1"/>
    </xf>
    <xf numFmtId="0" fontId="8" fillId="6" borderId="1" xfId="0" quotePrefix="1" applyFont="1" applyFill="1" applyBorder="1" applyAlignment="1">
      <alignment horizontal="center" vertical="center"/>
    </xf>
    <xf numFmtId="0" fontId="8" fillId="6" borderId="1" xfId="0" applyFont="1" applyFill="1" applyBorder="1" applyAlignment="1">
      <alignment horizontal="center" vertical="center"/>
    </xf>
    <xf numFmtId="166" fontId="8" fillId="4" borderId="1" xfId="2" applyNumberFormat="1" applyFont="1" applyFill="1" applyBorder="1">
      <alignment vertical="center"/>
    </xf>
    <xf numFmtId="167" fontId="8" fillId="0" borderId="1" xfId="0" applyNumberFormat="1" applyFont="1" applyBorder="1">
      <alignment vertical="center"/>
    </xf>
    <xf numFmtId="167" fontId="8" fillId="0" borderId="1" xfId="0" applyNumberFormat="1" applyFont="1" applyFill="1" applyBorder="1">
      <alignment vertical="center"/>
    </xf>
    <xf numFmtId="0" fontId="8" fillId="0" borderId="1" xfId="0" applyFont="1" applyFill="1" applyBorder="1" applyAlignment="1">
      <alignment horizontal="center" vertical="center"/>
    </xf>
    <xf numFmtId="0" fontId="3" fillId="4" borderId="14" xfId="0" applyFont="1" applyFill="1" applyBorder="1" applyAlignment="1">
      <alignment horizontal="center" vertical="center"/>
    </xf>
    <xf numFmtId="0" fontId="3" fillId="0" borderId="1" xfId="0" applyFont="1" applyBorder="1" applyAlignment="1">
      <alignment horizontal="center" vertical="center"/>
    </xf>
    <xf numFmtId="0" fontId="8" fillId="6" borderId="7" xfId="0" applyFont="1" applyFill="1" applyBorder="1">
      <alignment vertical="center"/>
    </xf>
    <xf numFmtId="0" fontId="8" fillId="6" borderId="19" xfId="0" applyFont="1" applyFill="1" applyBorder="1">
      <alignment vertical="center"/>
    </xf>
    <xf numFmtId="0" fontId="8" fillId="0" borderId="1" xfId="0" applyFont="1" applyBorder="1" applyAlignment="1">
      <alignment horizontal="center" vertical="center"/>
    </xf>
    <xf numFmtId="0" fontId="8" fillId="0" borderId="14" xfId="0" applyFont="1" applyBorder="1" applyAlignment="1">
      <alignment horizontal="center" vertical="center"/>
    </xf>
    <xf numFmtId="0" fontId="8" fillId="5" borderId="9" xfId="0" applyFont="1" applyFill="1" applyBorder="1">
      <alignment vertical="center"/>
    </xf>
    <xf numFmtId="0" fontId="8" fillId="0" borderId="7" xfId="0" applyFont="1" applyFill="1" applyBorder="1" applyAlignment="1">
      <alignment horizontal="center" vertical="center"/>
    </xf>
    <xf numFmtId="0" fontId="8" fillId="4" borderId="14" xfId="0" applyFont="1" applyFill="1" applyBorder="1" applyAlignment="1">
      <alignment horizontal="center" vertical="center"/>
    </xf>
    <xf numFmtId="0" fontId="8" fillId="6" borderId="9" xfId="0" applyFont="1" applyFill="1" applyBorder="1">
      <alignment vertical="center"/>
    </xf>
    <xf numFmtId="0" fontId="8" fillId="6" borderId="5" xfId="0" applyFont="1" applyFill="1" applyBorder="1">
      <alignment vertical="center"/>
    </xf>
    <xf numFmtId="0" fontId="8" fillId="6" borderId="9" xfId="0" applyFont="1" applyFill="1" applyBorder="1" applyAlignment="1">
      <alignment vertical="center"/>
    </xf>
    <xf numFmtId="0" fontId="8" fillId="6" borderId="9" xfId="0" applyFont="1" applyFill="1" applyBorder="1" applyAlignment="1">
      <alignment vertical="center" wrapText="1"/>
    </xf>
    <xf numFmtId="0" fontId="8" fillId="6" borderId="4" xfId="0" applyFont="1" applyFill="1" applyBorder="1">
      <alignment vertical="center"/>
    </xf>
    <xf numFmtId="0" fontId="8" fillId="0" borderId="1" xfId="0" applyFont="1" applyBorder="1" applyAlignment="1">
      <alignment horizontal="left" vertical="center"/>
    </xf>
    <xf numFmtId="0" fontId="8" fillId="0" borderId="1" xfId="1" applyFont="1" applyFill="1" applyBorder="1">
      <alignment vertical="center"/>
    </xf>
    <xf numFmtId="0" fontId="8" fillId="2" borderId="0" xfId="0" applyFont="1" applyFill="1" applyBorder="1">
      <alignment vertical="center"/>
    </xf>
    <xf numFmtId="0" fontId="25" fillId="2" borderId="21" xfId="0" applyFont="1" applyFill="1" applyBorder="1">
      <alignment vertical="center"/>
    </xf>
    <xf numFmtId="0" fontId="25" fillId="2" borderId="24" xfId="0" applyFont="1" applyFill="1" applyBorder="1" applyAlignment="1">
      <alignment horizontal="center" vertical="center"/>
    </xf>
    <xf numFmtId="0" fontId="25" fillId="2" borderId="0" xfId="0" applyFont="1" applyFill="1" applyBorder="1">
      <alignment vertical="center"/>
    </xf>
    <xf numFmtId="0" fontId="25" fillId="2" borderId="24" xfId="0" applyFont="1" applyFill="1" applyBorder="1">
      <alignment vertical="center"/>
    </xf>
    <xf numFmtId="0" fontId="25" fillId="2" borderId="25" xfId="0" applyFont="1" applyFill="1" applyBorder="1" applyAlignment="1">
      <alignment horizontal="center" vertical="center"/>
    </xf>
    <xf numFmtId="0" fontId="8" fillId="5" borderId="7" xfId="0" applyFont="1" applyFill="1" applyBorder="1" applyAlignment="1">
      <alignment vertical="center"/>
    </xf>
    <xf numFmtId="0" fontId="8" fillId="5" borderId="1" xfId="0" applyFont="1" applyFill="1" applyBorder="1" applyAlignment="1">
      <alignment vertical="center"/>
    </xf>
    <xf numFmtId="0" fontId="8" fillId="0" borderId="4" xfId="0" applyFont="1" applyBorder="1" applyAlignment="1">
      <alignment horizontal="center" vertical="center"/>
    </xf>
    <xf numFmtId="167" fontId="8" fillId="0" borderId="6" xfId="0" applyNumberFormat="1" applyFont="1" applyBorder="1">
      <alignment vertical="center"/>
    </xf>
    <xf numFmtId="0" fontId="8" fillId="0" borderId="5" xfId="0" applyFont="1" applyBorder="1" applyAlignment="1">
      <alignment horizontal="center" vertical="center"/>
    </xf>
    <xf numFmtId="38" fontId="8" fillId="0" borderId="3" xfId="2" applyFont="1" applyFill="1" applyBorder="1">
      <alignment vertical="center"/>
    </xf>
    <xf numFmtId="0" fontId="8" fillId="0" borderId="5" xfId="0" applyFont="1" applyBorder="1">
      <alignment vertical="center"/>
    </xf>
    <xf numFmtId="0" fontId="8" fillId="6" borderId="1" xfId="0" applyFont="1" applyFill="1" applyBorder="1" applyAlignment="1">
      <alignment horizontal="center" vertical="center" wrapText="1"/>
    </xf>
    <xf numFmtId="165" fontId="8" fillId="4" borderId="1" xfId="2" applyNumberFormat="1" applyFont="1" applyFill="1" applyBorder="1">
      <alignment vertical="center"/>
    </xf>
    <xf numFmtId="0" fontId="27" fillId="7" borderId="1" xfId="0" applyFont="1" applyFill="1" applyBorder="1" applyAlignment="1">
      <alignment horizontal="center" vertical="center" wrapText="1"/>
    </xf>
    <xf numFmtId="0" fontId="8" fillId="6" borderId="1" xfId="0" applyFont="1" applyFill="1" applyBorder="1" applyAlignment="1">
      <alignment vertical="center" wrapText="1"/>
    </xf>
    <xf numFmtId="0" fontId="10" fillId="7" borderId="1" xfId="0" applyFont="1" applyFill="1" applyBorder="1" applyAlignment="1">
      <alignment horizontal="center" vertical="center" wrapText="1"/>
    </xf>
    <xf numFmtId="0" fontId="8" fillId="9" borderId="0" xfId="0" applyFont="1" applyFill="1" applyAlignment="1">
      <alignment horizontal="center" vertical="center"/>
    </xf>
    <xf numFmtId="0" fontId="3" fillId="6" borderId="18" xfId="0" applyFont="1" applyFill="1" applyBorder="1">
      <alignment vertical="center"/>
    </xf>
    <xf numFmtId="0" fontId="4" fillId="6" borderId="24" xfId="0" applyFont="1" applyFill="1" applyBorder="1">
      <alignment vertical="center"/>
    </xf>
    <xf numFmtId="0" fontId="4" fillId="6" borderId="22" xfId="0" applyFont="1" applyFill="1" applyBorder="1">
      <alignment vertical="center"/>
    </xf>
    <xf numFmtId="0" fontId="3" fillId="0" borderId="3" xfId="0" applyFont="1" applyBorder="1" applyAlignment="1">
      <alignment horizontal="left" vertical="center"/>
    </xf>
    <xf numFmtId="0" fontId="3" fillId="0" borderId="34" xfId="0" applyFont="1" applyBorder="1" applyAlignment="1">
      <alignment horizontal="center" vertical="center"/>
    </xf>
    <xf numFmtId="0" fontId="3" fillId="2" borderId="35" xfId="0" applyFont="1" applyFill="1" applyBorder="1">
      <alignment vertical="center"/>
    </xf>
    <xf numFmtId="0" fontId="3" fillId="5" borderId="36" xfId="0" applyFont="1" applyFill="1" applyBorder="1">
      <alignment vertical="center"/>
    </xf>
    <xf numFmtId="0" fontId="8" fillId="6" borderId="36" xfId="0" applyFont="1" applyFill="1" applyBorder="1">
      <alignment vertical="center"/>
    </xf>
    <xf numFmtId="0" fontId="8" fillId="0" borderId="39" xfId="0" applyFont="1" applyFill="1" applyBorder="1" applyAlignment="1">
      <alignment horizontal="center" vertical="center"/>
    </xf>
    <xf numFmtId="40" fontId="8" fillId="0" borderId="39" xfId="2" applyNumberFormat="1" applyFont="1" applyFill="1" applyBorder="1">
      <alignment vertical="center"/>
    </xf>
    <xf numFmtId="0" fontId="8" fillId="0" borderId="40" xfId="0" applyFont="1" applyBorder="1" applyAlignment="1">
      <alignment horizontal="center" vertical="center"/>
    </xf>
    <xf numFmtId="0" fontId="16" fillId="0" borderId="1" xfId="0" applyFont="1" applyFill="1" applyBorder="1" applyAlignment="1">
      <alignment vertical="center" wrapText="1"/>
    </xf>
    <xf numFmtId="0" fontId="27" fillId="7" borderId="1" xfId="0" applyFont="1" applyFill="1" applyBorder="1" applyAlignment="1">
      <alignment horizontal="center" vertical="center" wrapText="1"/>
    </xf>
    <xf numFmtId="0" fontId="10" fillId="7" borderId="26" xfId="0" applyFont="1" applyFill="1" applyBorder="1" applyAlignment="1">
      <alignment horizontal="center" vertical="center"/>
    </xf>
    <xf numFmtId="0" fontId="10" fillId="7" borderId="27" xfId="0" applyFont="1" applyFill="1" applyBorder="1" applyAlignment="1">
      <alignment horizontal="center" vertical="center"/>
    </xf>
    <xf numFmtId="38" fontId="17" fillId="4" borderId="28" xfId="2" applyFont="1" applyFill="1" applyBorder="1" applyAlignment="1">
      <alignment horizontal="right" vertical="center"/>
    </xf>
    <xf numFmtId="38" fontId="17" fillId="4" borderId="29" xfId="2" applyFont="1" applyFill="1" applyBorder="1" applyAlignment="1">
      <alignment horizontal="right" vertical="center"/>
    </xf>
    <xf numFmtId="0" fontId="8" fillId="6" borderId="1" xfId="0" applyFont="1" applyFill="1" applyBorder="1" applyAlignment="1">
      <alignment vertical="center" wrapText="1"/>
    </xf>
    <xf numFmtId="0" fontId="8" fillId="0" borderId="1" xfId="0" applyFont="1" applyBorder="1" applyAlignment="1">
      <alignment horizontal="left" vertical="center" wrapText="1"/>
    </xf>
    <xf numFmtId="0" fontId="18" fillId="0" borderId="1" xfId="0" applyFont="1" applyBorder="1" applyAlignment="1">
      <alignment horizontal="center" vertical="center" wrapText="1"/>
    </xf>
    <xf numFmtId="0" fontId="10" fillId="7" borderId="1" xfId="0" applyFont="1" applyFill="1" applyBorder="1" applyAlignment="1">
      <alignment horizontal="center" vertical="center" wrapText="1"/>
    </xf>
    <xf numFmtId="0" fontId="8" fillId="6" borderId="4" xfId="0" applyFont="1" applyFill="1" applyBorder="1" applyAlignment="1">
      <alignment horizontal="left" vertical="center" wrapText="1"/>
    </xf>
    <xf numFmtId="0" fontId="8" fillId="6" borderId="5" xfId="0" applyFont="1" applyFill="1" applyBorder="1" applyAlignment="1">
      <alignment horizontal="left" vertical="center" wrapText="1"/>
    </xf>
    <xf numFmtId="0" fontId="8" fillId="6" borderId="37" xfId="0" applyFont="1" applyFill="1" applyBorder="1" applyAlignment="1">
      <alignment horizontal="left" vertical="center" wrapText="1"/>
    </xf>
    <xf numFmtId="0" fontId="8" fillId="6" borderId="38" xfId="0" applyFont="1" applyFill="1" applyBorder="1" applyAlignment="1">
      <alignment horizontal="left" vertical="center" wrapText="1"/>
    </xf>
    <xf numFmtId="0" fontId="11" fillId="2" borderId="0" xfId="0" applyFont="1" applyFill="1" applyAlignment="1">
      <alignment vertical="center"/>
    </xf>
    <xf numFmtId="0" fontId="9" fillId="2" borderId="0" xfId="0" applyFont="1" applyFill="1" applyAlignment="1">
      <alignment horizontal="right" vertical="center"/>
    </xf>
    <xf numFmtId="0" fontId="11" fillId="2" borderId="0" xfId="0" applyFont="1" applyFill="1" applyAlignment="1">
      <alignment horizontal="right" vertical="center"/>
    </xf>
    <xf numFmtId="0" fontId="8" fillId="6" borderId="8" xfId="0" applyFont="1" applyFill="1" applyBorder="1" applyAlignment="1">
      <alignment vertical="center" wrapText="1"/>
    </xf>
    <xf numFmtId="0" fontId="8" fillId="0" borderId="32" xfId="0" applyFont="1" applyBorder="1" applyAlignment="1">
      <alignment vertical="center" wrapText="1"/>
    </xf>
    <xf numFmtId="0" fontId="8" fillId="0" borderId="33" xfId="0" applyFont="1" applyBorder="1" applyAlignment="1">
      <alignment vertical="center" wrapText="1"/>
    </xf>
    <xf numFmtId="0" fontId="3" fillId="5" borderId="19" xfId="0" applyFont="1" applyFill="1" applyBorder="1" applyAlignment="1">
      <alignment vertical="center" wrapText="1"/>
    </xf>
    <xf numFmtId="0" fontId="28" fillId="0" borderId="19" xfId="0" applyFont="1" applyBorder="1" applyAlignment="1">
      <alignment vertical="center" wrapText="1"/>
    </xf>
    <xf numFmtId="0" fontId="28" fillId="0" borderId="5" xfId="0" applyFont="1" applyBorder="1" applyAlignment="1">
      <alignment vertical="center" wrapText="1"/>
    </xf>
    <xf numFmtId="0" fontId="8" fillId="6" borderId="4" xfId="0" applyFont="1" applyFill="1" applyBorder="1" applyAlignment="1">
      <alignment vertical="center" wrapText="1"/>
    </xf>
    <xf numFmtId="0" fontId="8" fillId="0" borderId="5" xfId="0" applyFont="1" applyBorder="1" applyAlignment="1">
      <alignment vertical="center" wrapText="1"/>
    </xf>
  </cellXfs>
  <cellStyles count="3">
    <cellStyle name="40% - Accent6" xfId="1" builtinId="51"/>
    <cellStyle name="Comma [0]" xfId="2" builtinId="6"/>
    <cellStyle name="Normal" xfId="0" builtinId="0"/>
  </cellStyles>
  <dxfs count="0"/>
  <tableStyles count="0" defaultTableStyle="TableStyleMedium9" defaultPivotStyle="PivotStyleLight16"/>
  <colors>
    <mruColors>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zabu\Co-Work\Users\hemmi\AppData\Roaming\Microsoft\Excel\MRV&#26041;&#27861;&#35542;_&#39640;&#24615;&#33021;&#24037;&#26989;&#28809;_&#31639;&#23450;&#12484;&#12540;&#12523;_PDD&#29992;_e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J_summary"/>
      <sheetName val="contact_info"/>
      <sheetName val="1-1_Exist_default_input"/>
      <sheetName val="1-2_Exist_default_result"/>
      <sheetName val="2-1_Exist_spesific_input"/>
      <sheetName val="2-2_Exist_spesific_result"/>
      <sheetName val="3-1_Green_default_input"/>
      <sheetName val="3-2Green_default_result"/>
      <sheetName val="4-1_Green_spesific_input"/>
      <sheetName val="4-2_Green_spesific_result"/>
    </sheetNames>
    <sheetDataSet>
      <sheetData sheetId="0" refreshError="1"/>
      <sheetData sheetId="1" refreshError="1"/>
      <sheetData sheetId="2"/>
      <sheetData sheetId="3">
        <row r="22">
          <cell r="C22" t="str">
            <v>LPG</v>
          </cell>
        </row>
        <row r="23">
          <cell r="C23" t="str">
            <v>Natural gas</v>
          </cell>
        </row>
      </sheetData>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27"/>
  <sheetViews>
    <sheetView showGridLines="0" tabSelected="1" zoomScale="70" zoomScaleNormal="70" workbookViewId="0">
      <selection activeCell="H22" sqref="H22"/>
    </sheetView>
  </sheetViews>
  <sheetFormatPr defaultColWidth="9" defaultRowHeight="14.25"/>
  <cols>
    <col min="1" max="1" width="3.5703125" style="1" customWidth="1"/>
    <col min="2" max="2" width="15.5703125" style="1" customWidth="1"/>
    <col min="3" max="3" width="16.85546875" style="1" customWidth="1"/>
    <col min="4" max="4" width="32.28515625" style="1" customWidth="1"/>
    <col min="5" max="5" width="14.140625" style="1" customWidth="1"/>
    <col min="6" max="6" width="13.140625" style="1" customWidth="1"/>
    <col min="7" max="7" width="15.42578125" style="1" customWidth="1"/>
    <col min="8" max="8" width="21.42578125" style="1" customWidth="1"/>
    <col min="9" max="9" width="63.42578125" style="1" customWidth="1"/>
    <col min="10" max="10" width="15.7109375" style="1" customWidth="1"/>
    <col min="11" max="11" width="14.5703125" style="1" customWidth="1"/>
    <col min="12" max="16384" width="9" style="1"/>
  </cols>
  <sheetData>
    <row r="1" spans="1:11" ht="18" customHeight="1">
      <c r="K1" s="57" t="s">
        <v>40</v>
      </c>
    </row>
    <row r="2" spans="1:11" ht="27.75" customHeight="1">
      <c r="A2" s="67" t="s">
        <v>41</v>
      </c>
      <c r="B2" s="53"/>
      <c r="C2" s="53"/>
      <c r="D2" s="53"/>
      <c r="E2" s="53"/>
      <c r="F2" s="53"/>
      <c r="G2" s="53"/>
      <c r="H2" s="53"/>
      <c r="I2" s="53"/>
      <c r="J2" s="53"/>
      <c r="K2" s="56"/>
    </row>
    <row r="4" spans="1:11" ht="18.75" customHeight="1">
      <c r="A4" s="68" t="s">
        <v>42</v>
      </c>
      <c r="B4" s="12"/>
    </row>
    <row r="5" spans="1:11" ht="18.75" customHeight="1">
      <c r="A5" s="12"/>
      <c r="B5" s="128" t="s">
        <v>43</v>
      </c>
      <c r="C5" s="128" t="s">
        <v>44</v>
      </c>
      <c r="D5" s="128" t="s">
        <v>45</v>
      </c>
      <c r="E5" s="128" t="s">
        <v>46</v>
      </c>
      <c r="F5" s="128" t="s">
        <v>47</v>
      </c>
      <c r="G5" s="128" t="s">
        <v>48</v>
      </c>
      <c r="H5" s="128" t="s">
        <v>49</v>
      </c>
      <c r="I5" s="128" t="s">
        <v>50</v>
      </c>
      <c r="J5" s="128" t="s">
        <v>51</v>
      </c>
      <c r="K5" s="128" t="s">
        <v>52</v>
      </c>
    </row>
    <row r="6" spans="1:11" s="51" customFormat="1" ht="39" customHeight="1">
      <c r="B6" s="128" t="s">
        <v>53</v>
      </c>
      <c r="C6" s="128" t="s">
        <v>54</v>
      </c>
      <c r="D6" s="128" t="s">
        <v>55</v>
      </c>
      <c r="E6" s="128" t="s">
        <v>56</v>
      </c>
      <c r="F6" s="128" t="s">
        <v>6</v>
      </c>
      <c r="G6" s="128" t="s">
        <v>57</v>
      </c>
      <c r="H6" s="128" t="s">
        <v>58</v>
      </c>
      <c r="I6" s="128" t="s">
        <v>59</v>
      </c>
      <c r="J6" s="128" t="s">
        <v>60</v>
      </c>
      <c r="K6" s="128" t="s">
        <v>61</v>
      </c>
    </row>
    <row r="7" spans="1:11" ht="210.75" customHeight="1">
      <c r="B7" s="89">
        <v>1</v>
      </c>
      <c r="C7" s="129" t="s">
        <v>62</v>
      </c>
      <c r="D7" s="127" t="s">
        <v>96</v>
      </c>
      <c r="E7" s="86">
        <v>0</v>
      </c>
      <c r="F7" s="90" t="s">
        <v>26</v>
      </c>
      <c r="G7" s="87" t="s">
        <v>95</v>
      </c>
      <c r="H7" s="87" t="s">
        <v>63</v>
      </c>
      <c r="I7" s="88" t="s">
        <v>64</v>
      </c>
      <c r="J7" s="88" t="s">
        <v>65</v>
      </c>
      <c r="K7" s="80"/>
    </row>
    <row r="8" spans="1:11" ht="260.25" customHeight="1">
      <c r="B8" s="89">
        <v>2</v>
      </c>
      <c r="C8" s="124" t="s">
        <v>66</v>
      </c>
      <c r="D8" s="127" t="s">
        <v>67</v>
      </c>
      <c r="E8" s="86">
        <v>0</v>
      </c>
      <c r="F8" s="90" t="s">
        <v>26</v>
      </c>
      <c r="G8" s="87" t="s">
        <v>68</v>
      </c>
      <c r="H8" s="87" t="s">
        <v>69</v>
      </c>
      <c r="I8" s="88" t="s">
        <v>70</v>
      </c>
      <c r="J8" s="88" t="s">
        <v>71</v>
      </c>
      <c r="K8" s="80"/>
    </row>
    <row r="9" spans="1:11" ht="114.75" customHeight="1">
      <c r="B9" s="89">
        <v>3</v>
      </c>
      <c r="C9" s="124" t="s">
        <v>72</v>
      </c>
      <c r="D9" s="127" t="s">
        <v>73</v>
      </c>
      <c r="E9" s="86">
        <v>0</v>
      </c>
      <c r="F9" s="90" t="s">
        <v>74</v>
      </c>
      <c r="G9" s="87" t="s">
        <v>95</v>
      </c>
      <c r="H9" s="87" t="s">
        <v>63</v>
      </c>
      <c r="I9" s="88" t="s">
        <v>75</v>
      </c>
      <c r="J9" s="88" t="s">
        <v>65</v>
      </c>
      <c r="K9" s="80"/>
    </row>
    <row r="10" spans="1:11" ht="8.25" customHeight="1">
      <c r="B10" s="81"/>
      <c r="C10" s="81"/>
      <c r="D10" s="81"/>
      <c r="E10" s="81"/>
      <c r="F10" s="81"/>
      <c r="G10" s="81"/>
      <c r="H10" s="81"/>
      <c r="I10" s="81"/>
    </row>
    <row r="11" spans="1:11" ht="20.100000000000001" customHeight="1">
      <c r="A11" s="68" t="s">
        <v>76</v>
      </c>
      <c r="B11" s="81"/>
      <c r="C11" s="81"/>
      <c r="D11" s="81"/>
      <c r="E11" s="81"/>
      <c r="F11" s="81"/>
      <c r="G11" s="81"/>
      <c r="H11" s="81"/>
      <c r="I11" s="81"/>
    </row>
    <row r="12" spans="1:11" ht="20.100000000000001" customHeight="1">
      <c r="B12" s="126" t="s">
        <v>43</v>
      </c>
      <c r="C12" s="142" t="s">
        <v>44</v>
      </c>
      <c r="D12" s="142"/>
      <c r="E12" s="126" t="s">
        <v>45</v>
      </c>
      <c r="F12" s="126" t="s">
        <v>46</v>
      </c>
      <c r="G12" s="142" t="s">
        <v>47</v>
      </c>
      <c r="H12" s="142"/>
      <c r="I12" s="142"/>
      <c r="J12" s="150" t="s">
        <v>48</v>
      </c>
      <c r="K12" s="150"/>
    </row>
    <row r="13" spans="1:11" ht="39" customHeight="1">
      <c r="B13" s="126" t="s">
        <v>54</v>
      </c>
      <c r="C13" s="142" t="s">
        <v>55</v>
      </c>
      <c r="D13" s="142"/>
      <c r="E13" s="126" t="s">
        <v>56</v>
      </c>
      <c r="F13" s="126" t="s">
        <v>6</v>
      </c>
      <c r="G13" s="142" t="s">
        <v>58</v>
      </c>
      <c r="H13" s="142"/>
      <c r="I13" s="142"/>
      <c r="J13" s="150" t="s">
        <v>61</v>
      </c>
      <c r="K13" s="150"/>
    </row>
    <row r="14" spans="1:11" ht="57" customHeight="1">
      <c r="A14" s="81"/>
      <c r="B14" s="90" t="s">
        <v>22</v>
      </c>
      <c r="C14" s="147" t="s">
        <v>98</v>
      </c>
      <c r="D14" s="147"/>
      <c r="E14" s="91">
        <v>0</v>
      </c>
      <c r="F14" s="90" t="s">
        <v>97</v>
      </c>
      <c r="G14" s="148" t="s">
        <v>77</v>
      </c>
      <c r="H14" s="148"/>
      <c r="I14" s="148"/>
      <c r="J14" s="149"/>
      <c r="K14" s="149"/>
    </row>
    <row r="15" spans="1:11" ht="45.75" customHeight="1">
      <c r="A15" s="81"/>
      <c r="B15" s="90" t="s">
        <v>22</v>
      </c>
      <c r="C15" s="147" t="s">
        <v>99</v>
      </c>
      <c r="D15" s="147"/>
      <c r="E15" s="125">
        <v>0.8</v>
      </c>
      <c r="F15" s="90" t="s">
        <v>97</v>
      </c>
      <c r="G15" s="148" t="s">
        <v>78</v>
      </c>
      <c r="H15" s="148"/>
      <c r="I15" s="148"/>
      <c r="J15" s="149"/>
      <c r="K15" s="149"/>
    </row>
    <row r="16" spans="1:11" ht="45.75" customHeight="1">
      <c r="A16" s="81"/>
      <c r="B16" s="90" t="s">
        <v>79</v>
      </c>
      <c r="C16" s="108" t="s">
        <v>14</v>
      </c>
      <c r="D16" s="108"/>
      <c r="E16" s="92">
        <v>0</v>
      </c>
      <c r="F16" s="89" t="s">
        <v>12</v>
      </c>
      <c r="G16" s="148" t="s">
        <v>80</v>
      </c>
      <c r="H16" s="148"/>
      <c r="I16" s="148"/>
      <c r="J16" s="149"/>
      <c r="K16" s="149"/>
    </row>
    <row r="17" spans="1:11" ht="45.75" customHeight="1">
      <c r="A17" s="81"/>
      <c r="B17" s="90" t="s">
        <v>29</v>
      </c>
      <c r="C17" s="108" t="s">
        <v>11</v>
      </c>
      <c r="D17" s="108"/>
      <c r="E17" s="92">
        <v>0</v>
      </c>
      <c r="F17" s="89" t="s">
        <v>12</v>
      </c>
      <c r="G17" s="148" t="s">
        <v>80</v>
      </c>
      <c r="H17" s="148"/>
      <c r="I17" s="148"/>
      <c r="J17" s="149"/>
      <c r="K17" s="149"/>
    </row>
    <row r="18" spans="1:11" ht="45.75" customHeight="1">
      <c r="A18" s="81"/>
      <c r="B18" s="90" t="s">
        <v>81</v>
      </c>
      <c r="C18" s="147" t="s">
        <v>82</v>
      </c>
      <c r="D18" s="147"/>
      <c r="E18" s="92">
        <v>0</v>
      </c>
      <c r="F18" s="90" t="s">
        <v>83</v>
      </c>
      <c r="G18" s="148" t="s">
        <v>84</v>
      </c>
      <c r="H18" s="148"/>
      <c r="I18" s="148"/>
      <c r="J18" s="149"/>
      <c r="K18" s="149"/>
    </row>
    <row r="19" spans="1:11" ht="6.75" customHeight="1"/>
    <row r="20" spans="1:11" ht="18.75" customHeight="1">
      <c r="A20" s="69" t="s">
        <v>85</v>
      </c>
      <c r="B20" s="10"/>
    </row>
    <row r="21" spans="1:11" ht="21.75" thickBot="1">
      <c r="B21" s="143" t="s">
        <v>86</v>
      </c>
      <c r="C21" s="144"/>
      <c r="D21" s="71" t="s">
        <v>6</v>
      </c>
    </row>
    <row r="22" spans="1:11" ht="21.75" thickBot="1">
      <c r="B22" s="145" t="e">
        <f>ROUNDDOWN('PMS(calc_process)'!G6, 0)</f>
        <v>#DIV/0!</v>
      </c>
      <c r="C22" s="146"/>
      <c r="D22" s="72" t="s">
        <v>87</v>
      </c>
    </row>
    <row r="23" spans="1:11" ht="20.100000000000001" customHeight="1">
      <c r="B23" s="11"/>
      <c r="C23" s="11"/>
      <c r="F23" s="52"/>
      <c r="G23" s="52"/>
    </row>
    <row r="24" spans="1:11" ht="18.75" customHeight="1">
      <c r="A24" s="68" t="s">
        <v>88</v>
      </c>
    </row>
    <row r="25" spans="1:11" ht="18" customHeight="1">
      <c r="B25" s="70" t="s">
        <v>89</v>
      </c>
      <c r="C25" s="141" t="s">
        <v>90</v>
      </c>
      <c r="D25" s="141"/>
      <c r="E25" s="141"/>
      <c r="F25" s="141"/>
      <c r="G25" s="141"/>
      <c r="H25" s="141"/>
      <c r="I25" s="141"/>
      <c r="J25" s="54"/>
    </row>
    <row r="26" spans="1:11" ht="18" customHeight="1">
      <c r="B26" s="70" t="s">
        <v>91</v>
      </c>
      <c r="C26" s="141" t="s">
        <v>92</v>
      </c>
      <c r="D26" s="141"/>
      <c r="E26" s="141"/>
      <c r="F26" s="141"/>
      <c r="G26" s="141"/>
      <c r="H26" s="141"/>
      <c r="I26" s="141"/>
      <c r="J26" s="54"/>
    </row>
    <row r="27" spans="1:11" ht="18" customHeight="1">
      <c r="B27" s="70" t="s">
        <v>93</v>
      </c>
      <c r="C27" s="141" t="s">
        <v>94</v>
      </c>
      <c r="D27" s="141"/>
      <c r="E27" s="141"/>
      <c r="F27" s="141"/>
      <c r="G27" s="141"/>
      <c r="H27" s="141"/>
      <c r="I27" s="141"/>
      <c r="J27" s="54"/>
    </row>
  </sheetData>
  <mergeCells count="24">
    <mergeCell ref="J16:K16"/>
    <mergeCell ref="C18:D18"/>
    <mergeCell ref="G18:I18"/>
    <mergeCell ref="J18:K18"/>
    <mergeCell ref="J12:K12"/>
    <mergeCell ref="J13:K13"/>
    <mergeCell ref="J14:K14"/>
    <mergeCell ref="G12:I12"/>
    <mergeCell ref="G13:I13"/>
    <mergeCell ref="G14:I14"/>
    <mergeCell ref="C15:D15"/>
    <mergeCell ref="G15:I15"/>
    <mergeCell ref="G17:I17"/>
    <mergeCell ref="J15:K15"/>
    <mergeCell ref="J17:K17"/>
    <mergeCell ref="C26:I26"/>
    <mergeCell ref="C27:I27"/>
    <mergeCell ref="C12:D12"/>
    <mergeCell ref="C13:D13"/>
    <mergeCell ref="B21:C21"/>
    <mergeCell ref="B22:C22"/>
    <mergeCell ref="C14:D14"/>
    <mergeCell ref="C25:I25"/>
    <mergeCell ref="G16:I16"/>
  </mergeCells>
  <phoneticPr fontId="2"/>
  <pageMargins left="0.70866141732283472" right="0.70866141732283472" top="0.74803149606299213" bottom="0.74803149606299213" header="0.31496062992125984" footer="0.31496062992125984"/>
  <pageSetup paperSize="9" scale="44"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41"/>
  <sheetViews>
    <sheetView showGridLines="0" view="pageBreakPreview" zoomScale="90" zoomScaleNormal="100" zoomScaleSheetLayoutView="90" workbookViewId="0">
      <selection activeCell="D25" sqref="D25:E25"/>
    </sheetView>
  </sheetViews>
  <sheetFormatPr defaultColWidth="9" defaultRowHeight="14.25"/>
  <cols>
    <col min="1" max="4" width="3.5703125" style="1" customWidth="1"/>
    <col min="5" max="5" width="47.140625" style="1" customWidth="1"/>
    <col min="6" max="7" width="12.5703125" style="1" customWidth="1"/>
    <col min="8" max="8" width="10.85546875" style="1" customWidth="1"/>
    <col min="9" max="9" width="11.5703125" style="13" customWidth="1"/>
    <col min="10" max="16384" width="9" style="1"/>
  </cols>
  <sheetData>
    <row r="1" spans="1:11" ht="18" customHeight="1">
      <c r="I1" s="57" t="str">
        <f>'PMS(input)'!K1</f>
        <v>JCM_ID_F_PMS_ver01.0</v>
      </c>
    </row>
    <row r="2" spans="1:11" ht="27.75" customHeight="1">
      <c r="A2" s="155" t="s">
        <v>1</v>
      </c>
      <c r="B2" s="155"/>
      <c r="C2" s="155"/>
      <c r="D2" s="155"/>
      <c r="E2" s="155"/>
      <c r="F2" s="155"/>
      <c r="G2" s="155"/>
      <c r="H2" s="155"/>
      <c r="I2" s="155"/>
    </row>
    <row r="3" spans="1:11" ht="18" customHeight="1">
      <c r="A3" s="156" t="s">
        <v>2</v>
      </c>
      <c r="B3" s="157"/>
      <c r="C3" s="157"/>
      <c r="D3" s="157"/>
      <c r="E3" s="157"/>
      <c r="F3" s="157"/>
      <c r="G3" s="157"/>
      <c r="H3" s="157"/>
      <c r="I3" s="157"/>
    </row>
    <row r="4" spans="1:11" ht="11.25" customHeight="1" thickBot="1"/>
    <row r="5" spans="1:11" ht="18.75" customHeight="1" thickBot="1">
      <c r="A5" s="29" t="s">
        <v>3</v>
      </c>
      <c r="B5" s="61"/>
      <c r="C5" s="61"/>
      <c r="D5" s="61"/>
      <c r="E5" s="62"/>
      <c r="F5" s="63" t="s">
        <v>4</v>
      </c>
      <c r="G5" s="30" t="s">
        <v>5</v>
      </c>
      <c r="H5" s="30" t="s">
        <v>6</v>
      </c>
      <c r="I5" s="31" t="s">
        <v>0</v>
      </c>
    </row>
    <row r="6" spans="1:11" ht="18.75" customHeight="1" thickBot="1">
      <c r="A6" s="32"/>
      <c r="B6" s="14" t="s">
        <v>7</v>
      </c>
      <c r="C6" s="14"/>
      <c r="D6" s="58"/>
      <c r="E6" s="59"/>
      <c r="F6" s="60"/>
      <c r="G6" s="84" t="e">
        <f>G11-G21</f>
        <v>#DIV/0!</v>
      </c>
      <c r="H6" s="96" t="s">
        <v>8</v>
      </c>
      <c r="I6" s="33" t="s">
        <v>9</v>
      </c>
    </row>
    <row r="7" spans="1:11" ht="18.75" customHeight="1">
      <c r="A7" s="34" t="s">
        <v>10</v>
      </c>
      <c r="B7" s="17"/>
      <c r="C7" s="17"/>
      <c r="D7" s="18"/>
      <c r="E7" s="19"/>
      <c r="F7" s="21"/>
      <c r="G7" s="20"/>
      <c r="H7" s="21"/>
      <c r="I7" s="35"/>
      <c r="J7" s="55"/>
      <c r="K7" s="55"/>
    </row>
    <row r="8" spans="1:11" ht="18.75" customHeight="1">
      <c r="A8" s="37"/>
      <c r="B8" s="15"/>
      <c r="C8" s="79" t="s">
        <v>11</v>
      </c>
      <c r="D8" s="79"/>
      <c r="E8" s="16"/>
      <c r="F8" s="45"/>
      <c r="G8" s="93">
        <f>'PMS(input)'!E16</f>
        <v>0</v>
      </c>
      <c r="H8" s="94" t="s">
        <v>12</v>
      </c>
      <c r="I8" s="36" t="s">
        <v>13</v>
      </c>
    </row>
    <row r="9" spans="1:11" ht="30.75" customHeight="1">
      <c r="A9" s="37"/>
      <c r="B9" s="15"/>
      <c r="C9" s="161" t="s">
        <v>14</v>
      </c>
      <c r="D9" s="162"/>
      <c r="E9" s="163"/>
      <c r="F9" s="83" t="s">
        <v>12</v>
      </c>
      <c r="G9" s="93">
        <f>'PMS(input)'!E17</f>
        <v>0</v>
      </c>
      <c r="H9" s="94" t="s">
        <v>12</v>
      </c>
      <c r="I9" s="95" t="s">
        <v>15</v>
      </c>
    </row>
    <row r="10" spans="1:11" ht="18.75" customHeight="1" thickBot="1">
      <c r="A10" s="34" t="s">
        <v>16</v>
      </c>
      <c r="B10" s="65"/>
      <c r="C10" s="66"/>
      <c r="D10" s="9"/>
      <c r="E10" s="9"/>
      <c r="F10" s="9"/>
      <c r="G10" s="8"/>
      <c r="H10" s="8"/>
      <c r="I10" s="39"/>
    </row>
    <row r="11" spans="1:11" ht="18.75" customHeight="1" thickBot="1">
      <c r="A11" s="40"/>
      <c r="B11" s="46" t="s">
        <v>17</v>
      </c>
      <c r="C11" s="64"/>
      <c r="D11" s="22"/>
      <c r="E11" s="22"/>
      <c r="F11" s="3"/>
      <c r="G11" s="84" t="e">
        <f>(G17*G16*(G19/G18)*G14)+(G17*G15*(G19/G18)*G13)</f>
        <v>#DIV/0!</v>
      </c>
      <c r="H11" s="96" t="s">
        <v>8</v>
      </c>
      <c r="I11" s="36" t="s">
        <v>18</v>
      </c>
    </row>
    <row r="12" spans="1:11" ht="18.75" customHeight="1">
      <c r="A12" s="40"/>
      <c r="B12" s="101"/>
      <c r="C12" s="97" t="s">
        <v>19</v>
      </c>
      <c r="D12" s="98"/>
      <c r="E12" s="105"/>
      <c r="F12" s="99"/>
      <c r="G12" s="73"/>
      <c r="H12" s="99"/>
      <c r="I12" s="100"/>
    </row>
    <row r="13" spans="1:11" ht="36.75" customHeight="1">
      <c r="A13" s="40"/>
      <c r="B13" s="24"/>
      <c r="C13" s="106"/>
      <c r="D13" s="164" t="s">
        <v>100</v>
      </c>
      <c r="E13" s="165"/>
      <c r="F13" s="94" t="s">
        <v>20</v>
      </c>
      <c r="G13" s="93">
        <f>'PMS(input)'!E14</f>
        <v>0</v>
      </c>
      <c r="H13" s="94" t="s">
        <v>21</v>
      </c>
      <c r="I13" s="100" t="s">
        <v>22</v>
      </c>
    </row>
    <row r="14" spans="1:11" ht="34.5" customHeight="1">
      <c r="A14" s="40"/>
      <c r="B14" s="24"/>
      <c r="C14" s="107"/>
      <c r="D14" s="164" t="s">
        <v>101</v>
      </c>
      <c r="E14" s="165"/>
      <c r="F14" s="94" t="s">
        <v>20</v>
      </c>
      <c r="G14" s="93">
        <f>'PMS(input)'!E15</f>
        <v>0.8</v>
      </c>
      <c r="H14" s="94" t="s">
        <v>21</v>
      </c>
      <c r="I14" s="100" t="s">
        <v>22</v>
      </c>
    </row>
    <row r="15" spans="1:11" ht="34.5" customHeight="1">
      <c r="A15" s="40"/>
      <c r="B15" s="24"/>
      <c r="C15" s="107"/>
      <c r="D15" s="151" t="s">
        <v>23</v>
      </c>
      <c r="E15" s="152"/>
      <c r="F15" s="102"/>
      <c r="G15" s="93" t="e">
        <f>'PMS(input)'!$E$8/('PMS(input)'!$E$8+'PMS(input)'!$E$9*'PMS(input)'!$E$18/1000)</f>
        <v>#DIV/0!</v>
      </c>
      <c r="H15" s="94" t="s">
        <v>12</v>
      </c>
      <c r="I15" s="100" t="s">
        <v>12</v>
      </c>
    </row>
    <row r="16" spans="1:11" ht="34.5" customHeight="1">
      <c r="A16" s="40"/>
      <c r="B16" s="24"/>
      <c r="C16" s="107"/>
      <c r="D16" s="151" t="s">
        <v>24</v>
      </c>
      <c r="E16" s="152"/>
      <c r="F16" s="102"/>
      <c r="G16" s="93" t="e">
        <f>1-G15</f>
        <v>#DIV/0!</v>
      </c>
      <c r="H16" s="94" t="s">
        <v>12</v>
      </c>
      <c r="I16" s="100" t="s">
        <v>12</v>
      </c>
    </row>
    <row r="17" spans="1:9" ht="34.5" customHeight="1">
      <c r="A17" s="40"/>
      <c r="B17" s="24"/>
      <c r="C17" s="107"/>
      <c r="D17" s="151" t="s">
        <v>25</v>
      </c>
      <c r="E17" s="152"/>
      <c r="F17" s="102" t="s">
        <v>20</v>
      </c>
      <c r="G17" s="93">
        <f>'PMS(input)'!E7</f>
        <v>0</v>
      </c>
      <c r="H17" s="94" t="s">
        <v>26</v>
      </c>
      <c r="I17" s="103" t="s">
        <v>27</v>
      </c>
    </row>
    <row r="18" spans="1:9" ht="18.75" customHeight="1">
      <c r="A18" s="40"/>
      <c r="B18" s="24"/>
      <c r="C18" s="104"/>
      <c r="D18" s="108" t="s">
        <v>11</v>
      </c>
      <c r="E18" s="105"/>
      <c r="F18" s="109"/>
      <c r="G18" s="93">
        <f>'PMS(input)'!E16</f>
        <v>0</v>
      </c>
      <c r="H18" s="110" t="s">
        <v>12</v>
      </c>
      <c r="I18" s="100" t="s">
        <v>28</v>
      </c>
    </row>
    <row r="19" spans="1:9" ht="18.75" customHeight="1">
      <c r="A19" s="40"/>
      <c r="B19" s="24"/>
      <c r="C19" s="104"/>
      <c r="D19" s="108" t="s">
        <v>14</v>
      </c>
      <c r="E19" s="105"/>
      <c r="F19" s="109"/>
      <c r="G19" s="93">
        <f>'PMS(input)'!E17</f>
        <v>0</v>
      </c>
      <c r="H19" s="110" t="s">
        <v>12</v>
      </c>
      <c r="I19" s="103" t="s">
        <v>29</v>
      </c>
    </row>
    <row r="20" spans="1:9" ht="18.75" customHeight="1" thickBot="1">
      <c r="A20" s="34" t="s">
        <v>30</v>
      </c>
      <c r="B20" s="4"/>
      <c r="C20" s="111"/>
      <c r="D20" s="111"/>
      <c r="E20" s="112"/>
      <c r="F20" s="113"/>
      <c r="G20" s="114"/>
      <c r="H20" s="115"/>
      <c r="I20" s="116"/>
    </row>
    <row r="21" spans="1:9" ht="18.75" customHeight="1" thickBot="1">
      <c r="A21" s="37"/>
      <c r="B21" s="23" t="s">
        <v>31</v>
      </c>
      <c r="C21" s="117"/>
      <c r="D21" s="117"/>
      <c r="E21" s="118"/>
      <c r="F21" s="119"/>
      <c r="G21" s="120" t="e">
        <f>(G27*G25*G23)+(G27*G26*G24)</f>
        <v>#DIV/0!</v>
      </c>
      <c r="H21" s="121" t="s">
        <v>32</v>
      </c>
      <c r="I21" s="100" t="s">
        <v>33</v>
      </c>
    </row>
    <row r="22" spans="1:9" ht="19.5" customHeight="1">
      <c r="A22" s="37"/>
      <c r="B22" s="24"/>
      <c r="C22" s="158" t="s">
        <v>34</v>
      </c>
      <c r="D22" s="159"/>
      <c r="E22" s="160"/>
      <c r="F22" s="109"/>
      <c r="G22" s="122"/>
      <c r="H22" s="123"/>
      <c r="I22" s="100"/>
    </row>
    <row r="23" spans="1:9" ht="18.75" customHeight="1">
      <c r="A23" s="37"/>
      <c r="B23" s="24"/>
      <c r="C23" s="104"/>
      <c r="D23" s="98" t="s">
        <v>102</v>
      </c>
      <c r="E23" s="105"/>
      <c r="F23" s="94" t="s">
        <v>20</v>
      </c>
      <c r="G23" s="93">
        <f>'PMS(input)'!E14</f>
        <v>0</v>
      </c>
      <c r="H23" s="94" t="s">
        <v>21</v>
      </c>
      <c r="I23" s="100" t="s">
        <v>22</v>
      </c>
    </row>
    <row r="24" spans="1:9" ht="18.75" customHeight="1">
      <c r="A24" s="37"/>
      <c r="B24" s="24"/>
      <c r="C24" s="104"/>
      <c r="D24" s="98" t="s">
        <v>35</v>
      </c>
      <c r="E24" s="105"/>
      <c r="F24" s="94" t="s">
        <v>20</v>
      </c>
      <c r="G24" s="82">
        <f>'PMS(input)'!E15</f>
        <v>0.8</v>
      </c>
      <c r="H24" s="94" t="s">
        <v>21</v>
      </c>
      <c r="I24" s="100" t="s">
        <v>22</v>
      </c>
    </row>
    <row r="25" spans="1:9" ht="39" customHeight="1">
      <c r="A25" s="37"/>
      <c r="B25" s="24"/>
      <c r="C25" s="104"/>
      <c r="D25" s="151" t="s">
        <v>23</v>
      </c>
      <c r="E25" s="152"/>
      <c r="F25" s="102"/>
      <c r="G25" s="93" t="e">
        <f>'PMS(input)'!$E$8/('PMS(input)'!$E$8+'PMS(input)'!$E$9*'PMS(input)'!$E$18/1000)</f>
        <v>#DIV/0!</v>
      </c>
      <c r="H25" s="94" t="s">
        <v>12</v>
      </c>
      <c r="I25" s="100" t="s">
        <v>12</v>
      </c>
    </row>
    <row r="26" spans="1:9" ht="39" customHeight="1">
      <c r="A26" s="37"/>
      <c r="B26" s="24"/>
      <c r="C26" s="104"/>
      <c r="D26" s="151" t="s">
        <v>24</v>
      </c>
      <c r="E26" s="152"/>
      <c r="F26" s="102"/>
      <c r="G26" s="93" t="e">
        <f>1-G25</f>
        <v>#DIV/0!</v>
      </c>
      <c r="H26" s="94" t="s">
        <v>12</v>
      </c>
      <c r="I26" s="100" t="s">
        <v>12</v>
      </c>
    </row>
    <row r="27" spans="1:9" ht="37.5" customHeight="1">
      <c r="A27" s="135"/>
      <c r="B27" s="136"/>
      <c r="C27" s="137"/>
      <c r="D27" s="153" t="s">
        <v>25</v>
      </c>
      <c r="E27" s="154"/>
      <c r="F27" s="138" t="s">
        <v>20</v>
      </c>
      <c r="G27" s="139">
        <f>'PMS(input)'!E7</f>
        <v>0</v>
      </c>
      <c r="H27" s="138" t="s">
        <v>26</v>
      </c>
      <c r="I27" s="140" t="s">
        <v>27</v>
      </c>
    </row>
    <row r="28" spans="1:9" ht="18.75" hidden="1" customHeight="1">
      <c r="A28" s="37"/>
      <c r="B28" s="24"/>
      <c r="C28" s="130"/>
      <c r="D28" s="131"/>
      <c r="E28" s="132"/>
      <c r="F28" s="133"/>
      <c r="G28" s="25"/>
      <c r="H28" s="25"/>
      <c r="I28" s="134"/>
    </row>
    <row r="29" spans="1:9" ht="18.75" hidden="1" customHeight="1">
      <c r="A29" s="37"/>
      <c r="B29" s="24"/>
      <c r="C29" s="27"/>
      <c r="D29" s="47"/>
      <c r="E29" s="28"/>
      <c r="F29" s="44"/>
      <c r="G29" s="26"/>
      <c r="H29" s="26"/>
      <c r="I29" s="36"/>
    </row>
    <row r="30" spans="1:9" ht="18.75" hidden="1" customHeight="1">
      <c r="A30" s="37"/>
      <c r="B30" s="24"/>
      <c r="C30" s="27"/>
      <c r="D30" s="47"/>
      <c r="E30" s="28"/>
      <c r="F30" s="45"/>
      <c r="G30" s="73"/>
      <c r="H30" s="73"/>
      <c r="I30" s="38"/>
    </row>
    <row r="31" spans="1:9" ht="18.75" hidden="1" customHeight="1">
      <c r="A31" s="37"/>
      <c r="B31" s="24"/>
      <c r="C31" s="77"/>
      <c r="D31" s="78"/>
      <c r="E31" s="28"/>
      <c r="F31" s="48"/>
      <c r="G31" s="25"/>
      <c r="H31" s="26"/>
      <c r="I31" s="36"/>
    </row>
    <row r="32" spans="1:9" ht="18.75" hidden="1" customHeight="1">
      <c r="A32" s="37"/>
      <c r="B32" s="24"/>
      <c r="C32" s="27"/>
      <c r="D32" s="47"/>
      <c r="E32" s="28"/>
      <c r="F32" s="45"/>
      <c r="G32" s="73"/>
      <c r="H32" s="73"/>
      <c r="I32" s="33"/>
    </row>
    <row r="33" spans="1:9" ht="18.75" hidden="1" customHeight="1">
      <c r="A33" s="74"/>
      <c r="B33" s="75"/>
      <c r="C33" s="76"/>
      <c r="D33" s="47"/>
      <c r="E33" s="28"/>
      <c r="F33" s="45"/>
      <c r="G33" s="73"/>
      <c r="H33" s="73"/>
      <c r="I33" s="38"/>
    </row>
    <row r="34" spans="1:9">
      <c r="A34" s="2"/>
      <c r="B34" s="2"/>
      <c r="C34" s="42"/>
      <c r="D34" s="2"/>
      <c r="E34" s="42"/>
      <c r="F34" s="49"/>
      <c r="G34" s="43"/>
      <c r="H34" s="43"/>
      <c r="I34" s="41"/>
    </row>
    <row r="35" spans="1:9" ht="21.75" customHeight="1">
      <c r="E35" s="2" t="s">
        <v>36</v>
      </c>
      <c r="F35" s="11"/>
    </row>
    <row r="36" spans="1:9">
      <c r="E36" s="7"/>
      <c r="F36" s="7"/>
      <c r="G36" s="2"/>
      <c r="H36" s="2"/>
    </row>
    <row r="37" spans="1:9" ht="21.75" customHeight="1">
      <c r="E37" s="50"/>
      <c r="F37" s="5" t="s">
        <v>37</v>
      </c>
      <c r="G37" s="6"/>
      <c r="H37" s="2"/>
    </row>
    <row r="38" spans="1:9" ht="21.75" customHeight="1">
      <c r="E38" s="85" t="s">
        <v>38</v>
      </c>
      <c r="F38" s="6">
        <v>1.71</v>
      </c>
      <c r="G38" s="6"/>
      <c r="H38" s="2"/>
    </row>
    <row r="39" spans="1:9" ht="21.75" customHeight="1">
      <c r="E39" s="85" t="s">
        <v>39</v>
      </c>
      <c r="F39" s="6">
        <v>1.32</v>
      </c>
      <c r="G39" s="6"/>
      <c r="H39" s="2"/>
    </row>
    <row r="40" spans="1:9">
      <c r="E40" s="7"/>
      <c r="F40" s="7"/>
      <c r="G40" s="2"/>
      <c r="H40" s="2"/>
    </row>
    <row r="41" spans="1:9" s="13" customFormat="1">
      <c r="E41" s="2"/>
      <c r="F41" s="2"/>
      <c r="G41" s="2"/>
      <c r="H41" s="2"/>
    </row>
  </sheetData>
  <mergeCells count="12">
    <mergeCell ref="D17:E17"/>
    <mergeCell ref="D25:E25"/>
    <mergeCell ref="D26:E26"/>
    <mergeCell ref="D27:E27"/>
    <mergeCell ref="A2:I2"/>
    <mergeCell ref="A3:I3"/>
    <mergeCell ref="C22:E22"/>
    <mergeCell ref="C9:E9"/>
    <mergeCell ref="D14:E14"/>
    <mergeCell ref="D13:E13"/>
    <mergeCell ref="D15:E15"/>
    <mergeCell ref="D16:E16"/>
  </mergeCells>
  <phoneticPr fontId="2"/>
  <dataValidations count="1">
    <dataValidation type="list" allowBlank="1" showInputMessage="1" showErrorMessage="1" sqref="F14:F19">
      <formula1>植物種別1</formula1>
    </dataValidation>
  </dataValidations>
  <pageMargins left="0.70866141732283472" right="0.70866141732283472" top="0.74803149606299213" bottom="0.74803149606299213" header="0.31496062992125984" footer="0.31496062992125984"/>
  <pageSetup paperSize="9" scale="81" fitToHeight="2" orientation="portrait" r:id="rId1"/>
  <rowBreaks count="1" manualBreakCount="1">
    <brk id="34" max="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PMS(input)</vt:lpstr>
      <vt:lpstr>PMS(calc_process)</vt:lpstr>
      <vt:lpstr>'PMS(calc_process)'!Print_Area</vt:lpstr>
      <vt:lpstr>'PMS(input)'!Print_Area</vt:lpstr>
    </vt:vector>
  </TitlesOfParts>
  <Company>三菱UFJリサーチ＆コンサルティング</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JCM secretariat</dc:creator>
  <cp:lastModifiedBy>Aryanie Amellina</cp:lastModifiedBy>
  <cp:lastPrinted>2014-09-05T00:59:33Z</cp:lastPrinted>
  <dcterms:created xsi:type="dcterms:W3CDTF">2012-01-13T02:28:29Z</dcterms:created>
  <dcterms:modified xsi:type="dcterms:W3CDTF">2014-09-05T08:13:29Z</dcterms:modified>
</cp:coreProperties>
</file>