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4000" windowHeight="8940" tabRatio="583"/>
  </bookViews>
  <sheets>
    <sheet name="MPS(input)" sheetId="30" r:id="rId1"/>
    <sheet name="MPS(calc_process)" sheetId="31" r:id="rId2"/>
    <sheet name="MSS" sheetId="32" r:id="rId3"/>
    <sheet name="MRS(input)" sheetId="33" r:id="rId4"/>
    <sheet name="MRS(calc_process)" sheetId="34" r:id="rId5"/>
  </sheets>
  <externalReferences>
    <externalReference r:id="rId6"/>
  </externalReferences>
  <definedNames>
    <definedName name="_xlnm.Print_Area" localSheetId="1">'MPS(calc_process)'!$A$1:$I$30</definedName>
    <definedName name="_xlnm.Print_Area" localSheetId="0">'MPS(input)'!$A$1:$K$29</definedName>
    <definedName name="_xlnm.Print_Area" localSheetId="4">'MRS(calc_process)'!$A$1:$I$30</definedName>
    <definedName name="_xlnm.Print_Area" localSheetId="3">'MRS(input)'!$A$1:$L$29</definedName>
    <definedName name="RdcRFL">'[1]MPS(calc_process)'!$F$22:$F$24</definedName>
  </definedNames>
  <calcPr calcId="125725"/>
</workbook>
</file>

<file path=xl/calcChain.xml><?xml version="1.0" encoding="utf-8"?>
<calcChain xmlns="http://schemas.openxmlformats.org/spreadsheetml/2006/main">
  <c r="G14" i="31"/>
  <c r="G23" l="1"/>
  <c r="G14" i="30"/>
  <c r="G23" i="34"/>
  <c r="G14" l="1"/>
  <c r="F17" i="33"/>
  <c r="G13" i="34" s="1"/>
  <c r="F16" i="33"/>
  <c r="G12" i="34" s="1"/>
  <c r="K20" i="33" l="1"/>
  <c r="K19"/>
  <c r="K18"/>
  <c r="K17"/>
  <c r="K16"/>
  <c r="H20"/>
  <c r="H19"/>
  <c r="H18"/>
  <c r="H17"/>
  <c r="H16"/>
  <c r="I2" i="34" l="1"/>
  <c r="I1"/>
  <c r="L2" i="33"/>
  <c r="L1"/>
  <c r="G25" i="34"/>
  <c r="G24"/>
  <c r="G22"/>
  <c r="G21"/>
  <c r="G18"/>
  <c r="G17"/>
  <c r="G16"/>
  <c r="G15"/>
  <c r="G9"/>
  <c r="G8"/>
  <c r="C2" i="32"/>
  <c r="C1"/>
  <c r="G20" i="34" l="1"/>
  <c r="G11"/>
  <c r="G6" l="1"/>
  <c r="D24" i="33" s="1"/>
  <c r="I1" i="31" l="1"/>
  <c r="I2"/>
  <c r="G25" l="1"/>
  <c r="G24"/>
  <c r="G15"/>
  <c r="G22"/>
  <c r="G21"/>
  <c r="G18"/>
  <c r="G17"/>
  <c r="G16"/>
  <c r="G13"/>
  <c r="G12"/>
  <c r="G8"/>
  <c r="G9"/>
  <c r="G11" l="1"/>
  <c r="G20"/>
  <c r="G6" l="1"/>
  <c r="B24" i="30" s="1"/>
</calcChain>
</file>

<file path=xl/sharedStrings.xml><?xml version="1.0" encoding="utf-8"?>
<sst xmlns="http://schemas.openxmlformats.org/spreadsheetml/2006/main" count="360" uniqueCount="150">
  <si>
    <t>Parameter</t>
  </si>
  <si>
    <t>MWh/p</t>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</si>
  <si>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</si>
  <si>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</si>
  <si>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</si>
  <si>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COP</t>
    </r>
    <r>
      <rPr>
        <vertAlign val="subscript"/>
        <sz val="11"/>
        <color indexed="8"/>
        <rFont val="Arial"/>
        <family val="2"/>
      </rPr>
      <t>PJ,i</t>
    </r>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</si>
  <si>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</si>
  <si>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</si>
  <si>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Electricity</t>
    <phoneticPr fontId="2"/>
  </si>
  <si>
    <r>
      <t>tCO</t>
    </r>
    <r>
      <rPr>
        <vertAlign val="subscript"/>
        <sz val="11"/>
        <rFont val="Arial"/>
        <family val="2"/>
      </rPr>
      <t>2</t>
    </r>
    <r>
      <rPr>
        <sz val="11"/>
        <rFont val="Arial"/>
        <family val="2"/>
      </rPr>
      <t>/MWh</t>
    </r>
    <phoneticPr fontId="2"/>
  </si>
  <si>
    <t>Proportion of grid electricity over total electricity consumed at the project site</t>
    <phoneticPr fontId="2"/>
  </si>
  <si>
    <t>Proportion of captive electricity over total electricity consumed at the project site</t>
    <phoneticPr fontId="2"/>
  </si>
  <si>
    <r>
      <t>EC</t>
    </r>
    <r>
      <rPr>
        <vertAlign val="subscript"/>
        <sz val="11"/>
        <rFont val="Arial"/>
        <family val="2"/>
      </rPr>
      <t>PJ,i,p</t>
    </r>
    <phoneticPr fontId="2"/>
  </si>
  <si>
    <t>For cold storage</t>
    <phoneticPr fontId="2"/>
  </si>
  <si>
    <t>For individual quick freezer</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</si>
  <si>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</si>
  <si>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</si>
  <si>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</si>
  <si>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</si>
  <si>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t>(b)</t>
    <phoneticPr fontId="2"/>
  </si>
  <si>
    <t>(c)</t>
    <phoneticPr fontId="2"/>
  </si>
  <si>
    <t>(d)</t>
    <phoneticPr fontId="2"/>
  </si>
  <si>
    <t>(e)</t>
    <phoneticPr fontId="2"/>
  </si>
  <si>
    <t>Units</t>
    <phoneticPr fontId="2"/>
  </si>
  <si>
    <t>(f)</t>
    <phoneticPr fontId="2"/>
  </si>
  <si>
    <t>(g)</t>
    <phoneticPr fontId="2"/>
  </si>
  <si>
    <t>(h)</t>
    <phoneticPr fontId="2"/>
  </si>
  <si>
    <t>(i)</t>
    <phoneticPr fontId="2"/>
  </si>
  <si>
    <t>1. Calculations for emission reductions</t>
    <phoneticPr fontId="2"/>
  </si>
  <si>
    <t>Fuel type</t>
    <phoneticPr fontId="2"/>
  </si>
  <si>
    <t>Value</t>
    <phoneticPr fontId="2"/>
  </si>
  <si>
    <t>2. Selected default values, etc.</t>
    <phoneticPr fontId="2"/>
  </si>
  <si>
    <t>3. Calculations for reference emissions</t>
    <phoneticPr fontId="2"/>
  </si>
  <si>
    <t>4. Calculations of the project emissions</t>
    <phoneticPr fontId="2"/>
  </si>
  <si>
    <t>[List of Default Values]</t>
    <phoneticPr fontId="2"/>
  </si>
  <si>
    <t>(j)</t>
    <phoneticPr fontId="2"/>
  </si>
  <si>
    <t>Option C</t>
    <phoneticPr fontId="2"/>
  </si>
  <si>
    <r>
      <t xml:space="preserve">Table 1: Parameters to be monitored </t>
    </r>
    <r>
      <rPr>
        <b/>
        <i/>
        <sz val="11"/>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</si>
  <si>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</si>
  <si>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</si>
  <si>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</si>
  <si>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</si>
  <si>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</si>
  <si>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</si>
  <si>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</si>
  <si>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</si>
  <si>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</si>
  <si>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</si>
  <si>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</si>
  <si>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</si>
  <si>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</si>
  <si>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</si>
  <si>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</si>
  <si>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</si>
  <si>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</si>
  <si>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</si>
  <si>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</si>
  <si>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</si>
  <si>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r>
      <t>EC</t>
    </r>
    <r>
      <rPr>
        <vertAlign val="subscript"/>
        <sz val="11"/>
        <rFont val="Arial"/>
        <family val="2"/>
      </rPr>
      <t>PJ, i,p</t>
    </r>
    <phoneticPr fontId="2"/>
  </si>
  <si>
    <t>MWh/p</t>
    <phoneticPr fontId="2"/>
  </si>
  <si>
    <t>Monitored data</t>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</si>
  <si>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</si>
  <si>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</si>
  <si>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</si>
  <si>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</si>
  <si>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</si>
  <si>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</si>
  <si>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</si>
  <si>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</si>
  <si>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</si>
  <si>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r>
      <t xml:space="preserve">Table 2: Project-specific parameters to be fixed </t>
    </r>
    <r>
      <rPr>
        <b/>
        <i/>
        <sz val="11"/>
        <color indexed="8"/>
        <rFont val="Arial"/>
        <family val="2"/>
      </rPr>
      <t>ex ante</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</si>
  <si>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</si>
  <si>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</si>
  <si>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</si>
  <si>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</si>
  <si>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RC</t>
    </r>
    <r>
      <rPr>
        <vertAlign val="subscript"/>
        <sz val="11"/>
        <rFont val="Arial"/>
        <family val="2"/>
      </rPr>
      <t>gen</t>
    </r>
    <phoneticPr fontId="2"/>
  </si>
  <si>
    <t>Rated capacity of generator</t>
    <phoneticPr fontId="2"/>
  </si>
  <si>
    <t>kW</t>
    <phoneticPr fontId="2"/>
  </si>
  <si>
    <t>Specification of generator for captive electricity</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</si>
  <si>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</si>
  <si>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</si>
  <si>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</si>
  <si>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</si>
  <si>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</si>
  <si>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</si>
  <si>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</si>
  <si>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</si>
  <si>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</si>
  <si>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Proportion of captive electricity over total electricity consumed at the project site</t>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</si>
  <si>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</si>
  <si>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</si>
  <si>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</si>
  <si>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</si>
  <si>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</si>
  <si>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</si>
  <si>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</si>
  <si>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Project emissions during the period </t>
    </r>
    <r>
      <rPr>
        <i/>
        <sz val="11"/>
        <color indexed="8"/>
        <rFont val="Arial"/>
        <family val="2"/>
      </rPr>
      <t>p</t>
    </r>
    <phoneticPr fontId="2"/>
  </si>
  <si>
    <r>
      <t>ER</t>
    </r>
    <r>
      <rPr>
        <vertAlign val="subscript"/>
        <sz val="11"/>
        <color indexed="8"/>
        <rFont val="Arial"/>
        <family val="2"/>
      </rPr>
      <t>p</t>
    </r>
    <phoneticPr fontId="2"/>
  </si>
  <si>
    <r>
      <t>COP</t>
    </r>
    <r>
      <rPr>
        <vertAlign val="subscript"/>
        <sz val="11"/>
        <color indexed="8"/>
        <rFont val="Arial"/>
        <family val="2"/>
      </rPr>
      <t>RE,i</t>
    </r>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</si>
  <si>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</si>
  <si>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reference refrigerator type </t>
    </r>
    <r>
      <rPr>
        <i/>
        <sz val="11"/>
        <color indexed="8"/>
        <rFont val="Arial"/>
        <family val="2"/>
      </rPr>
      <t>i</t>
    </r>
    <phoneticPr fontId="2"/>
  </si>
  <si>
    <r>
      <t xml:space="preserve">COP of the project refrigerator type </t>
    </r>
    <r>
      <rPr>
        <i/>
        <sz val="11"/>
        <color indexed="8"/>
        <rFont val="Arial"/>
        <family val="2"/>
      </rPr>
      <t>i</t>
    </r>
    <phoneticPr fontId="2"/>
  </si>
  <si>
    <r>
      <t xml:space="preserve">COP of the reference refrigerator type </t>
    </r>
    <r>
      <rPr>
        <i/>
        <sz val="11"/>
        <rFont val="Arial"/>
        <family val="2"/>
      </rPr>
      <t>i</t>
    </r>
    <phoneticPr fontId="2"/>
  </si>
  <si>
    <r>
      <t xml:space="preserve">COP of the project refrigerator type </t>
    </r>
    <r>
      <rPr>
        <i/>
        <sz val="11"/>
        <rFont val="Arial"/>
        <family val="2"/>
      </rPr>
      <t>i</t>
    </r>
    <phoneticPr fontId="2"/>
  </si>
  <si>
    <r>
      <t>COP</t>
    </r>
    <r>
      <rPr>
        <vertAlign val="subscript"/>
        <sz val="11"/>
        <color theme="1"/>
        <rFont val="Arial"/>
        <family val="2"/>
      </rPr>
      <t>RE,i</t>
    </r>
    <phoneticPr fontId="2"/>
  </si>
  <si>
    <t>Monitoring Plan Sheet (Input Sheet) [Attachment to Project Design Document]</t>
    <phoneticPr fontId="2"/>
  </si>
  <si>
    <t>N/A</t>
    <phoneticPr fontId="2"/>
  </si>
  <si>
    <t>N/A</t>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</si>
  <si>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</si>
  <si>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Specifications of project refrigerator </t>
    </r>
    <r>
      <rPr>
        <i/>
        <sz val="11"/>
        <rFont val="Arial"/>
        <family val="2"/>
      </rPr>
      <t>i</t>
    </r>
    <r>
      <rPr>
        <sz val="11"/>
        <rFont val="Arial"/>
        <family val="2"/>
      </rPr>
      <t xml:space="preserve"> prepared for the quotation or factory acceptance test data by manufacturer</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</si>
  <si>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</si>
  <si>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</si>
  <si>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</si>
  <si>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</si>
  <si>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</si>
  <si>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</si>
  <si>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</si>
  <si>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</si>
  <si>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(k)</t>
    <phoneticPr fontId="2"/>
  </si>
  <si>
    <t>(1)</t>
    <phoneticPr fontId="2"/>
  </si>
  <si>
    <t>(2)</t>
    <phoneticPr fontId="2"/>
  </si>
  <si>
    <t>(3)</t>
    <phoneticPr fontId="2"/>
  </si>
  <si>
    <t>(1)</t>
    <phoneticPr fontId="22"/>
  </si>
  <si>
    <t>(2)</t>
    <phoneticPr fontId="22"/>
  </si>
  <si>
    <t>(3)</t>
    <phoneticPr fontId="22"/>
  </si>
  <si>
    <t>Monitoring Period</t>
    <phoneticPr fontId="23"/>
  </si>
  <si>
    <t>Monitoring period</t>
    <phoneticPr fontId="2"/>
  </si>
  <si>
    <t>Sectoral scope: 03</t>
    <phoneticPr fontId="2"/>
  </si>
  <si>
    <t>Monitoring Plan Sheet (Calculation Process Sheet) [Attachment to Project Design Document]</t>
  </si>
  <si>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 xml:space="preserve">Measured data is recorded and stored electrically.
- Data collection and reporting:
Inputting the recorded data to a spreadsheet electrically.
- QA/QC:
1) Recorded data is checked its integrity once a month by responsible staff.
</t>
    </r>
    <r>
      <rPr>
        <sz val="11"/>
        <color rgb="FFFF0000"/>
        <rFont val="Arial"/>
        <family val="2"/>
      </rPr>
      <t>2) In case a calibration certificate issued by an entity accredited under national/international standards is not provided, such measuring equipment is required to be calibrated.</t>
    </r>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</si>
  <si>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 xml:space="preserve">Measured data is automatically sent to a server where data is recorded and stored.
- Data collection and reporting:
Inputting the recorded data to a spreadsheet electrically.
- QA/QC:
1) Recorded data is checked its integrity once a month by responsible staff.
</t>
    </r>
    <r>
      <rPr>
        <sz val="11"/>
        <color rgb="FFFF0000"/>
        <rFont val="Arial"/>
        <family val="2"/>
      </rPr>
      <t>2) In case a calibration certificate issued by an entity accredited under national/international standards is not provided, such measuring equipment is required to be calibrated.</t>
    </r>
    <phoneticPr fontId="2"/>
  </si>
  <si>
    <r>
      <rPr>
        <sz val="11"/>
        <color rgb="FFFF0000"/>
        <rFont val="Arial"/>
        <family val="2"/>
      </rPr>
      <t>Default value set in the</t>
    </r>
    <r>
      <rPr>
        <sz val="11"/>
        <rFont val="Arial"/>
        <family val="2"/>
      </rPr>
      <t xml:space="preserve"> CDM approved small scale methodology: AMS-I.A</t>
    </r>
    <phoneticPr fontId="2"/>
  </si>
  <si>
    <r>
      <t xml:space="preserve">COP of the </t>
    </r>
    <r>
      <rPr>
        <sz val="11"/>
        <color rgb="FFFF0000"/>
        <rFont val="Arial"/>
        <family val="2"/>
      </rPr>
      <t>reference</t>
    </r>
    <r>
      <rPr>
        <sz val="11"/>
        <rFont val="Arial"/>
        <family val="2"/>
      </rPr>
      <t xml:space="preserve"> refrigerator type </t>
    </r>
    <r>
      <rPr>
        <i/>
        <sz val="11"/>
        <rFont val="Arial"/>
        <family val="2"/>
      </rPr>
      <t>i</t>
    </r>
    <phoneticPr fontId="2"/>
  </si>
  <si>
    <r>
      <t xml:space="preserve">COP of the </t>
    </r>
    <r>
      <rPr>
        <sz val="11"/>
        <color rgb="FFFF0000"/>
        <rFont val="Arial"/>
        <family val="2"/>
      </rPr>
      <t>project</t>
    </r>
    <r>
      <rPr>
        <sz val="11"/>
        <rFont val="Arial"/>
        <family val="2"/>
      </rPr>
      <t xml:space="preserve"> refrigerator type </t>
    </r>
    <r>
      <rPr>
        <i/>
        <sz val="11"/>
        <rFont val="Arial"/>
        <family val="2"/>
      </rPr>
      <t>i</t>
    </r>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</si>
  <si>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 xml:space="preserve">Measured data is automatically sent to a server where data is recorded and stored.
- Data collection and reporting:
Inputting the recorded data to a spreadsheet electrically.
- QA/QC:
1) Recorded data is checked its integrity once a month by responsible staff.
</t>
    </r>
    <r>
      <rPr>
        <sz val="11"/>
        <color rgb="FFFF0000"/>
        <rFont val="Arial"/>
        <family val="2"/>
      </rPr>
      <t>2) In case a calibration certificate issued by an entity accredited under national/international standards is not provided, such measuring equipment is required to be calibrated.</t>
    </r>
    <phoneticPr fontId="2"/>
  </si>
  <si>
    <r>
      <t>[for Option B]
Data is collected and recorded from invoices from the power company.
[for Option C]
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 xml:space="preserve">Measured data is automatically sent to a server where data is recorded and stored.
- Data collection and reporting:
Inputting the recorded data to a spreadsheet electrically.
- QA/QC:
1) Recorded data is checked its integrity once a month by responsible staff.
</t>
    </r>
    <r>
      <rPr>
        <sz val="11"/>
        <color rgb="FFFF0000"/>
        <rFont val="Arial"/>
        <family val="2"/>
      </rPr>
      <t>2) In case a calibration certificate issued by an entity accredited under national/international standards is not provided, such measuring equipment is required to be calibrated.</t>
    </r>
    <phoneticPr fontId="2"/>
  </si>
  <si>
    <t>Monitoring Spreadsheet: JCM_ID_AM003_ver02.0</t>
    <phoneticPr fontId="2"/>
  </si>
  <si>
    <r>
      <t>COP of the</t>
    </r>
    <r>
      <rPr>
        <sz val="11"/>
        <color rgb="FFFF0000"/>
        <rFont val="Arial"/>
        <family val="2"/>
      </rPr>
      <t xml:space="preserve"> reference</t>
    </r>
    <r>
      <rPr>
        <sz val="11"/>
        <rFont val="Arial"/>
        <family val="2"/>
      </rPr>
      <t xml:space="preserve"> refrigerator type </t>
    </r>
    <r>
      <rPr>
        <i/>
        <sz val="11"/>
        <rFont val="Arial"/>
        <family val="2"/>
      </rPr>
      <t>i</t>
    </r>
    <phoneticPr fontId="2"/>
  </si>
  <si>
    <r>
      <t xml:space="preserve">COP of the </t>
    </r>
    <r>
      <rPr>
        <sz val="11"/>
        <color rgb="FFFF0000"/>
        <rFont val="Arial"/>
        <family val="2"/>
      </rPr>
      <t>project</t>
    </r>
    <r>
      <rPr>
        <sz val="11"/>
        <rFont val="Arial"/>
        <family val="2"/>
      </rPr>
      <t xml:space="preserve"> refrigerator type </t>
    </r>
    <r>
      <rPr>
        <i/>
        <sz val="11"/>
        <rFont val="Arial"/>
        <family val="2"/>
      </rPr>
      <t>i</t>
    </r>
    <phoneticPr fontId="2"/>
  </si>
  <si>
    <t>Proportion of grid electricity over total electricity consumed at the project site</t>
    <phoneticPr fontId="2"/>
  </si>
  <si>
    <t>Default value set in the latest version of JCM Approved Methodology ID_AM003.</t>
    <phoneticPr fontId="2"/>
  </si>
  <si>
    <t>Captive electricity generated</t>
    <phoneticPr fontId="2"/>
  </si>
  <si>
    <t>(4)</t>
    <phoneticPr fontId="2"/>
  </si>
  <si>
    <r>
      <t>EF</t>
    </r>
    <r>
      <rPr>
        <vertAlign val="subscript"/>
        <sz val="11"/>
        <rFont val="Arial"/>
        <family val="2"/>
      </rPr>
      <t>elec</t>
    </r>
    <r>
      <rPr>
        <vertAlign val="subscript"/>
        <sz val="11"/>
        <color rgb="FFFF0000"/>
        <rFont val="Arial"/>
        <family val="2"/>
      </rPr>
      <t>,cap</t>
    </r>
    <phoneticPr fontId="2"/>
  </si>
  <si>
    <r>
      <t>EF</t>
    </r>
    <r>
      <rPr>
        <vertAlign val="subscript"/>
        <sz val="11"/>
        <rFont val="Arial"/>
        <family val="2"/>
      </rPr>
      <t>elec</t>
    </r>
    <r>
      <rPr>
        <vertAlign val="subscript"/>
        <sz val="11"/>
        <color rgb="FFFF0000"/>
        <rFont val="Arial"/>
        <family val="2"/>
      </rPr>
      <t>,grid</t>
    </r>
    <phoneticPr fontId="2"/>
  </si>
  <si>
    <r>
      <t>EG</t>
    </r>
    <r>
      <rPr>
        <sz val="8"/>
        <color rgb="FFFF0000"/>
        <rFont val="Arial"/>
        <family val="2"/>
      </rPr>
      <t>gen,p</t>
    </r>
    <phoneticPr fontId="22"/>
  </si>
  <si>
    <r>
      <t>Data is measured by measuring equipments in the factory.
- Specification of measuring equipments:
Electrical power meter is applied for measurement of electrical power consumption of project refrigerator.
- Measuring and recording:</t>
    </r>
    <r>
      <rPr>
        <sz val="11"/>
        <color rgb="FFFF0000"/>
        <rFont val="ＭＳ Ｐゴシック"/>
        <family val="3"/>
        <charset val="128"/>
      </rPr>
      <t xml:space="preserve">　
</t>
    </r>
    <r>
      <rPr>
        <sz val="11"/>
        <color rgb="FFFF0000"/>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In case a calibration certificate issued by an entity accredited under national/international standards is not provided, such measuring equipment is required to be calibrated.</t>
    </r>
    <phoneticPr fontId="2"/>
  </si>
  <si>
    <r>
      <t>EG</t>
    </r>
    <r>
      <rPr>
        <sz val="8"/>
        <color rgb="FFFF0000"/>
        <rFont val="Arial"/>
        <family val="2"/>
      </rPr>
      <t>gen,p</t>
    </r>
    <phoneticPr fontId="22"/>
  </si>
  <si>
    <r>
      <t>Data is measured by measuring equipments in the factory.
- Specification of measuring equipments:
Electrical power meter is applied for measurement of electrical power consumption of project refrigerator.
- Measuring and recording:</t>
    </r>
    <r>
      <rPr>
        <sz val="11"/>
        <color rgb="FFFF0000"/>
        <rFont val="ＭＳ Ｐゴシック"/>
        <family val="3"/>
        <charset val="128"/>
      </rPr>
      <t xml:space="preserve">　
</t>
    </r>
    <r>
      <rPr>
        <sz val="11"/>
        <color rgb="FFFF0000"/>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In case a calibration certificate issued by an entity accredited under national/international standards is not provided, such measuring equipment is required to be calibrated.</t>
    </r>
    <phoneticPr fontId="2"/>
  </si>
  <si>
    <r>
      <t>If multiple generators are present, captive electricity generated (EG</t>
    </r>
    <r>
      <rPr>
        <sz val="8"/>
        <color rgb="FFFF0000"/>
        <rFont val="Arial"/>
        <family val="2"/>
      </rPr>
      <t>gen,p</t>
    </r>
    <r>
      <rPr>
        <sz val="11"/>
        <color rgb="FFFF0000"/>
        <rFont val="Arial"/>
        <family val="2"/>
      </rPr>
      <t>) can be derived either from metering total electricity generated from multiple generators and/or from summing up multiplications of monitored operating time by each rated capacity of generators. If monitored operating time is used for deriving captive electricity generated, (i) of hgen,p must be applied.</t>
    </r>
    <phoneticPr fontId="2"/>
  </si>
</sst>
</file>

<file path=xl/styles.xml><?xml version="1.0" encoding="utf-8"?>
<styleSheet xmlns="http://schemas.openxmlformats.org/spreadsheetml/2006/main">
  <numFmts count="9">
    <numFmt numFmtId="176" formatCode="#,##0.000;[Red]\-#,##0.000"/>
    <numFmt numFmtId="177" formatCode="0.00_ "/>
    <numFmt numFmtId="178" formatCode="#,##0.0_ ;[Red]\-#,##0.0\ "/>
    <numFmt numFmtId="179" formatCode="0.000_ "/>
    <numFmt numFmtId="180" formatCode="#,##0.00_ ;[Red]\-#,##0.00\ "/>
    <numFmt numFmtId="181" formatCode="#,##0.0_);[Red]\(#,##0.0\)"/>
    <numFmt numFmtId="182" formatCode="#,##0.00_ "/>
    <numFmt numFmtId="183" formatCode="#,##0_ ;[Red]\-#,##0\ "/>
    <numFmt numFmtId="184" formatCode="#,##0_);[Red]\(#,##0\)"/>
  </numFmts>
  <fonts count="28">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vertAlign val="subscript"/>
      <sz val="11"/>
      <name val="Arial"/>
      <family val="2"/>
    </font>
    <font>
      <b/>
      <sz val="11"/>
      <name val="Arial"/>
      <family val="2"/>
    </font>
    <font>
      <i/>
      <sz val="11"/>
      <name val="Arial"/>
      <family val="2"/>
    </font>
    <font>
      <sz val="11"/>
      <name val="ＭＳ Ｐゴシック"/>
      <family val="3"/>
      <charset val="128"/>
    </font>
    <font>
      <b/>
      <i/>
      <sz val="11"/>
      <color indexed="8"/>
      <name val="Arial"/>
      <family val="2"/>
    </font>
    <font>
      <b/>
      <sz val="11"/>
      <color theme="0"/>
      <name val="Arial"/>
      <family val="2"/>
    </font>
    <font>
      <b/>
      <vertAlign val="subscript"/>
      <sz val="11"/>
      <color indexed="8"/>
      <name val="Arial"/>
      <family val="2"/>
    </font>
    <font>
      <b/>
      <vertAlign val="subscript"/>
      <sz val="11"/>
      <color indexed="9"/>
      <name val="Arial"/>
      <family val="2"/>
    </font>
    <font>
      <sz val="11"/>
      <color indexed="10"/>
      <name val="Arial"/>
      <family val="2"/>
    </font>
    <font>
      <sz val="11"/>
      <color theme="1"/>
      <name val="Arial"/>
      <family val="2"/>
    </font>
    <font>
      <vertAlign val="subscript"/>
      <sz val="11"/>
      <color theme="1"/>
      <name val="Arial"/>
      <family val="2"/>
    </font>
    <font>
      <i/>
      <sz val="11"/>
      <color indexed="8"/>
      <name val="Arial"/>
      <family val="2"/>
    </font>
    <font>
      <sz val="6"/>
      <name val="ＭＳ Ｐゴシック"/>
      <family val="3"/>
      <charset val="128"/>
      <scheme val="minor"/>
    </font>
    <font>
      <sz val="6"/>
      <name val="ＭＳ Ｐゴシック"/>
      <family val="2"/>
      <charset val="128"/>
      <scheme val="minor"/>
    </font>
    <font>
      <sz val="11"/>
      <color rgb="FFFF0000"/>
      <name val="Arial"/>
      <family val="2"/>
    </font>
    <font>
      <sz val="8"/>
      <color rgb="FFFF0000"/>
      <name val="Arial"/>
      <family val="2"/>
    </font>
    <font>
      <vertAlign val="subscript"/>
      <sz val="11"/>
      <color rgb="FFFF0000"/>
      <name val="Arial"/>
      <family val="2"/>
    </font>
    <font>
      <sz val="11"/>
      <color rgb="FFFF0000"/>
      <name val="ＭＳ Ｐゴシック"/>
      <family val="3"/>
      <charset val="128"/>
    </font>
  </fonts>
  <fills count="11">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59996337778862885"/>
        <bgColor indexed="64"/>
      </patternFill>
    </fill>
    <fill>
      <patternFill patternType="solid">
        <fgColor theme="7" tint="0.79998168889431442"/>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bottom/>
      <diagonal/>
    </border>
    <border>
      <left/>
      <right style="thin">
        <color theme="1" tint="0.34998626667073579"/>
      </right>
      <top/>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rgb="FFFF0000"/>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s>
  <cellStyleXfs count="3">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cellStyleXfs>
  <cellXfs count="139">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2"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7" fillId="0" borderId="0" xfId="0" applyFont="1">
      <alignment vertical="center"/>
    </xf>
    <xf numFmtId="0" fontId="5" fillId="0" borderId="0" xfId="0" applyFont="1">
      <alignment vertical="center"/>
    </xf>
    <xf numFmtId="0" fontId="3" fillId="0" borderId="0" xfId="0" applyFont="1" applyFill="1" applyBorder="1" applyAlignment="1">
      <alignment horizontal="center" vertical="center"/>
    </xf>
    <xf numFmtId="0" fontId="8" fillId="5" borderId="0" xfId="0" applyFont="1" applyFill="1" applyAlignment="1">
      <alignment vertical="center"/>
    </xf>
    <xf numFmtId="0" fontId="5" fillId="5" borderId="0" xfId="0" applyFont="1" applyFill="1" applyAlignment="1">
      <alignment vertical="center"/>
    </xf>
    <xf numFmtId="0" fontId="5" fillId="5" borderId="0" xfId="0" applyFont="1" applyFill="1" applyAlignment="1">
      <alignment horizontal="right" vertical="center"/>
    </xf>
    <xf numFmtId="0" fontId="5" fillId="4" borderId="3" xfId="0" applyFont="1" applyFill="1" applyBorder="1" applyAlignment="1">
      <alignment horizontal="center" vertical="center" wrapText="1"/>
    </xf>
    <xf numFmtId="0" fontId="7" fillId="6" borderId="3" xfId="0" quotePrefix="1" applyFont="1" applyFill="1" applyBorder="1" applyAlignment="1">
      <alignment horizontal="center" vertical="center"/>
    </xf>
    <xf numFmtId="0" fontId="7" fillId="6" borderId="3" xfId="0" applyFont="1" applyFill="1" applyBorder="1" applyAlignment="1">
      <alignment vertical="center" wrapText="1"/>
    </xf>
    <xf numFmtId="0" fontId="7" fillId="6" borderId="3" xfId="0" applyFont="1" applyFill="1" applyBorder="1" applyAlignment="1">
      <alignment horizontal="center" vertical="center"/>
    </xf>
    <xf numFmtId="0" fontId="15" fillId="4" borderId="3" xfId="0" applyFont="1" applyFill="1" applyBorder="1" applyAlignment="1">
      <alignment horizontal="center" vertical="center" wrapText="1"/>
    </xf>
    <xf numFmtId="0" fontId="7" fillId="6" borderId="3" xfId="0" applyFont="1" applyFill="1" applyBorder="1">
      <alignment vertical="center"/>
    </xf>
    <xf numFmtId="0" fontId="5" fillId="4" borderId="3" xfId="0" applyFont="1" applyFill="1" applyBorder="1" applyAlignment="1">
      <alignment horizontal="center" vertical="center"/>
    </xf>
    <xf numFmtId="0" fontId="3" fillId="6" borderId="5" xfId="0" applyFont="1" applyFill="1" applyBorder="1">
      <alignment vertical="center"/>
    </xf>
    <xf numFmtId="0" fontId="3" fillId="0" borderId="3" xfId="0" applyFont="1" applyFill="1" applyBorder="1">
      <alignment vertical="center"/>
    </xf>
    <xf numFmtId="0" fontId="5" fillId="7" borderId="3" xfId="0" applyFont="1" applyFill="1" applyBorder="1">
      <alignment vertical="center"/>
    </xf>
    <xf numFmtId="0" fontId="3" fillId="7" borderId="3" xfId="0" applyFont="1" applyFill="1" applyBorder="1">
      <alignment vertical="center"/>
    </xf>
    <xf numFmtId="0" fontId="5" fillId="7" borderId="3" xfId="0" applyFont="1" applyFill="1" applyBorder="1" applyAlignment="1">
      <alignment horizontal="center" vertical="center"/>
    </xf>
    <xf numFmtId="0" fontId="5" fillId="7" borderId="3" xfId="0" applyFont="1" applyFill="1" applyBorder="1" applyAlignment="1">
      <alignment horizontal="center" vertical="center" shrinkToFit="1"/>
    </xf>
    <xf numFmtId="0" fontId="3" fillId="8" borderId="3" xfId="0" applyFont="1" applyFill="1" applyBorder="1">
      <alignment vertical="center"/>
    </xf>
    <xf numFmtId="0" fontId="3" fillId="0" borderId="3" xfId="0" applyFont="1" applyBorder="1" applyAlignment="1">
      <alignment horizontal="center" vertical="center"/>
    </xf>
    <xf numFmtId="0" fontId="3" fillId="0" borderId="3" xfId="0" applyFont="1" applyFill="1" applyBorder="1" applyAlignment="1">
      <alignment horizontal="center" vertical="center"/>
    </xf>
    <xf numFmtId="0" fontId="3" fillId="8" borderId="3" xfId="0" applyFont="1" applyFill="1" applyBorder="1" applyAlignment="1">
      <alignment vertical="center"/>
    </xf>
    <xf numFmtId="177" fontId="7" fillId="0" borderId="3" xfId="0" applyNumberFormat="1" applyFont="1" applyFill="1" applyBorder="1">
      <alignment vertical="center"/>
    </xf>
    <xf numFmtId="0" fontId="7" fillId="0" borderId="3" xfId="0" applyFont="1" applyFill="1" applyBorder="1" applyAlignment="1">
      <alignment horizontal="center" vertical="center"/>
    </xf>
    <xf numFmtId="0" fontId="19" fillId="8" borderId="3" xfId="0" applyFont="1" applyFill="1" applyBorder="1" applyAlignment="1">
      <alignment vertical="center"/>
    </xf>
    <xf numFmtId="0" fontId="3" fillId="2" borderId="3" xfId="0" applyFont="1" applyFill="1" applyBorder="1" applyAlignment="1">
      <alignment horizontal="center" vertical="center"/>
    </xf>
    <xf numFmtId="0" fontId="7" fillId="0" borderId="3" xfId="0" applyFont="1" applyBorder="1" applyAlignment="1">
      <alignment horizontal="center" vertical="center"/>
    </xf>
    <xf numFmtId="0" fontId="7" fillId="2" borderId="3" xfId="0" applyFont="1" applyFill="1" applyBorder="1" applyAlignment="1">
      <alignment horizontal="center" vertical="center"/>
    </xf>
    <xf numFmtId="0" fontId="7" fillId="7" borderId="3" xfId="0" applyFont="1" applyFill="1" applyBorder="1">
      <alignment vertical="center"/>
    </xf>
    <xf numFmtId="0" fontId="11" fillId="7" borderId="3" xfId="0" applyFont="1" applyFill="1" applyBorder="1">
      <alignment vertical="center"/>
    </xf>
    <xf numFmtId="0" fontId="11" fillId="7" borderId="3" xfId="0" applyFont="1" applyFill="1" applyBorder="1" applyAlignment="1">
      <alignment horizontal="center" vertical="center"/>
    </xf>
    <xf numFmtId="0" fontId="7" fillId="8" borderId="3" xfId="0" applyFont="1" applyFill="1" applyBorder="1" applyAlignment="1">
      <alignment vertical="center"/>
    </xf>
    <xf numFmtId="0" fontId="7" fillId="0" borderId="9" xfId="0" applyFont="1" applyBorder="1" applyAlignment="1">
      <alignment horizontal="center" vertical="center"/>
    </xf>
    <xf numFmtId="0" fontId="5" fillId="7" borderId="6" xfId="0" applyFont="1" applyFill="1" applyBorder="1" applyAlignment="1">
      <alignment horizontal="center" vertical="center"/>
    </xf>
    <xf numFmtId="0" fontId="5" fillId="7" borderId="6" xfId="0" applyFont="1" applyFill="1" applyBorder="1">
      <alignment vertical="center"/>
    </xf>
    <xf numFmtId="0" fontId="11" fillId="7" borderId="6" xfId="0" applyFont="1" applyFill="1" applyBorder="1">
      <alignment vertical="center"/>
    </xf>
    <xf numFmtId="0" fontId="5" fillId="7" borderId="10" xfId="0" applyFont="1" applyFill="1" applyBorder="1">
      <alignment vertical="center"/>
    </xf>
    <xf numFmtId="0" fontId="3" fillId="7" borderId="11" xfId="0" applyFont="1" applyFill="1" applyBorder="1">
      <alignment vertical="center"/>
    </xf>
    <xf numFmtId="0" fontId="3" fillId="7" borderId="10" xfId="0" applyFont="1" applyFill="1" applyBorder="1">
      <alignment vertical="center"/>
    </xf>
    <xf numFmtId="0" fontId="3" fillId="8" borderId="6" xfId="0" applyFont="1" applyFill="1" applyBorder="1">
      <alignment vertical="center"/>
    </xf>
    <xf numFmtId="0" fontId="3" fillId="8" borderId="11" xfId="0" applyFont="1" applyFill="1" applyBorder="1">
      <alignment vertical="center"/>
    </xf>
    <xf numFmtId="0" fontId="3" fillId="8" borderId="10" xfId="0" applyFont="1" applyFill="1" applyBorder="1">
      <alignment vertical="center"/>
    </xf>
    <xf numFmtId="0" fontId="3" fillId="8" borderId="6" xfId="0" applyFont="1" applyFill="1" applyBorder="1" applyAlignment="1">
      <alignment vertical="center"/>
    </xf>
    <xf numFmtId="181" fontId="3" fillId="0" borderId="4" xfId="2" applyNumberFormat="1" applyFont="1" applyBorder="1">
      <alignment vertical="center"/>
    </xf>
    <xf numFmtId="181" fontId="7" fillId="0" borderId="4" xfId="0" applyNumberFormat="1" applyFont="1" applyBorder="1">
      <alignment vertical="center"/>
    </xf>
    <xf numFmtId="178" fontId="3" fillId="0" borderId="4" xfId="2" applyNumberFormat="1" applyFont="1" applyBorder="1">
      <alignment vertical="center"/>
    </xf>
    <xf numFmtId="0" fontId="3" fillId="0" borderId="9" xfId="0" applyFont="1" applyBorder="1" applyAlignment="1">
      <alignment horizontal="center" vertical="center"/>
    </xf>
    <xf numFmtId="182" fontId="7" fillId="9" borderId="3" xfId="0" applyNumberFormat="1" applyFont="1" applyFill="1" applyBorder="1">
      <alignment vertical="center"/>
    </xf>
    <xf numFmtId="0" fontId="7" fillId="9" borderId="3" xfId="0" applyFont="1" applyFill="1" applyBorder="1" applyAlignment="1">
      <alignment horizontal="center" vertical="center"/>
    </xf>
    <xf numFmtId="179" fontId="7" fillId="9" borderId="10" xfId="0" applyNumberFormat="1" applyFont="1" applyFill="1" applyBorder="1">
      <alignment vertical="center"/>
    </xf>
    <xf numFmtId="177" fontId="7" fillId="9" borderId="3" xfId="0" applyNumberFormat="1" applyFont="1" applyFill="1" applyBorder="1">
      <alignment vertical="center"/>
    </xf>
    <xf numFmtId="0" fontId="7" fillId="9" borderId="3" xfId="1" applyFont="1" applyFill="1" applyBorder="1">
      <alignment vertical="center"/>
    </xf>
    <xf numFmtId="182" fontId="7" fillId="10" borderId="3" xfId="0" applyNumberFormat="1" applyFont="1" applyFill="1" applyBorder="1">
      <alignment vertical="center"/>
    </xf>
    <xf numFmtId="0" fontId="7" fillId="10" borderId="3" xfId="0" applyFont="1" applyFill="1" applyBorder="1" applyAlignment="1">
      <alignment horizontal="center" vertical="center"/>
    </xf>
    <xf numFmtId="177" fontId="7" fillId="10" borderId="3" xfId="0" applyNumberFormat="1" applyFont="1" applyFill="1" applyBorder="1">
      <alignment vertical="center"/>
    </xf>
    <xf numFmtId="0" fontId="7" fillId="10" borderId="3" xfId="1" applyFont="1" applyFill="1" applyBorder="1">
      <alignment vertical="center"/>
    </xf>
    <xf numFmtId="0" fontId="3" fillId="10" borderId="2" xfId="0" applyFont="1" applyFill="1" applyBorder="1">
      <alignment vertical="center"/>
    </xf>
    <xf numFmtId="0" fontId="3" fillId="10" borderId="1" xfId="0" applyFont="1" applyFill="1" applyBorder="1" applyAlignment="1">
      <alignment horizontal="center" vertical="center"/>
    </xf>
    <xf numFmtId="0" fontId="3" fillId="10" borderId="1" xfId="0" applyFont="1" applyFill="1" applyBorder="1">
      <alignment vertical="center"/>
    </xf>
    <xf numFmtId="0" fontId="3" fillId="10" borderId="1" xfId="0" applyFont="1" applyFill="1" applyBorder="1" applyAlignment="1">
      <alignment vertical="center" wrapText="1"/>
    </xf>
    <xf numFmtId="177" fontId="3" fillId="10" borderId="1" xfId="0" applyNumberFormat="1" applyFont="1" applyFill="1" applyBorder="1">
      <alignment vertical="center"/>
    </xf>
    <xf numFmtId="0" fontId="7" fillId="0" borderId="3" xfId="0" applyFont="1" applyFill="1" applyBorder="1" applyAlignment="1">
      <alignment vertical="center"/>
    </xf>
    <xf numFmtId="184" fontId="7" fillId="6" borderId="3" xfId="2" applyNumberFormat="1" applyFont="1" applyFill="1" applyBorder="1">
      <alignment vertical="center"/>
    </xf>
    <xf numFmtId="184" fontId="7" fillId="6" borderId="3" xfId="0" applyNumberFormat="1" applyFont="1" applyFill="1" applyBorder="1">
      <alignment vertical="center"/>
    </xf>
    <xf numFmtId="0" fontId="3" fillId="0" borderId="5" xfId="0" applyFont="1" applyBorder="1" applyAlignment="1">
      <alignment vertical="center"/>
    </xf>
    <xf numFmtId="0" fontId="7" fillId="9" borderId="3" xfId="0" applyFont="1" applyFill="1" applyBorder="1" applyAlignment="1">
      <alignment vertical="center"/>
    </xf>
    <xf numFmtId="0" fontId="7" fillId="0" borderId="5" xfId="0" applyFont="1" applyBorder="1" applyAlignment="1">
      <alignment vertical="center"/>
    </xf>
    <xf numFmtId="0" fontId="7" fillId="6" borderId="3" xfId="0" applyFont="1" applyFill="1" applyBorder="1" applyAlignment="1">
      <alignment vertical="center"/>
    </xf>
    <xf numFmtId="183" fontId="7" fillId="2" borderId="3" xfId="2" applyNumberFormat="1" applyFont="1" applyFill="1" applyBorder="1" applyProtection="1">
      <alignment vertical="center"/>
      <protection locked="0"/>
    </xf>
    <xf numFmtId="0" fontId="7" fillId="0" borderId="3" xfId="0" applyFont="1" applyFill="1" applyBorder="1" applyAlignment="1" applyProtection="1">
      <alignment vertical="center" wrapText="1"/>
      <protection locked="0"/>
    </xf>
    <xf numFmtId="0" fontId="7" fillId="2" borderId="3" xfId="0" applyFont="1" applyFill="1" applyBorder="1" applyAlignment="1" applyProtection="1">
      <alignment vertical="center" wrapText="1"/>
      <protection locked="0"/>
    </xf>
    <xf numFmtId="0" fontId="7" fillId="0" borderId="3" xfId="0" applyFont="1" applyFill="1" applyBorder="1" applyProtection="1">
      <alignment vertical="center"/>
      <protection locked="0"/>
    </xf>
    <xf numFmtId="176" fontId="7" fillId="2" borderId="3" xfId="2" applyNumberFormat="1" applyFont="1" applyFill="1" applyBorder="1" applyProtection="1">
      <alignment vertical="center"/>
      <protection locked="0"/>
    </xf>
    <xf numFmtId="180" fontId="7" fillId="2" borderId="3" xfId="2" applyNumberFormat="1" applyFont="1" applyFill="1" applyBorder="1" applyProtection="1">
      <alignment vertical="center"/>
      <protection locked="0"/>
    </xf>
    <xf numFmtId="177" fontId="7" fillId="0" borderId="3" xfId="0" applyNumberFormat="1" applyFont="1" applyBorder="1" applyProtection="1">
      <alignment vertical="center"/>
      <protection locked="0"/>
    </xf>
    <xf numFmtId="0" fontId="0" fillId="0" borderId="0" xfId="0" applyFont="1">
      <alignment vertical="center"/>
    </xf>
    <xf numFmtId="0" fontId="5" fillId="7" borderId="3" xfId="0" applyFont="1" applyFill="1" applyBorder="1" applyAlignment="1">
      <alignment horizontal="center" vertical="center" wrapText="1"/>
    </xf>
    <xf numFmtId="0" fontId="3" fillId="0" borderId="9" xfId="0" applyFont="1" applyFill="1" applyBorder="1">
      <alignment vertical="center"/>
    </xf>
    <xf numFmtId="0" fontId="3" fillId="0" borderId="5" xfId="0" applyFont="1" applyBorder="1">
      <alignment vertical="center"/>
    </xf>
    <xf numFmtId="176" fontId="7" fillId="6" borderId="3" xfId="2" applyNumberFormat="1" applyFont="1" applyFill="1" applyBorder="1" applyProtection="1">
      <alignment vertical="center"/>
    </xf>
    <xf numFmtId="0" fontId="3" fillId="0" borderId="3" xfId="0" applyFont="1" applyBorder="1" applyAlignment="1" applyProtection="1">
      <alignment vertical="center" wrapText="1"/>
      <protection locked="0"/>
    </xf>
    <xf numFmtId="0" fontId="24" fillId="6" borderId="9" xfId="0" applyFont="1" applyFill="1" applyBorder="1" applyAlignment="1">
      <alignment vertical="center"/>
    </xf>
    <xf numFmtId="0" fontId="24" fillId="6" borderId="3" xfId="0" quotePrefix="1" applyFont="1" applyFill="1" applyBorder="1" applyAlignment="1">
      <alignment horizontal="center" vertical="center"/>
    </xf>
    <xf numFmtId="0" fontId="24" fillId="6" borderId="3" xfId="0" applyFont="1" applyFill="1" applyBorder="1" applyAlignment="1">
      <alignment vertical="center" wrapText="1"/>
    </xf>
    <xf numFmtId="183" fontId="24" fillId="2" borderId="3" xfId="2" applyNumberFormat="1" applyFont="1" applyFill="1" applyBorder="1" applyProtection="1">
      <alignment vertical="center"/>
      <protection locked="0"/>
    </xf>
    <xf numFmtId="0" fontId="24" fillId="6" borderId="3" xfId="0" applyFont="1" applyFill="1" applyBorder="1" applyAlignment="1">
      <alignment horizontal="center" vertical="center"/>
    </xf>
    <xf numFmtId="0" fontId="24" fillId="0" borderId="3" xfId="0" applyFont="1" applyFill="1" applyBorder="1" applyAlignment="1" applyProtection="1">
      <alignment vertical="center" wrapText="1"/>
      <protection locked="0"/>
    </xf>
    <xf numFmtId="0" fontId="24" fillId="2" borderId="3" xfId="0" applyFont="1" applyFill="1" applyBorder="1" applyAlignment="1" applyProtection="1">
      <alignment vertical="center" wrapText="1"/>
      <protection locked="0"/>
    </xf>
    <xf numFmtId="0" fontId="3" fillId="0" borderId="3" xfId="0" applyFont="1" applyFill="1" applyBorder="1" applyAlignment="1">
      <alignment vertical="center" wrapText="1"/>
    </xf>
    <xf numFmtId="0" fontId="15" fillId="4" borderId="3" xfId="0" applyFont="1" applyFill="1" applyBorder="1" applyAlignment="1">
      <alignment horizontal="center" vertical="center" wrapText="1"/>
    </xf>
    <xf numFmtId="0" fontId="5" fillId="4" borderId="6" xfId="0" applyFont="1" applyFill="1" applyBorder="1" applyAlignment="1">
      <alignment horizontal="center" vertical="center"/>
    </xf>
    <xf numFmtId="183" fontId="18" fillId="2" borderId="7" xfId="2" applyNumberFormat="1" applyFont="1" applyFill="1" applyBorder="1" applyAlignment="1">
      <alignment horizontal="right" vertical="center"/>
    </xf>
    <xf numFmtId="183" fontId="18" fillId="2" borderId="8" xfId="2" applyNumberFormat="1" applyFont="1" applyFill="1" applyBorder="1" applyAlignment="1">
      <alignment horizontal="right" vertical="center"/>
    </xf>
    <xf numFmtId="0" fontId="7" fillId="6" borderId="3" xfId="0" applyFont="1" applyFill="1" applyBorder="1" applyAlignment="1">
      <alignment vertical="center" wrapText="1"/>
    </xf>
    <xf numFmtId="0" fontId="24" fillId="0" borderId="9" xfId="0" applyFont="1" applyBorder="1" applyAlignment="1" applyProtection="1">
      <alignment horizontal="left" vertical="center" wrapText="1"/>
      <protection locked="0"/>
    </xf>
    <xf numFmtId="0" fontId="24" fillId="0" borderId="17" xfId="0" applyFont="1" applyBorder="1" applyAlignment="1" applyProtection="1">
      <alignment horizontal="left" vertical="center" wrapText="1"/>
      <protection locked="0"/>
    </xf>
    <xf numFmtId="0" fontId="24" fillId="0" borderId="5" xfId="0" applyFont="1" applyBorder="1" applyAlignment="1" applyProtection="1">
      <alignment horizontal="left" vertical="center" wrapText="1"/>
      <protection locked="0"/>
    </xf>
    <xf numFmtId="0" fontId="3" fillId="0" borderId="3" xfId="0" applyFont="1" applyBorder="1" applyAlignment="1" applyProtection="1">
      <alignment horizontal="center" vertical="center" wrapText="1"/>
      <protection locked="0"/>
    </xf>
    <xf numFmtId="0" fontId="7" fillId="0" borderId="3" xfId="0" applyFont="1" applyBorder="1" applyAlignment="1" applyProtection="1">
      <alignment horizontal="left" vertical="center" wrapText="1"/>
      <protection locked="0"/>
    </xf>
    <xf numFmtId="0" fontId="5" fillId="4" borderId="3" xfId="0" applyFont="1" applyFill="1" applyBorder="1" applyAlignment="1">
      <alignment horizontal="center" vertical="center" wrapText="1"/>
    </xf>
    <xf numFmtId="0" fontId="7" fillId="0" borderId="9" xfId="0" applyFont="1" applyBorder="1" applyAlignment="1" applyProtection="1">
      <alignment horizontal="left" vertical="center" wrapText="1"/>
      <protection locked="0"/>
    </xf>
    <xf numFmtId="0" fontId="7" fillId="0" borderId="17" xfId="0" applyFont="1" applyBorder="1" applyAlignment="1" applyProtection="1">
      <alignment horizontal="left" vertical="center" wrapText="1"/>
      <protection locked="0"/>
    </xf>
    <xf numFmtId="0" fontId="7" fillId="0" borderId="5" xfId="0" applyFont="1" applyBorder="1" applyAlignment="1" applyProtection="1">
      <alignment horizontal="left" vertical="center" wrapText="1"/>
      <protection locked="0"/>
    </xf>
    <xf numFmtId="0" fontId="8" fillId="5" borderId="0" xfId="0" applyFont="1" applyFill="1" applyAlignment="1">
      <alignment vertical="center"/>
    </xf>
    <xf numFmtId="0" fontId="8" fillId="5" borderId="0" xfId="0" applyFont="1" applyFill="1" applyAlignment="1">
      <alignment horizontal="left" vertical="center"/>
    </xf>
    <xf numFmtId="0" fontId="7" fillId="6" borderId="9" xfId="0" applyFont="1" applyFill="1" applyBorder="1" applyAlignment="1">
      <alignment vertical="center"/>
    </xf>
    <xf numFmtId="0" fontId="7" fillId="6" borderId="5" xfId="0" applyFont="1" applyFill="1" applyBorder="1" applyAlignment="1">
      <alignment vertical="center"/>
    </xf>
    <xf numFmtId="0" fontId="15" fillId="7" borderId="3" xfId="0" applyFont="1" applyFill="1" applyBorder="1" applyAlignment="1">
      <alignment horizontal="center" vertical="center"/>
    </xf>
    <xf numFmtId="49" fontId="7" fillId="0" borderId="9" xfId="0" applyNumberFormat="1" applyFont="1" applyBorder="1" applyAlignment="1" applyProtection="1">
      <alignment horizontal="center" vertical="center" shrinkToFit="1"/>
      <protection locked="0"/>
    </xf>
    <xf numFmtId="49" fontId="7" fillId="0" borderId="16" xfId="0" applyNumberFormat="1" applyFont="1" applyBorder="1" applyAlignment="1" applyProtection="1">
      <alignment horizontal="center" vertical="center" shrinkToFit="1"/>
      <protection locked="0"/>
    </xf>
    <xf numFmtId="0" fontId="15" fillId="4" borderId="9"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183" fontId="18" fillId="2" borderId="14" xfId="2" applyNumberFormat="1" applyFont="1" applyFill="1" applyBorder="1" applyAlignment="1">
      <alignment vertical="center"/>
    </xf>
    <xf numFmtId="183" fontId="18" fillId="2" borderId="15" xfId="2" applyNumberFormat="1" applyFont="1" applyFill="1" applyBorder="1" applyAlignment="1">
      <alignment vertical="center"/>
    </xf>
    <xf numFmtId="0" fontId="24" fillId="6" borderId="9" xfId="0" applyFont="1" applyFill="1" applyBorder="1" applyAlignment="1" applyProtection="1">
      <alignment horizontal="left" vertical="center" wrapText="1"/>
    </xf>
    <xf numFmtId="0" fontId="24" fillId="6" borderId="17" xfId="0" applyFont="1" applyFill="1" applyBorder="1" applyAlignment="1" applyProtection="1">
      <alignment horizontal="left" vertical="center" wrapText="1"/>
    </xf>
    <xf numFmtId="0" fontId="24" fillId="6" borderId="5" xfId="0" applyFont="1" applyFill="1" applyBorder="1" applyAlignment="1" applyProtection="1">
      <alignment horizontal="left" vertical="center" wrapText="1"/>
    </xf>
    <xf numFmtId="0" fontId="7" fillId="6" borderId="9" xfId="0" applyFont="1" applyFill="1" applyBorder="1" applyAlignment="1" applyProtection="1">
      <alignment horizontal="left" vertical="center" wrapText="1"/>
    </xf>
    <xf numFmtId="0" fontId="7" fillId="6" borderId="17" xfId="0" applyFont="1" applyFill="1" applyBorder="1" applyAlignment="1" applyProtection="1">
      <alignment horizontal="left" vertical="center" wrapText="1"/>
    </xf>
    <xf numFmtId="0" fontId="7" fillId="6" borderId="5" xfId="0" applyFont="1" applyFill="1" applyBorder="1" applyAlignment="1" applyProtection="1">
      <alignment horizontal="left" vertical="center" wrapText="1"/>
    </xf>
    <xf numFmtId="0" fontId="3" fillId="6" borderId="9" xfId="0" applyFont="1" applyFill="1" applyBorder="1" applyAlignment="1" applyProtection="1">
      <alignment vertical="center" wrapText="1"/>
    </xf>
    <xf numFmtId="0" fontId="3" fillId="6" borderId="5" xfId="0" applyFont="1" applyFill="1" applyBorder="1" applyAlignment="1" applyProtection="1">
      <alignment vertical="center" wrapText="1"/>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808080"/>
      <color rgb="FFB2B2B2"/>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1300421_H25&#24180;&#24230;MOE&#20108;&#22269;&#38291;&#12458;&#12501;&#12475;&#12483;&#12488;&#12539;&#12463;&#12524;&#12472;&#12483;&#12488;&#21046;&#24230;&#20107;&#21209;&#23616;&#26989;&#21209;/02&#20316;&#26989;/1_JC&#25903;&#25588;/01&#12514;&#12531;&#12468;&#12523;/140325_MN_AM001_ver01.0(&#20462;&#27491;&#29256;)spreadsheet&#12398;&#12415;&#20462;&#27491;/JCM_MN_AM001_ver01.0(intern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PS(input)"/>
      <sheetName val="MPS(calc_process)"/>
      <sheetName val="MSS"/>
      <sheetName val="MRS(input)"/>
      <sheetName val="MRS(calc_process)"/>
    </sheetNames>
    <sheetDataSet>
      <sheetData sheetId="0" refreshError="1"/>
      <sheetData sheetId="1">
        <row r="22">
          <cell r="F22">
            <v>0.1158</v>
          </cell>
        </row>
        <row r="23">
          <cell r="F23">
            <v>9.3899999999999997E-2</v>
          </cell>
        </row>
        <row r="24">
          <cell r="F24">
            <v>7.1800000000000003E-2</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theme="3" tint="0.39997558519241921"/>
    <pageSetUpPr fitToPage="1"/>
  </sheetPr>
  <dimension ref="A1:K29"/>
  <sheetViews>
    <sheetView showGridLines="0" tabSelected="1" view="pageBreakPreview" zoomScale="70" zoomScaleNormal="70" zoomScaleSheetLayoutView="70" workbookViewId="0"/>
  </sheetViews>
  <sheetFormatPr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6.25" style="1" customWidth="1"/>
    <col min="12" max="16384" width="9" style="1"/>
  </cols>
  <sheetData>
    <row r="1" spans="1:11" ht="18" customHeight="1">
      <c r="K1" s="13" t="s">
        <v>136</v>
      </c>
    </row>
    <row r="2" spans="1:11" ht="18" customHeight="1">
      <c r="K2" s="13" t="s">
        <v>127</v>
      </c>
    </row>
    <row r="3" spans="1:11" ht="27.75" customHeight="1">
      <c r="A3" s="17" t="s">
        <v>105</v>
      </c>
      <c r="B3" s="18"/>
      <c r="C3" s="18"/>
      <c r="D3" s="18"/>
      <c r="E3" s="18"/>
      <c r="F3" s="18"/>
      <c r="G3" s="18"/>
      <c r="H3" s="18"/>
      <c r="I3" s="18"/>
      <c r="J3" s="18"/>
      <c r="K3" s="19"/>
    </row>
    <row r="5" spans="1:11" ht="15" customHeight="1">
      <c r="A5" s="6" t="s">
        <v>37</v>
      </c>
      <c r="B5" s="6"/>
    </row>
    <row r="6" spans="1:11" ht="15" customHeight="1">
      <c r="A6" s="6"/>
      <c r="B6" s="20" t="s">
        <v>38</v>
      </c>
      <c r="C6" s="20" t="s">
        <v>39</v>
      </c>
      <c r="D6" s="20" t="s">
        <v>40</v>
      </c>
      <c r="E6" s="20" t="s">
        <v>41</v>
      </c>
      <c r="F6" s="20" t="s">
        <v>42</v>
      </c>
      <c r="G6" s="20" t="s">
        <v>43</v>
      </c>
      <c r="H6" s="20" t="s">
        <v>44</v>
      </c>
      <c r="I6" s="20" t="s">
        <v>45</v>
      </c>
      <c r="J6" s="20" t="s">
        <v>46</v>
      </c>
      <c r="K6" s="20" t="s">
        <v>47</v>
      </c>
    </row>
    <row r="7" spans="1:11" s="10" customFormat="1" ht="30" customHeight="1">
      <c r="B7" s="20" t="s">
        <v>48</v>
      </c>
      <c r="C7" s="20" t="s">
        <v>49</v>
      </c>
      <c r="D7" s="20" t="s">
        <v>50</v>
      </c>
      <c r="E7" s="20" t="s">
        <v>51</v>
      </c>
      <c r="F7" s="20" t="s">
        <v>52</v>
      </c>
      <c r="G7" s="20" t="s">
        <v>53</v>
      </c>
      <c r="H7" s="20" t="s">
        <v>54</v>
      </c>
      <c r="I7" s="20" t="s">
        <v>55</v>
      </c>
      <c r="J7" s="20" t="s">
        <v>56</v>
      </c>
      <c r="K7" s="20" t="s">
        <v>57</v>
      </c>
    </row>
    <row r="8" spans="1:11" ht="231.75" customHeight="1">
      <c r="B8" s="21" t="s">
        <v>119</v>
      </c>
      <c r="C8" s="82" t="s">
        <v>58</v>
      </c>
      <c r="D8" s="22" t="s">
        <v>108</v>
      </c>
      <c r="E8" s="83"/>
      <c r="F8" s="23" t="s">
        <v>59</v>
      </c>
      <c r="G8" s="84" t="s">
        <v>36</v>
      </c>
      <c r="H8" s="84" t="s">
        <v>60</v>
      </c>
      <c r="I8" s="85" t="s">
        <v>134</v>
      </c>
      <c r="J8" s="85" t="s">
        <v>61</v>
      </c>
      <c r="K8" s="86"/>
    </row>
    <row r="9" spans="1:11" ht="282" customHeight="1">
      <c r="B9" s="21" t="s">
        <v>120</v>
      </c>
      <c r="C9" s="22" t="s">
        <v>62</v>
      </c>
      <c r="D9" s="22" t="s">
        <v>63</v>
      </c>
      <c r="E9" s="83"/>
      <c r="F9" s="23" t="s">
        <v>59</v>
      </c>
      <c r="G9" s="84" t="s">
        <v>64</v>
      </c>
      <c r="H9" s="84" t="s">
        <v>65</v>
      </c>
      <c r="I9" s="85" t="s">
        <v>135</v>
      </c>
      <c r="J9" s="85" t="s">
        <v>66</v>
      </c>
      <c r="K9" s="86"/>
    </row>
    <row r="10" spans="1:11" ht="222" customHeight="1">
      <c r="B10" s="21" t="s">
        <v>121</v>
      </c>
      <c r="C10" s="22" t="s">
        <v>67</v>
      </c>
      <c r="D10" s="22" t="s">
        <v>68</v>
      </c>
      <c r="E10" s="83"/>
      <c r="F10" s="23" t="s">
        <v>69</v>
      </c>
      <c r="G10" s="84" t="s">
        <v>36</v>
      </c>
      <c r="H10" s="84" t="s">
        <v>60</v>
      </c>
      <c r="I10" s="85" t="s">
        <v>129</v>
      </c>
      <c r="J10" s="85" t="s">
        <v>61</v>
      </c>
      <c r="K10" s="86"/>
    </row>
    <row r="11" spans="1:11" ht="395.25" customHeight="1">
      <c r="B11" s="97" t="s">
        <v>142</v>
      </c>
      <c r="C11" s="96" t="s">
        <v>145</v>
      </c>
      <c r="D11" s="98" t="s">
        <v>141</v>
      </c>
      <c r="E11" s="99"/>
      <c r="F11" s="100" t="s">
        <v>1</v>
      </c>
      <c r="G11" s="101" t="s">
        <v>36</v>
      </c>
      <c r="H11" s="101" t="s">
        <v>60</v>
      </c>
      <c r="I11" s="102" t="s">
        <v>146</v>
      </c>
      <c r="J11" s="85" t="s">
        <v>61</v>
      </c>
      <c r="K11" s="101" t="s">
        <v>149</v>
      </c>
    </row>
    <row r="12" spans="1:11" ht="8.25" customHeight="1">
      <c r="B12" s="14"/>
      <c r="C12" s="14"/>
      <c r="D12" s="14"/>
      <c r="E12" s="14"/>
      <c r="F12" s="14"/>
      <c r="G12" s="14"/>
      <c r="H12" s="14"/>
      <c r="I12" s="14"/>
    </row>
    <row r="13" spans="1:11" ht="15" customHeight="1">
      <c r="A13" s="6" t="s">
        <v>70</v>
      </c>
      <c r="B13" s="14"/>
      <c r="C13" s="14"/>
      <c r="D13" s="14"/>
      <c r="E13" s="14"/>
      <c r="F13" s="14"/>
      <c r="G13" s="14"/>
      <c r="H13" s="14"/>
      <c r="I13" s="14"/>
    </row>
    <row r="14" spans="1:11" ht="15" customHeight="1">
      <c r="B14" s="24" t="s">
        <v>38</v>
      </c>
      <c r="C14" s="104" t="s">
        <v>39</v>
      </c>
      <c r="D14" s="104"/>
      <c r="E14" s="24" t="s">
        <v>40</v>
      </c>
      <c r="F14" s="24" t="s">
        <v>41</v>
      </c>
      <c r="G14" s="104" t="e">
        <f>'MPS(input)'!$E$9/('MPS(input)'!$E$9+'MPS(input)'!$E$10*'MPS(input)'!$E$20/1000+'MPS(input)'!$E$11)</f>
        <v>#DIV/0!</v>
      </c>
      <c r="H14" s="104"/>
      <c r="I14" s="104"/>
      <c r="J14" s="114" t="s">
        <v>43</v>
      </c>
      <c r="K14" s="114"/>
    </row>
    <row r="15" spans="1:11" ht="30" customHeight="1">
      <c r="B15" s="24" t="s">
        <v>49</v>
      </c>
      <c r="C15" s="104" t="s">
        <v>50</v>
      </c>
      <c r="D15" s="104"/>
      <c r="E15" s="24" t="s">
        <v>51</v>
      </c>
      <c r="F15" s="24" t="s">
        <v>52</v>
      </c>
      <c r="G15" s="104" t="s">
        <v>54</v>
      </c>
      <c r="H15" s="104"/>
      <c r="I15" s="104"/>
      <c r="J15" s="114" t="s">
        <v>57</v>
      </c>
      <c r="K15" s="114"/>
    </row>
    <row r="16" spans="1:11" ht="64.5" customHeight="1">
      <c r="A16" s="14"/>
      <c r="B16" s="82" t="s">
        <v>144</v>
      </c>
      <c r="C16" s="108" t="s">
        <v>89</v>
      </c>
      <c r="D16" s="108"/>
      <c r="E16" s="87"/>
      <c r="F16" s="23" t="s">
        <v>91</v>
      </c>
      <c r="G16" s="113" t="s">
        <v>71</v>
      </c>
      <c r="H16" s="113"/>
      <c r="I16" s="113"/>
      <c r="J16" s="112"/>
      <c r="K16" s="112"/>
    </row>
    <row r="17" spans="1:11" ht="57" customHeight="1">
      <c r="A17" s="14"/>
      <c r="B17" s="82" t="s">
        <v>143</v>
      </c>
      <c r="C17" s="108" t="s">
        <v>90</v>
      </c>
      <c r="D17" s="108"/>
      <c r="E17" s="88"/>
      <c r="F17" s="23" t="s">
        <v>91</v>
      </c>
      <c r="G17" s="115" t="s">
        <v>131</v>
      </c>
      <c r="H17" s="116"/>
      <c r="I17" s="117"/>
      <c r="J17" s="112"/>
      <c r="K17" s="112"/>
    </row>
    <row r="18" spans="1:11" ht="32.25" customHeight="1">
      <c r="A18" s="14"/>
      <c r="B18" s="82" t="s">
        <v>72</v>
      </c>
      <c r="C18" s="25" t="s">
        <v>132</v>
      </c>
      <c r="D18" s="25"/>
      <c r="E18" s="89"/>
      <c r="F18" s="21" t="s">
        <v>73</v>
      </c>
      <c r="G18" s="109" t="s">
        <v>140</v>
      </c>
      <c r="H18" s="110"/>
      <c r="I18" s="111"/>
      <c r="J18" s="112"/>
      <c r="K18" s="112"/>
    </row>
    <row r="19" spans="1:11" ht="32.25" customHeight="1">
      <c r="A19" s="14"/>
      <c r="B19" s="82" t="s">
        <v>74</v>
      </c>
      <c r="C19" s="25" t="s">
        <v>133</v>
      </c>
      <c r="D19" s="25"/>
      <c r="E19" s="89"/>
      <c r="F19" s="21" t="s">
        <v>73</v>
      </c>
      <c r="G19" s="113" t="s">
        <v>109</v>
      </c>
      <c r="H19" s="113"/>
      <c r="I19" s="113"/>
      <c r="J19" s="112"/>
      <c r="K19" s="112"/>
    </row>
    <row r="20" spans="1:11" ht="32.25" customHeight="1">
      <c r="A20" s="14"/>
      <c r="B20" s="82" t="s">
        <v>75</v>
      </c>
      <c r="C20" s="108" t="s">
        <v>76</v>
      </c>
      <c r="D20" s="108"/>
      <c r="E20" s="89"/>
      <c r="F20" s="23" t="s">
        <v>77</v>
      </c>
      <c r="G20" s="113" t="s">
        <v>78</v>
      </c>
      <c r="H20" s="113"/>
      <c r="I20" s="113"/>
      <c r="J20" s="112"/>
      <c r="K20" s="112"/>
    </row>
    <row r="21" spans="1:11" ht="6.75" customHeight="1"/>
    <row r="22" spans="1:11" ht="17.25" customHeight="1">
      <c r="A22" s="4" t="s">
        <v>79</v>
      </c>
      <c r="B22" s="4"/>
    </row>
    <row r="23" spans="1:11" ht="17.25" customHeight="1" thickBot="1">
      <c r="B23" s="105" t="s">
        <v>80</v>
      </c>
      <c r="C23" s="105"/>
      <c r="D23" s="26" t="s">
        <v>52</v>
      </c>
    </row>
    <row r="24" spans="1:11" ht="19.5" customHeight="1" thickBot="1">
      <c r="B24" s="106" t="e">
        <f>ROUNDDOWN('MPS(calc_process)'!G6, 0)</f>
        <v>#DIV/0!</v>
      </c>
      <c r="C24" s="107"/>
      <c r="D24" s="27" t="s">
        <v>6</v>
      </c>
    </row>
    <row r="25" spans="1:11" ht="20.100000000000001" customHeight="1">
      <c r="B25" s="5"/>
      <c r="C25" s="5"/>
      <c r="F25" s="11"/>
      <c r="G25" s="11"/>
    </row>
    <row r="26" spans="1:11" ht="15" customHeight="1">
      <c r="A26" s="6" t="s">
        <v>81</v>
      </c>
    </row>
    <row r="27" spans="1:11" ht="15" customHeight="1">
      <c r="B27" s="28" t="s">
        <v>82</v>
      </c>
      <c r="C27" s="103" t="s">
        <v>83</v>
      </c>
      <c r="D27" s="103"/>
      <c r="E27" s="103"/>
      <c r="F27" s="103"/>
      <c r="G27" s="103"/>
      <c r="H27" s="103"/>
      <c r="I27" s="103"/>
      <c r="J27" s="12"/>
    </row>
    <row r="28" spans="1:11" ht="15" customHeight="1">
      <c r="B28" s="28" t="s">
        <v>84</v>
      </c>
      <c r="C28" s="103" t="s">
        <v>85</v>
      </c>
      <c r="D28" s="103"/>
      <c r="E28" s="103"/>
      <c r="F28" s="103"/>
      <c r="G28" s="103"/>
      <c r="H28" s="103"/>
      <c r="I28" s="103"/>
      <c r="J28" s="12"/>
    </row>
    <row r="29" spans="1:11" ht="15" customHeight="1">
      <c r="B29" s="28" t="s">
        <v>86</v>
      </c>
      <c r="C29" s="103" t="s">
        <v>87</v>
      </c>
      <c r="D29" s="103"/>
      <c r="E29" s="103"/>
      <c r="F29" s="103"/>
      <c r="G29" s="103"/>
      <c r="H29" s="103"/>
      <c r="I29" s="103"/>
      <c r="J29" s="12"/>
    </row>
  </sheetData>
  <sheetProtection formatCells="0" formatRows="0"/>
  <mergeCells count="24">
    <mergeCell ref="J18:K18"/>
    <mergeCell ref="C20:D20"/>
    <mergeCell ref="G20:I20"/>
    <mergeCell ref="J20:K20"/>
    <mergeCell ref="J14:K14"/>
    <mergeCell ref="J15:K15"/>
    <mergeCell ref="J16:K16"/>
    <mergeCell ref="G14:I14"/>
    <mergeCell ref="G15:I15"/>
    <mergeCell ref="G16:I16"/>
    <mergeCell ref="C17:D17"/>
    <mergeCell ref="G17:I17"/>
    <mergeCell ref="G19:I19"/>
    <mergeCell ref="J17:K17"/>
    <mergeCell ref="J19:K19"/>
    <mergeCell ref="C28:I28"/>
    <mergeCell ref="C29:I29"/>
    <mergeCell ref="C14:D14"/>
    <mergeCell ref="C15:D15"/>
    <mergeCell ref="B23:C23"/>
    <mergeCell ref="B24:C24"/>
    <mergeCell ref="C16:D16"/>
    <mergeCell ref="C27:I27"/>
    <mergeCell ref="G18:I18"/>
  </mergeCells>
  <phoneticPr fontId="2"/>
  <pageMargins left="0.70866141732283472" right="0.70866141732283472" top="0.74803149606299213" bottom="0.74803149606299213" header="0.31496062992125984" footer="0.31496062992125984"/>
  <pageSetup paperSize="9" scale="59" fitToHeight="2" orientation="landscape" r:id="rId1"/>
</worksheet>
</file>

<file path=xl/worksheets/sheet2.xml><?xml version="1.0" encoding="utf-8"?>
<worksheet xmlns="http://schemas.openxmlformats.org/spreadsheetml/2006/main" xmlns:r="http://schemas.openxmlformats.org/officeDocument/2006/relationships">
  <sheetPr>
    <tabColor theme="3" tint="0.39997558519241921"/>
  </sheetPr>
  <dimension ref="A1:K32"/>
  <sheetViews>
    <sheetView showGridLines="0" view="pageBreakPreview" topLeftCell="A4" zoomScale="90" zoomScaleNormal="100" zoomScaleSheetLayoutView="90" workbookViewId="0">
      <selection activeCell="G15" sqref="G15"/>
    </sheetView>
  </sheetViews>
  <sheetFormatPr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3" t="str">
        <f>'MPS(input)'!K1</f>
        <v>Monitoring Spreadsheet: JCM_ID_AM003_ver02.0</v>
      </c>
    </row>
    <row r="2" spans="1:11" ht="18" customHeight="1">
      <c r="I2" s="13" t="str">
        <f>'MPS(input)'!K2</f>
        <v>Sectoral scope: 03</v>
      </c>
    </row>
    <row r="3" spans="1:11" ht="27.75" customHeight="1">
      <c r="A3" s="118" t="s">
        <v>128</v>
      </c>
      <c r="B3" s="118"/>
      <c r="C3" s="118"/>
      <c r="D3" s="118"/>
      <c r="E3" s="118"/>
      <c r="F3" s="118"/>
      <c r="G3" s="118"/>
      <c r="H3" s="118"/>
      <c r="I3" s="118"/>
    </row>
    <row r="4" spans="1:11" ht="11.25" customHeight="1"/>
    <row r="5" spans="1:11" ht="18.75" customHeight="1" thickBot="1">
      <c r="A5" s="49" t="s">
        <v>28</v>
      </c>
      <c r="B5" s="30"/>
      <c r="C5" s="30"/>
      <c r="D5" s="30"/>
      <c r="E5" s="29"/>
      <c r="F5" s="31" t="s">
        <v>29</v>
      </c>
      <c r="G5" s="48" t="s">
        <v>30</v>
      </c>
      <c r="H5" s="31" t="s">
        <v>23</v>
      </c>
      <c r="I5" s="32" t="s">
        <v>0</v>
      </c>
    </row>
    <row r="6" spans="1:11" ht="18.75" customHeight="1" thickBot="1">
      <c r="A6" s="53"/>
      <c r="B6" s="33" t="s">
        <v>94</v>
      </c>
      <c r="C6" s="33"/>
      <c r="D6" s="33"/>
      <c r="E6" s="33"/>
      <c r="F6" s="61" t="s">
        <v>106</v>
      </c>
      <c r="G6" s="60" t="e">
        <f>G11-G20</f>
        <v>#DIV/0!</v>
      </c>
      <c r="H6" s="79" t="s">
        <v>6</v>
      </c>
      <c r="I6" s="35" t="s">
        <v>97</v>
      </c>
    </row>
    <row r="7" spans="1:11" ht="18.75" customHeight="1">
      <c r="A7" s="49" t="s">
        <v>31</v>
      </c>
      <c r="B7" s="30"/>
      <c r="C7" s="30"/>
      <c r="D7" s="30"/>
      <c r="E7" s="29"/>
      <c r="F7" s="29"/>
      <c r="G7" s="51"/>
      <c r="H7" s="29"/>
      <c r="I7" s="31"/>
      <c r="J7" s="15"/>
      <c r="K7" s="15"/>
    </row>
    <row r="8" spans="1:11" ht="18.75" customHeight="1">
      <c r="A8" s="52"/>
      <c r="B8" s="33" t="s">
        <v>100</v>
      </c>
      <c r="C8" s="36"/>
      <c r="D8" s="36"/>
      <c r="E8" s="36"/>
      <c r="F8" s="61" t="s">
        <v>106</v>
      </c>
      <c r="G8" s="67">
        <f>'MPS(input)'!E18</f>
        <v>0</v>
      </c>
      <c r="H8" s="68" t="s">
        <v>3</v>
      </c>
      <c r="I8" s="34" t="s">
        <v>98</v>
      </c>
    </row>
    <row r="9" spans="1:11" ht="18.75" customHeight="1">
      <c r="A9" s="53"/>
      <c r="B9" s="33" t="s">
        <v>101</v>
      </c>
      <c r="C9" s="36"/>
      <c r="D9" s="39"/>
      <c r="E9" s="39"/>
      <c r="F9" s="61" t="s">
        <v>106</v>
      </c>
      <c r="G9" s="62">
        <f>'MPS(input)'!E19</f>
        <v>0</v>
      </c>
      <c r="H9" s="63" t="s">
        <v>3</v>
      </c>
      <c r="I9" s="40" t="s">
        <v>5</v>
      </c>
    </row>
    <row r="10" spans="1:11" ht="18.75" customHeight="1" thickBot="1">
      <c r="A10" s="49" t="s">
        <v>32</v>
      </c>
      <c r="B10" s="29"/>
      <c r="C10" s="30"/>
      <c r="D10" s="31"/>
      <c r="E10" s="31"/>
      <c r="F10" s="31"/>
      <c r="G10" s="49"/>
      <c r="H10" s="29"/>
      <c r="I10" s="31"/>
    </row>
    <row r="11" spans="1:11" ht="18.75" customHeight="1" thickBot="1">
      <c r="A11" s="52"/>
      <c r="B11" s="54" t="s">
        <v>95</v>
      </c>
      <c r="C11" s="33"/>
      <c r="D11" s="33"/>
      <c r="E11" s="33"/>
      <c r="F11" s="61" t="s">
        <v>107</v>
      </c>
      <c r="G11" s="58" t="e">
        <f>(G16*G15*(G18/G17)*G13)+(G16*G14*(G18/G17)*G12)</f>
        <v>#DIV/0!</v>
      </c>
      <c r="H11" s="79" t="s">
        <v>6</v>
      </c>
      <c r="I11" s="34" t="s">
        <v>7</v>
      </c>
    </row>
    <row r="12" spans="1:11" ht="18.75" customHeight="1">
      <c r="A12" s="52"/>
      <c r="B12" s="55"/>
      <c r="C12" s="108" t="s">
        <v>92</v>
      </c>
      <c r="D12" s="108"/>
      <c r="E12" s="108"/>
      <c r="F12" s="76" t="s">
        <v>8</v>
      </c>
      <c r="G12" s="64">
        <f>'MPS(input)'!E16</f>
        <v>0</v>
      </c>
      <c r="H12" s="80" t="s">
        <v>9</v>
      </c>
      <c r="I12" s="41" t="s">
        <v>144</v>
      </c>
    </row>
    <row r="13" spans="1:11" ht="18.75" customHeight="1">
      <c r="A13" s="52"/>
      <c r="B13" s="55"/>
      <c r="C13" s="108" t="s">
        <v>93</v>
      </c>
      <c r="D13" s="108"/>
      <c r="E13" s="108"/>
      <c r="F13" s="76" t="s">
        <v>8</v>
      </c>
      <c r="G13" s="65">
        <f>'MPS(input)'!E17</f>
        <v>0</v>
      </c>
      <c r="H13" s="80" t="s">
        <v>9</v>
      </c>
      <c r="I13" s="41" t="s">
        <v>143</v>
      </c>
    </row>
    <row r="14" spans="1:11" ht="36" customHeight="1">
      <c r="A14" s="52"/>
      <c r="B14" s="55"/>
      <c r="C14" s="108" t="s">
        <v>139</v>
      </c>
      <c r="D14" s="108"/>
      <c r="E14" s="108"/>
      <c r="F14" s="38" t="s">
        <v>106</v>
      </c>
      <c r="G14" s="37" t="e">
        <f>'MPS(input)'!$E$9/('MPS(input)'!$E$9+'MPS(input)'!$E$10*'MPS(input)'!$E$20/1000+'MPS(input)'!$E$11)</f>
        <v>#DIV/0!</v>
      </c>
      <c r="H14" s="38" t="s">
        <v>3</v>
      </c>
      <c r="I14" s="41" t="s">
        <v>3</v>
      </c>
    </row>
    <row r="15" spans="1:11" ht="36" customHeight="1">
      <c r="A15" s="52"/>
      <c r="B15" s="55"/>
      <c r="C15" s="108" t="s">
        <v>88</v>
      </c>
      <c r="D15" s="108"/>
      <c r="E15" s="108"/>
      <c r="F15" s="38" t="s">
        <v>106</v>
      </c>
      <c r="G15" s="37" t="e">
        <f>1-G14</f>
        <v>#DIV/0!</v>
      </c>
      <c r="H15" s="38" t="s">
        <v>3</v>
      </c>
      <c r="I15" s="41" t="s">
        <v>3</v>
      </c>
    </row>
    <row r="16" spans="1:11" ht="36" customHeight="1">
      <c r="A16" s="52"/>
      <c r="B16" s="55"/>
      <c r="C16" s="108" t="s">
        <v>99</v>
      </c>
      <c r="D16" s="108"/>
      <c r="E16" s="108"/>
      <c r="F16" s="76" t="s">
        <v>8</v>
      </c>
      <c r="G16" s="78">
        <f>'MPS(input)'!E8</f>
        <v>0</v>
      </c>
      <c r="H16" s="82" t="s">
        <v>1</v>
      </c>
      <c r="I16" s="42" t="s">
        <v>12</v>
      </c>
    </row>
    <row r="17" spans="1:9" ht="18.75" customHeight="1">
      <c r="A17" s="52"/>
      <c r="B17" s="55"/>
      <c r="C17" s="25" t="s">
        <v>102</v>
      </c>
      <c r="D17" s="25"/>
      <c r="E17" s="25"/>
      <c r="F17" s="38" t="s">
        <v>106</v>
      </c>
      <c r="G17" s="69">
        <f>'MPS(input)'!E18</f>
        <v>0</v>
      </c>
      <c r="H17" s="70" t="s">
        <v>3</v>
      </c>
      <c r="I17" s="41" t="s">
        <v>2</v>
      </c>
    </row>
    <row r="18" spans="1:9" ht="18.75" customHeight="1">
      <c r="A18" s="53"/>
      <c r="B18" s="56"/>
      <c r="C18" s="25" t="s">
        <v>103</v>
      </c>
      <c r="D18" s="25"/>
      <c r="E18" s="25"/>
      <c r="F18" s="38" t="s">
        <v>106</v>
      </c>
      <c r="G18" s="65">
        <f>'MPS(input)'!E19</f>
        <v>0</v>
      </c>
      <c r="H18" s="66" t="s">
        <v>3</v>
      </c>
      <c r="I18" s="42" t="s">
        <v>4</v>
      </c>
    </row>
    <row r="19" spans="1:9" ht="18.75" customHeight="1" thickBot="1">
      <c r="A19" s="49" t="s">
        <v>33</v>
      </c>
      <c r="B19" s="30"/>
      <c r="C19" s="43"/>
      <c r="D19" s="43"/>
      <c r="E19" s="44"/>
      <c r="F19" s="45"/>
      <c r="G19" s="50"/>
      <c r="H19" s="44"/>
      <c r="I19" s="45"/>
    </row>
    <row r="20" spans="1:9" ht="18.75" customHeight="1" thickBot="1">
      <c r="A20" s="52"/>
      <c r="B20" s="57" t="s">
        <v>96</v>
      </c>
      <c r="C20" s="46"/>
      <c r="D20" s="46"/>
      <c r="E20" s="46"/>
      <c r="F20" s="47"/>
      <c r="G20" s="59" t="e">
        <f>(G25*G23*G21)+(G25*G24*G22)</f>
        <v>#DIV/0!</v>
      </c>
      <c r="H20" s="81" t="s">
        <v>15</v>
      </c>
      <c r="I20" s="41" t="s">
        <v>16</v>
      </c>
    </row>
    <row r="21" spans="1:9" ht="18.75" customHeight="1">
      <c r="A21" s="52"/>
      <c r="B21" s="55"/>
      <c r="C21" s="25" t="s">
        <v>17</v>
      </c>
      <c r="D21" s="25"/>
      <c r="E21" s="25"/>
      <c r="F21" s="76" t="s">
        <v>8</v>
      </c>
      <c r="G21" s="64">
        <f>'MPS(input)'!E16</f>
        <v>0</v>
      </c>
      <c r="H21" s="80" t="s">
        <v>9</v>
      </c>
      <c r="I21" s="41" t="s">
        <v>144</v>
      </c>
    </row>
    <row r="22" spans="1:9" ht="18.75" customHeight="1">
      <c r="A22" s="52"/>
      <c r="B22" s="55"/>
      <c r="C22" s="25" t="s">
        <v>18</v>
      </c>
      <c r="D22" s="25"/>
      <c r="E22" s="25"/>
      <c r="F22" s="76" t="s">
        <v>8</v>
      </c>
      <c r="G22" s="65">
        <f>'MPS(input)'!E17</f>
        <v>0</v>
      </c>
      <c r="H22" s="80" t="s">
        <v>9</v>
      </c>
      <c r="I22" s="41" t="s">
        <v>143</v>
      </c>
    </row>
    <row r="23" spans="1:9" ht="36" customHeight="1">
      <c r="A23" s="52"/>
      <c r="B23" s="55"/>
      <c r="C23" s="108" t="s">
        <v>10</v>
      </c>
      <c r="D23" s="108"/>
      <c r="E23" s="108"/>
      <c r="F23" s="38" t="s">
        <v>106</v>
      </c>
      <c r="G23" s="37" t="e">
        <f>'MPS(input)'!$E$9/('MPS(input)'!$E$9+'MPS(input)'!$E$10*'MPS(input)'!$E$20/1000+'MPS(input)'!$E$11)</f>
        <v>#DIV/0!</v>
      </c>
      <c r="H23" s="38" t="s">
        <v>3</v>
      </c>
      <c r="I23" s="41" t="s">
        <v>3</v>
      </c>
    </row>
    <row r="24" spans="1:9" ht="36" customHeight="1">
      <c r="A24" s="52"/>
      <c r="B24" s="55"/>
      <c r="C24" s="108" t="s">
        <v>11</v>
      </c>
      <c r="D24" s="108"/>
      <c r="E24" s="108"/>
      <c r="F24" s="38" t="s">
        <v>106</v>
      </c>
      <c r="G24" s="37" t="e">
        <f>1-G23</f>
        <v>#DIV/0!</v>
      </c>
      <c r="H24" s="38" t="s">
        <v>3</v>
      </c>
      <c r="I24" s="41" t="s">
        <v>3</v>
      </c>
    </row>
    <row r="25" spans="1:9" ht="36" customHeight="1">
      <c r="A25" s="53"/>
      <c r="B25" s="56"/>
      <c r="C25" s="108" t="s">
        <v>99</v>
      </c>
      <c r="D25" s="108"/>
      <c r="E25" s="108"/>
      <c r="F25" s="76" t="s">
        <v>8</v>
      </c>
      <c r="G25" s="77">
        <f>'MPS(input)'!E8</f>
        <v>0</v>
      </c>
      <c r="H25" s="82" t="s">
        <v>1</v>
      </c>
      <c r="I25" s="41" t="s">
        <v>12</v>
      </c>
    </row>
    <row r="26" spans="1:9">
      <c r="A26" s="2"/>
      <c r="B26" s="2"/>
      <c r="C26" s="2"/>
      <c r="D26" s="2"/>
      <c r="E26" s="2"/>
      <c r="F26" s="9"/>
      <c r="G26" s="8"/>
      <c r="H26" s="8"/>
      <c r="I26" s="16"/>
    </row>
    <row r="27" spans="1:9" ht="21.75" customHeight="1">
      <c r="E27" s="2" t="s">
        <v>34</v>
      </c>
      <c r="F27" s="5"/>
    </row>
    <row r="28" spans="1:9" ht="21.75" customHeight="1">
      <c r="E28" s="71"/>
      <c r="F28" s="72" t="s">
        <v>104</v>
      </c>
      <c r="G28" s="73"/>
      <c r="H28" s="2"/>
    </row>
    <row r="29" spans="1:9" ht="21.75" customHeight="1">
      <c r="E29" s="74" t="s">
        <v>13</v>
      </c>
      <c r="F29" s="75">
        <v>1.71</v>
      </c>
      <c r="G29" s="73"/>
      <c r="H29" s="2"/>
    </row>
    <row r="30" spans="1:9" ht="21.75" customHeight="1">
      <c r="E30" s="74" t="s">
        <v>14</v>
      </c>
      <c r="F30" s="75">
        <v>1.32</v>
      </c>
      <c r="G30" s="73"/>
      <c r="H30" s="2"/>
    </row>
    <row r="31" spans="1:9">
      <c r="E31" s="3"/>
      <c r="F31" s="3"/>
      <c r="G31" s="2"/>
      <c r="H31" s="2"/>
    </row>
    <row r="32" spans="1:9" s="7" customFormat="1">
      <c r="E32" s="2"/>
      <c r="F32" s="2"/>
      <c r="G32" s="2"/>
      <c r="H32" s="2"/>
    </row>
  </sheetData>
  <mergeCells count="9">
    <mergeCell ref="C16:E16"/>
    <mergeCell ref="C23:E23"/>
    <mergeCell ref="C24:E24"/>
    <mergeCell ref="C25:E25"/>
    <mergeCell ref="A3:I3"/>
    <mergeCell ref="C12:E12"/>
    <mergeCell ref="C13:E13"/>
    <mergeCell ref="C14:E14"/>
    <mergeCell ref="C15:E15"/>
  </mergeCells>
  <phoneticPr fontId="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xl/worksheets/sheet3.xml><?xml version="1.0" encoding="utf-8"?>
<worksheet xmlns="http://schemas.openxmlformats.org/spreadsheetml/2006/main" xmlns:r="http://schemas.openxmlformats.org/officeDocument/2006/relationships">
  <sheetPr>
    <tabColor theme="3" tint="0.39997558519241921"/>
  </sheetPr>
  <dimension ref="A1:C12"/>
  <sheetViews>
    <sheetView showGridLines="0" zoomScale="80" zoomScaleNormal="80" workbookViewId="0"/>
  </sheetViews>
  <sheetFormatPr defaultRowHeight="13.5"/>
  <cols>
    <col min="1" max="1" width="3.625" style="90" customWidth="1"/>
    <col min="2" max="2" width="36.375" style="90" customWidth="1"/>
    <col min="3" max="3" width="49.125" style="90" customWidth="1"/>
    <col min="4" max="256" width="9" style="90"/>
    <col min="257" max="257" width="3.625" style="90" customWidth="1"/>
    <col min="258" max="258" width="36.375" style="90" customWidth="1"/>
    <col min="259" max="259" width="49.125" style="90" customWidth="1"/>
    <col min="260" max="512" width="9" style="90"/>
    <col min="513" max="513" width="3.625" style="90" customWidth="1"/>
    <col min="514" max="514" width="36.375" style="90" customWidth="1"/>
    <col min="515" max="515" width="49.125" style="90" customWidth="1"/>
    <col min="516" max="768" width="9" style="90"/>
    <col min="769" max="769" width="3.625" style="90" customWidth="1"/>
    <col min="770" max="770" width="36.375" style="90" customWidth="1"/>
    <col min="771" max="771" width="49.125" style="90" customWidth="1"/>
    <col min="772" max="1024" width="9" style="90"/>
    <col min="1025" max="1025" width="3.625" style="90" customWidth="1"/>
    <col min="1026" max="1026" width="36.375" style="90" customWidth="1"/>
    <col min="1027" max="1027" width="49.125" style="90" customWidth="1"/>
    <col min="1028" max="1280" width="9" style="90"/>
    <col min="1281" max="1281" width="3.625" style="90" customWidth="1"/>
    <col min="1282" max="1282" width="36.375" style="90" customWidth="1"/>
    <col min="1283" max="1283" width="49.125" style="90" customWidth="1"/>
    <col min="1284" max="1536" width="9" style="90"/>
    <col min="1537" max="1537" width="3.625" style="90" customWidth="1"/>
    <col min="1538" max="1538" width="36.375" style="90" customWidth="1"/>
    <col min="1539" max="1539" width="49.125" style="90" customWidth="1"/>
    <col min="1540" max="1792" width="9" style="90"/>
    <col min="1793" max="1793" width="3.625" style="90" customWidth="1"/>
    <col min="1794" max="1794" width="36.375" style="90" customWidth="1"/>
    <col min="1795" max="1795" width="49.125" style="90" customWidth="1"/>
    <col min="1796" max="2048" width="9" style="90"/>
    <col min="2049" max="2049" width="3.625" style="90" customWidth="1"/>
    <col min="2050" max="2050" width="36.375" style="90" customWidth="1"/>
    <col min="2051" max="2051" width="49.125" style="90" customWidth="1"/>
    <col min="2052" max="2304" width="9" style="90"/>
    <col min="2305" max="2305" width="3.625" style="90" customWidth="1"/>
    <col min="2306" max="2306" width="36.375" style="90" customWidth="1"/>
    <col min="2307" max="2307" width="49.125" style="90" customWidth="1"/>
    <col min="2308" max="2560" width="9" style="90"/>
    <col min="2561" max="2561" width="3.625" style="90" customWidth="1"/>
    <col min="2562" max="2562" width="36.375" style="90" customWidth="1"/>
    <col min="2563" max="2563" width="49.125" style="90" customWidth="1"/>
    <col min="2564" max="2816" width="9" style="90"/>
    <col min="2817" max="2817" width="3.625" style="90" customWidth="1"/>
    <col min="2818" max="2818" width="36.375" style="90" customWidth="1"/>
    <col min="2819" max="2819" width="49.125" style="90" customWidth="1"/>
    <col min="2820" max="3072" width="9" style="90"/>
    <col min="3073" max="3073" width="3.625" style="90" customWidth="1"/>
    <col min="3074" max="3074" width="36.375" style="90" customWidth="1"/>
    <col min="3075" max="3075" width="49.125" style="90" customWidth="1"/>
    <col min="3076" max="3328" width="9" style="90"/>
    <col min="3329" max="3329" width="3.625" style="90" customWidth="1"/>
    <col min="3330" max="3330" width="36.375" style="90" customWidth="1"/>
    <col min="3331" max="3331" width="49.125" style="90" customWidth="1"/>
    <col min="3332" max="3584" width="9" style="90"/>
    <col min="3585" max="3585" width="3.625" style="90" customWidth="1"/>
    <col min="3586" max="3586" width="36.375" style="90" customWidth="1"/>
    <col min="3587" max="3587" width="49.125" style="90" customWidth="1"/>
    <col min="3588" max="3840" width="9" style="90"/>
    <col min="3841" max="3841" width="3.625" style="90" customWidth="1"/>
    <col min="3842" max="3842" width="36.375" style="90" customWidth="1"/>
    <col min="3843" max="3843" width="49.125" style="90" customWidth="1"/>
    <col min="3844" max="4096" width="9" style="90"/>
    <col min="4097" max="4097" width="3.625" style="90" customWidth="1"/>
    <col min="4098" max="4098" width="36.375" style="90" customWidth="1"/>
    <col min="4099" max="4099" width="49.125" style="90" customWidth="1"/>
    <col min="4100" max="4352" width="9" style="90"/>
    <col min="4353" max="4353" width="3.625" style="90" customWidth="1"/>
    <col min="4354" max="4354" width="36.375" style="90" customWidth="1"/>
    <col min="4355" max="4355" width="49.125" style="90" customWidth="1"/>
    <col min="4356" max="4608" width="9" style="90"/>
    <col min="4609" max="4609" width="3.625" style="90" customWidth="1"/>
    <col min="4610" max="4610" width="36.375" style="90" customWidth="1"/>
    <col min="4611" max="4611" width="49.125" style="90" customWidth="1"/>
    <col min="4612" max="4864" width="9" style="90"/>
    <col min="4865" max="4865" width="3.625" style="90" customWidth="1"/>
    <col min="4866" max="4866" width="36.375" style="90" customWidth="1"/>
    <col min="4867" max="4867" width="49.125" style="90" customWidth="1"/>
    <col min="4868" max="5120" width="9" style="90"/>
    <col min="5121" max="5121" width="3.625" style="90" customWidth="1"/>
    <col min="5122" max="5122" width="36.375" style="90" customWidth="1"/>
    <col min="5123" max="5123" width="49.125" style="90" customWidth="1"/>
    <col min="5124" max="5376" width="9" style="90"/>
    <col min="5377" max="5377" width="3.625" style="90" customWidth="1"/>
    <col min="5378" max="5378" width="36.375" style="90" customWidth="1"/>
    <col min="5379" max="5379" width="49.125" style="90" customWidth="1"/>
    <col min="5380" max="5632" width="9" style="90"/>
    <col min="5633" max="5633" width="3.625" style="90" customWidth="1"/>
    <col min="5634" max="5634" width="36.375" style="90" customWidth="1"/>
    <col min="5635" max="5635" width="49.125" style="90" customWidth="1"/>
    <col min="5636" max="5888" width="9" style="90"/>
    <col min="5889" max="5889" width="3.625" style="90" customWidth="1"/>
    <col min="5890" max="5890" width="36.375" style="90" customWidth="1"/>
    <col min="5891" max="5891" width="49.125" style="90" customWidth="1"/>
    <col min="5892" max="6144" width="9" style="90"/>
    <col min="6145" max="6145" width="3.625" style="90" customWidth="1"/>
    <col min="6146" max="6146" width="36.375" style="90" customWidth="1"/>
    <col min="6147" max="6147" width="49.125" style="90" customWidth="1"/>
    <col min="6148" max="6400" width="9" style="90"/>
    <col min="6401" max="6401" width="3.625" style="90" customWidth="1"/>
    <col min="6402" max="6402" width="36.375" style="90" customWidth="1"/>
    <col min="6403" max="6403" width="49.125" style="90" customWidth="1"/>
    <col min="6404" max="6656" width="9" style="90"/>
    <col min="6657" max="6657" width="3.625" style="90" customWidth="1"/>
    <col min="6658" max="6658" width="36.375" style="90" customWidth="1"/>
    <col min="6659" max="6659" width="49.125" style="90" customWidth="1"/>
    <col min="6660" max="6912" width="9" style="90"/>
    <col min="6913" max="6913" width="3.625" style="90" customWidth="1"/>
    <col min="6914" max="6914" width="36.375" style="90" customWidth="1"/>
    <col min="6915" max="6915" width="49.125" style="90" customWidth="1"/>
    <col min="6916" max="7168" width="9" style="90"/>
    <col min="7169" max="7169" width="3.625" style="90" customWidth="1"/>
    <col min="7170" max="7170" width="36.375" style="90" customWidth="1"/>
    <col min="7171" max="7171" width="49.125" style="90" customWidth="1"/>
    <col min="7172" max="7424" width="9" style="90"/>
    <col min="7425" max="7425" width="3.625" style="90" customWidth="1"/>
    <col min="7426" max="7426" width="36.375" style="90" customWidth="1"/>
    <col min="7427" max="7427" width="49.125" style="90" customWidth="1"/>
    <col min="7428" max="7680" width="9" style="90"/>
    <col min="7681" max="7681" width="3.625" style="90" customWidth="1"/>
    <col min="7682" max="7682" width="36.375" style="90" customWidth="1"/>
    <col min="7683" max="7683" width="49.125" style="90" customWidth="1"/>
    <col min="7684" max="7936" width="9" style="90"/>
    <col min="7937" max="7937" width="3.625" style="90" customWidth="1"/>
    <col min="7938" max="7938" width="36.375" style="90" customWidth="1"/>
    <col min="7939" max="7939" width="49.125" style="90" customWidth="1"/>
    <col min="7940" max="8192" width="9" style="90"/>
    <col min="8193" max="8193" width="3.625" style="90" customWidth="1"/>
    <col min="8194" max="8194" width="36.375" style="90" customWidth="1"/>
    <col min="8195" max="8195" width="49.125" style="90" customWidth="1"/>
    <col min="8196" max="8448" width="9" style="90"/>
    <col min="8449" max="8449" width="3.625" style="90" customWidth="1"/>
    <col min="8450" max="8450" width="36.375" style="90" customWidth="1"/>
    <col min="8451" max="8451" width="49.125" style="90" customWidth="1"/>
    <col min="8452" max="8704" width="9" style="90"/>
    <col min="8705" max="8705" width="3.625" style="90" customWidth="1"/>
    <col min="8706" max="8706" width="36.375" style="90" customWidth="1"/>
    <col min="8707" max="8707" width="49.125" style="90" customWidth="1"/>
    <col min="8708" max="8960" width="9" style="90"/>
    <col min="8961" max="8961" width="3.625" style="90" customWidth="1"/>
    <col min="8962" max="8962" width="36.375" style="90" customWidth="1"/>
    <col min="8963" max="8963" width="49.125" style="90" customWidth="1"/>
    <col min="8964" max="9216" width="9" style="90"/>
    <col min="9217" max="9217" width="3.625" style="90" customWidth="1"/>
    <col min="9218" max="9218" width="36.375" style="90" customWidth="1"/>
    <col min="9219" max="9219" width="49.125" style="90" customWidth="1"/>
    <col min="9220" max="9472" width="9" style="90"/>
    <col min="9473" max="9473" width="3.625" style="90" customWidth="1"/>
    <col min="9474" max="9474" width="36.375" style="90" customWidth="1"/>
    <col min="9475" max="9475" width="49.125" style="90" customWidth="1"/>
    <col min="9476" max="9728" width="9" style="90"/>
    <col min="9729" max="9729" width="3.625" style="90" customWidth="1"/>
    <col min="9730" max="9730" width="36.375" style="90" customWidth="1"/>
    <col min="9731" max="9731" width="49.125" style="90" customWidth="1"/>
    <col min="9732" max="9984" width="9" style="90"/>
    <col min="9985" max="9985" width="3.625" style="90" customWidth="1"/>
    <col min="9986" max="9986" width="36.375" style="90" customWidth="1"/>
    <col min="9987" max="9987" width="49.125" style="90" customWidth="1"/>
    <col min="9988" max="10240" width="9" style="90"/>
    <col min="10241" max="10241" width="3.625" style="90" customWidth="1"/>
    <col min="10242" max="10242" width="36.375" style="90" customWidth="1"/>
    <col min="10243" max="10243" width="49.125" style="90" customWidth="1"/>
    <col min="10244" max="10496" width="9" style="90"/>
    <col min="10497" max="10497" width="3.625" style="90" customWidth="1"/>
    <col min="10498" max="10498" width="36.375" style="90" customWidth="1"/>
    <col min="10499" max="10499" width="49.125" style="90" customWidth="1"/>
    <col min="10500" max="10752" width="9" style="90"/>
    <col min="10753" max="10753" width="3.625" style="90" customWidth="1"/>
    <col min="10754" max="10754" width="36.375" style="90" customWidth="1"/>
    <col min="10755" max="10755" width="49.125" style="90" customWidth="1"/>
    <col min="10756" max="11008" width="9" style="90"/>
    <col min="11009" max="11009" width="3.625" style="90" customWidth="1"/>
    <col min="11010" max="11010" width="36.375" style="90" customWidth="1"/>
    <col min="11011" max="11011" width="49.125" style="90" customWidth="1"/>
    <col min="11012" max="11264" width="9" style="90"/>
    <col min="11265" max="11265" width="3.625" style="90" customWidth="1"/>
    <col min="11266" max="11266" width="36.375" style="90" customWidth="1"/>
    <col min="11267" max="11267" width="49.125" style="90" customWidth="1"/>
    <col min="11268" max="11520" width="9" style="90"/>
    <col min="11521" max="11521" width="3.625" style="90" customWidth="1"/>
    <col min="11522" max="11522" width="36.375" style="90" customWidth="1"/>
    <col min="11523" max="11523" width="49.125" style="90" customWidth="1"/>
    <col min="11524" max="11776" width="9" style="90"/>
    <col min="11777" max="11777" width="3.625" style="90" customWidth="1"/>
    <col min="11778" max="11778" width="36.375" style="90" customWidth="1"/>
    <col min="11779" max="11779" width="49.125" style="90" customWidth="1"/>
    <col min="11780" max="12032" width="9" style="90"/>
    <col min="12033" max="12033" width="3.625" style="90" customWidth="1"/>
    <col min="12034" max="12034" width="36.375" style="90" customWidth="1"/>
    <col min="12035" max="12035" width="49.125" style="90" customWidth="1"/>
    <col min="12036" max="12288" width="9" style="90"/>
    <col min="12289" max="12289" width="3.625" style="90" customWidth="1"/>
    <col min="12290" max="12290" width="36.375" style="90" customWidth="1"/>
    <col min="12291" max="12291" width="49.125" style="90" customWidth="1"/>
    <col min="12292" max="12544" width="9" style="90"/>
    <col min="12545" max="12545" width="3.625" style="90" customWidth="1"/>
    <col min="12546" max="12546" width="36.375" style="90" customWidth="1"/>
    <col min="12547" max="12547" width="49.125" style="90" customWidth="1"/>
    <col min="12548" max="12800" width="9" style="90"/>
    <col min="12801" max="12801" width="3.625" style="90" customWidth="1"/>
    <col min="12802" max="12802" width="36.375" style="90" customWidth="1"/>
    <col min="12803" max="12803" width="49.125" style="90" customWidth="1"/>
    <col min="12804" max="13056" width="9" style="90"/>
    <col min="13057" max="13057" width="3.625" style="90" customWidth="1"/>
    <col min="13058" max="13058" width="36.375" style="90" customWidth="1"/>
    <col min="13059" max="13059" width="49.125" style="90" customWidth="1"/>
    <col min="13060" max="13312" width="9" style="90"/>
    <col min="13313" max="13313" width="3.625" style="90" customWidth="1"/>
    <col min="13314" max="13314" width="36.375" style="90" customWidth="1"/>
    <col min="13315" max="13315" width="49.125" style="90" customWidth="1"/>
    <col min="13316" max="13568" width="9" style="90"/>
    <col min="13569" max="13569" width="3.625" style="90" customWidth="1"/>
    <col min="13570" max="13570" width="36.375" style="90" customWidth="1"/>
    <col min="13571" max="13571" width="49.125" style="90" customWidth="1"/>
    <col min="13572" max="13824" width="9" style="90"/>
    <col min="13825" max="13825" width="3.625" style="90" customWidth="1"/>
    <col min="13826" max="13826" width="36.375" style="90" customWidth="1"/>
    <col min="13827" max="13827" width="49.125" style="90" customWidth="1"/>
    <col min="13828" max="14080" width="9" style="90"/>
    <col min="14081" max="14081" width="3.625" style="90" customWidth="1"/>
    <col min="14082" max="14082" width="36.375" style="90" customWidth="1"/>
    <col min="14083" max="14083" width="49.125" style="90" customWidth="1"/>
    <col min="14084" max="14336" width="9" style="90"/>
    <col min="14337" max="14337" width="3.625" style="90" customWidth="1"/>
    <col min="14338" max="14338" width="36.375" style="90" customWidth="1"/>
    <col min="14339" max="14339" width="49.125" style="90" customWidth="1"/>
    <col min="14340" max="14592" width="9" style="90"/>
    <col min="14593" max="14593" width="3.625" style="90" customWidth="1"/>
    <col min="14594" max="14594" width="36.375" style="90" customWidth="1"/>
    <col min="14595" max="14595" width="49.125" style="90" customWidth="1"/>
    <col min="14596" max="14848" width="9" style="90"/>
    <col min="14849" max="14849" width="3.625" style="90" customWidth="1"/>
    <col min="14850" max="14850" width="36.375" style="90" customWidth="1"/>
    <col min="14851" max="14851" width="49.125" style="90" customWidth="1"/>
    <col min="14852" max="15104" width="9" style="90"/>
    <col min="15105" max="15105" width="3.625" style="90" customWidth="1"/>
    <col min="15106" max="15106" width="36.375" style="90" customWidth="1"/>
    <col min="15107" max="15107" width="49.125" style="90" customWidth="1"/>
    <col min="15108" max="15360" width="9" style="90"/>
    <col min="15361" max="15361" width="3.625" style="90" customWidth="1"/>
    <col min="15362" max="15362" width="36.375" style="90" customWidth="1"/>
    <col min="15363" max="15363" width="49.125" style="90" customWidth="1"/>
    <col min="15364" max="15616" width="9" style="90"/>
    <col min="15617" max="15617" width="3.625" style="90" customWidth="1"/>
    <col min="15618" max="15618" width="36.375" style="90" customWidth="1"/>
    <col min="15619" max="15619" width="49.125" style="90" customWidth="1"/>
    <col min="15620" max="15872" width="9" style="90"/>
    <col min="15873" max="15873" width="3.625" style="90" customWidth="1"/>
    <col min="15874" max="15874" width="36.375" style="90" customWidth="1"/>
    <col min="15875" max="15875" width="49.125" style="90" customWidth="1"/>
    <col min="15876" max="16128" width="9" style="90"/>
    <col min="16129" max="16129" width="3.625" style="90" customWidth="1"/>
    <col min="16130" max="16130" width="36.375" style="90" customWidth="1"/>
    <col min="16131" max="16131" width="49.125" style="90" customWidth="1"/>
    <col min="16132" max="16384" width="9" style="90"/>
  </cols>
  <sheetData>
    <row r="1" spans="1:3" ht="18" customHeight="1">
      <c r="C1" s="13" t="str">
        <f>'MPS(input)'!K1</f>
        <v>Monitoring Spreadsheet: JCM_ID_AM003_ver02.0</v>
      </c>
    </row>
    <row r="2" spans="1:3" ht="18" customHeight="1">
      <c r="C2" s="13" t="str">
        <f>'MPS(input)'!K2</f>
        <v>Sectoral scope: 03</v>
      </c>
    </row>
    <row r="3" spans="1:3" ht="24" customHeight="1">
      <c r="A3" s="119" t="s">
        <v>110</v>
      </c>
      <c r="B3" s="119"/>
      <c r="C3" s="119"/>
    </row>
    <row r="5" spans="1:3" ht="21" customHeight="1">
      <c r="B5" s="91" t="s">
        <v>111</v>
      </c>
      <c r="C5" s="91" t="s">
        <v>112</v>
      </c>
    </row>
    <row r="6" spans="1:3" ht="54" customHeight="1">
      <c r="B6" s="84"/>
      <c r="C6" s="84"/>
    </row>
    <row r="7" spans="1:3" ht="54" customHeight="1">
      <c r="B7" s="84"/>
      <c r="C7" s="84"/>
    </row>
    <row r="8" spans="1:3" ht="54" customHeight="1">
      <c r="B8" s="84"/>
      <c r="C8" s="84"/>
    </row>
    <row r="9" spans="1:3" ht="54" customHeight="1">
      <c r="B9" s="84"/>
      <c r="C9" s="84"/>
    </row>
    <row r="10" spans="1:3" ht="54" customHeight="1">
      <c r="B10" s="84"/>
      <c r="C10" s="84"/>
    </row>
    <row r="11" spans="1:3" ht="54" customHeight="1">
      <c r="B11" s="84"/>
      <c r="C11" s="84"/>
    </row>
    <row r="12" spans="1:3" ht="54" customHeight="1">
      <c r="B12" s="84"/>
      <c r="C12" s="84"/>
    </row>
  </sheetData>
  <sheetProtection password="C7C3" sheet="1" objects="1" scenarios="1" formatCells="0" formatRows="0" insertRows="0"/>
  <mergeCells count="1">
    <mergeCell ref="A3:C3"/>
  </mergeCells>
  <phoneticPr fontId="22"/>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sheetPr>
    <tabColor theme="5" tint="0.39997558519241921"/>
    <pageSetUpPr fitToPage="1"/>
  </sheetPr>
  <dimension ref="A1:L29"/>
  <sheetViews>
    <sheetView showGridLines="0" view="pageBreakPreview" zoomScale="70" zoomScaleNormal="70" zoomScaleSheetLayoutView="70" workbookViewId="0"/>
  </sheetViews>
  <sheetFormatPr defaultRowHeight="14.25"/>
  <cols>
    <col min="1" max="1" width="1.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4.625" style="1" customWidth="1"/>
    <col min="13" max="16384" width="9" style="1"/>
  </cols>
  <sheetData>
    <row r="1" spans="1:12" ht="18" customHeight="1">
      <c r="L1" s="13" t="str">
        <f>'MPS(input)'!K1</f>
        <v>Monitoring Spreadsheet: JCM_ID_AM003_ver02.0</v>
      </c>
    </row>
    <row r="2" spans="1:12" ht="18" customHeight="1">
      <c r="L2" s="13" t="str">
        <f>'MPS(input)'!K2</f>
        <v>Sectoral scope: 03</v>
      </c>
    </row>
    <row r="3" spans="1:12" ht="27.75" customHeight="1">
      <c r="A3" s="17" t="s">
        <v>113</v>
      </c>
      <c r="B3" s="17"/>
      <c r="C3" s="18"/>
      <c r="D3" s="18"/>
      <c r="E3" s="18"/>
      <c r="F3" s="18"/>
      <c r="G3" s="18"/>
      <c r="H3" s="18"/>
      <c r="I3" s="18"/>
      <c r="J3" s="18"/>
      <c r="K3" s="18"/>
      <c r="L3" s="19"/>
    </row>
    <row r="5" spans="1:12" ht="15" customHeight="1">
      <c r="A5" s="6" t="s">
        <v>115</v>
      </c>
      <c r="B5" s="6"/>
      <c r="C5" s="6"/>
    </row>
    <row r="6" spans="1:12" ht="15" customHeight="1">
      <c r="A6" s="6"/>
      <c r="B6" s="20" t="s">
        <v>38</v>
      </c>
      <c r="C6" s="20" t="s">
        <v>19</v>
      </c>
      <c r="D6" s="20" t="s">
        <v>20</v>
      </c>
      <c r="E6" s="20" t="s">
        <v>21</v>
      </c>
      <c r="F6" s="20" t="s">
        <v>22</v>
      </c>
      <c r="G6" s="20" t="s">
        <v>24</v>
      </c>
      <c r="H6" s="20" t="s">
        <v>25</v>
      </c>
      <c r="I6" s="20" t="s">
        <v>26</v>
      </c>
      <c r="J6" s="20" t="s">
        <v>27</v>
      </c>
      <c r="K6" s="20" t="s">
        <v>35</v>
      </c>
      <c r="L6" s="20" t="s">
        <v>118</v>
      </c>
    </row>
    <row r="7" spans="1:12" s="10" customFormat="1" ht="30" customHeight="1">
      <c r="B7" s="91" t="s">
        <v>126</v>
      </c>
      <c r="C7" s="20" t="s">
        <v>48</v>
      </c>
      <c r="D7" s="20" t="s">
        <v>49</v>
      </c>
      <c r="E7" s="20" t="s">
        <v>50</v>
      </c>
      <c r="F7" s="20" t="s">
        <v>51</v>
      </c>
      <c r="G7" s="20" t="s">
        <v>52</v>
      </c>
      <c r="H7" s="20" t="s">
        <v>53</v>
      </c>
      <c r="I7" s="20" t="s">
        <v>54</v>
      </c>
      <c r="J7" s="20" t="s">
        <v>55</v>
      </c>
      <c r="K7" s="20" t="s">
        <v>56</v>
      </c>
      <c r="L7" s="20" t="s">
        <v>57</v>
      </c>
    </row>
    <row r="8" spans="1:12" ht="231.75" customHeight="1">
      <c r="B8" s="95"/>
      <c r="C8" s="21" t="s">
        <v>122</v>
      </c>
      <c r="D8" s="82" t="s">
        <v>58</v>
      </c>
      <c r="E8" s="22" t="s">
        <v>108</v>
      </c>
      <c r="F8" s="83"/>
      <c r="G8" s="23" t="s">
        <v>59</v>
      </c>
      <c r="H8" s="84" t="s">
        <v>36</v>
      </c>
      <c r="I8" s="84" t="s">
        <v>60</v>
      </c>
      <c r="J8" s="85" t="s">
        <v>130</v>
      </c>
      <c r="K8" s="85" t="s">
        <v>61</v>
      </c>
      <c r="L8" s="86"/>
    </row>
    <row r="9" spans="1:12" ht="300" customHeight="1">
      <c r="B9" s="95"/>
      <c r="C9" s="21" t="s">
        <v>123</v>
      </c>
      <c r="D9" s="22" t="s">
        <v>62</v>
      </c>
      <c r="E9" s="22" t="s">
        <v>63</v>
      </c>
      <c r="F9" s="83"/>
      <c r="G9" s="23" t="s">
        <v>59</v>
      </c>
      <c r="H9" s="84" t="s">
        <v>64</v>
      </c>
      <c r="I9" s="84" t="s">
        <v>65</v>
      </c>
      <c r="J9" s="85" t="s">
        <v>135</v>
      </c>
      <c r="K9" s="85" t="s">
        <v>66</v>
      </c>
      <c r="L9" s="86"/>
    </row>
    <row r="10" spans="1:12" ht="222" customHeight="1">
      <c r="B10" s="95"/>
      <c r="C10" s="21" t="s">
        <v>124</v>
      </c>
      <c r="D10" s="22" t="s">
        <v>67</v>
      </c>
      <c r="E10" s="22" t="s">
        <v>68</v>
      </c>
      <c r="F10" s="83"/>
      <c r="G10" s="23" t="s">
        <v>69</v>
      </c>
      <c r="H10" s="84" t="s">
        <v>36</v>
      </c>
      <c r="I10" s="84" t="s">
        <v>60</v>
      </c>
      <c r="J10" s="85" t="s">
        <v>129</v>
      </c>
      <c r="K10" s="85" t="s">
        <v>61</v>
      </c>
      <c r="L10" s="86"/>
    </row>
    <row r="11" spans="1:12" ht="409.6" customHeight="1">
      <c r="B11" s="95"/>
      <c r="C11" s="97" t="s">
        <v>142</v>
      </c>
      <c r="D11" s="96" t="s">
        <v>147</v>
      </c>
      <c r="E11" s="98" t="s">
        <v>141</v>
      </c>
      <c r="F11" s="99"/>
      <c r="G11" s="100" t="s">
        <v>1</v>
      </c>
      <c r="H11" s="101" t="s">
        <v>36</v>
      </c>
      <c r="I11" s="101" t="s">
        <v>60</v>
      </c>
      <c r="J11" s="102" t="s">
        <v>148</v>
      </c>
      <c r="K11" s="102" t="s">
        <v>61</v>
      </c>
      <c r="L11" s="101" t="s">
        <v>149</v>
      </c>
    </row>
    <row r="12" spans="1:12" ht="8.25" customHeight="1">
      <c r="C12" s="14"/>
      <c r="D12" s="14"/>
      <c r="E12" s="14"/>
      <c r="F12" s="14"/>
      <c r="G12" s="14"/>
      <c r="H12" s="14"/>
      <c r="I12" s="14"/>
      <c r="J12" s="14"/>
    </row>
    <row r="13" spans="1:12" ht="15" customHeight="1">
      <c r="A13" s="6" t="s">
        <v>116</v>
      </c>
      <c r="B13" s="6"/>
      <c r="C13" s="14"/>
      <c r="D13" s="14"/>
      <c r="E13" s="14"/>
      <c r="F13" s="14"/>
      <c r="G13" s="14"/>
      <c r="H13" s="14"/>
      <c r="I13" s="14"/>
      <c r="J13" s="14"/>
    </row>
    <row r="14" spans="1:12" ht="15" customHeight="1">
      <c r="B14" s="125" t="s">
        <v>38</v>
      </c>
      <c r="C14" s="126"/>
      <c r="D14" s="104" t="s">
        <v>39</v>
      </c>
      <c r="E14" s="104"/>
      <c r="F14" s="24" t="s">
        <v>40</v>
      </c>
      <c r="G14" s="24" t="s">
        <v>41</v>
      </c>
      <c r="H14" s="104" t="s">
        <v>42</v>
      </c>
      <c r="I14" s="104"/>
      <c r="J14" s="104"/>
      <c r="K14" s="114" t="s">
        <v>43</v>
      </c>
      <c r="L14" s="114"/>
    </row>
    <row r="15" spans="1:12" ht="30" customHeight="1">
      <c r="B15" s="125" t="s">
        <v>49</v>
      </c>
      <c r="C15" s="126"/>
      <c r="D15" s="104" t="s">
        <v>50</v>
      </c>
      <c r="E15" s="104"/>
      <c r="F15" s="24" t="s">
        <v>51</v>
      </c>
      <c r="G15" s="24" t="s">
        <v>52</v>
      </c>
      <c r="H15" s="104" t="s">
        <v>54</v>
      </c>
      <c r="I15" s="104"/>
      <c r="J15" s="104"/>
      <c r="K15" s="114" t="s">
        <v>57</v>
      </c>
      <c r="L15" s="114"/>
    </row>
    <row r="16" spans="1:12" ht="64.5" customHeight="1">
      <c r="A16" s="14"/>
      <c r="B16" s="120" t="s">
        <v>144</v>
      </c>
      <c r="C16" s="121"/>
      <c r="D16" s="108" t="s">
        <v>89</v>
      </c>
      <c r="E16" s="108"/>
      <c r="F16" s="94">
        <f>'MPS(input)'!E16</f>
        <v>0</v>
      </c>
      <c r="G16" s="23" t="s">
        <v>91</v>
      </c>
      <c r="H16" s="134" t="str">
        <f>'MPS(input)'!G16</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6" s="135"/>
      <c r="J16" s="136"/>
      <c r="K16" s="137" t="str">
        <f>IF('MPS(input)'!J16&gt;0,'MPS(input)'!J16,"")</f>
        <v/>
      </c>
      <c r="L16" s="138"/>
    </row>
    <row r="17" spans="1:12" ht="57" customHeight="1">
      <c r="A17" s="14"/>
      <c r="B17" s="120" t="s">
        <v>143</v>
      </c>
      <c r="C17" s="121"/>
      <c r="D17" s="108" t="s">
        <v>90</v>
      </c>
      <c r="E17" s="108"/>
      <c r="F17" s="94">
        <f>'MPS(input)'!E17</f>
        <v>0</v>
      </c>
      <c r="G17" s="23" t="s">
        <v>91</v>
      </c>
      <c r="H17" s="134" t="str">
        <f>'MPS(input)'!G17</f>
        <v>Default value set in the CDM approved small scale methodology: AMS-I.A</v>
      </c>
      <c r="I17" s="135"/>
      <c r="J17" s="136"/>
      <c r="K17" s="137" t="str">
        <f>IF('MPS(input)'!J17&gt;0,'MPS(input)'!J17,"")</f>
        <v/>
      </c>
      <c r="L17" s="138"/>
    </row>
    <row r="18" spans="1:12" ht="32.25" customHeight="1">
      <c r="A18" s="14"/>
      <c r="B18" s="120" t="s">
        <v>72</v>
      </c>
      <c r="C18" s="121"/>
      <c r="D18" s="25" t="s">
        <v>137</v>
      </c>
      <c r="E18" s="25"/>
      <c r="F18" s="94">
        <v>1.32</v>
      </c>
      <c r="G18" s="21" t="s">
        <v>73</v>
      </c>
      <c r="H18" s="131" t="str">
        <f>'MPS(input)'!G18</f>
        <v>Default value set in the latest version of JCM Approved Methodology ID_AM003.</v>
      </c>
      <c r="I18" s="132"/>
      <c r="J18" s="133"/>
      <c r="K18" s="137" t="str">
        <f>IF('MPS(input)'!J18&gt;0,'MPS(input)'!J18,"")</f>
        <v/>
      </c>
      <c r="L18" s="138"/>
    </row>
    <row r="19" spans="1:12" ht="32.25" customHeight="1">
      <c r="A19" s="14"/>
      <c r="B19" s="120" t="s">
        <v>4</v>
      </c>
      <c r="C19" s="121"/>
      <c r="D19" s="25" t="s">
        <v>138</v>
      </c>
      <c r="E19" s="25"/>
      <c r="F19" s="94">
        <v>1.6279999999999999</v>
      </c>
      <c r="G19" s="21" t="s">
        <v>73</v>
      </c>
      <c r="H19" s="134" t="str">
        <f>'MPS(input)'!G19</f>
        <v>Specifications of project refrigerator i prepared for the quotation or factory acceptance test data by manufacturer</v>
      </c>
      <c r="I19" s="135"/>
      <c r="J19" s="136"/>
      <c r="K19" s="137" t="str">
        <f>IF('MPS(input)'!J19&gt;0,'MPS(input)'!J19,"")</f>
        <v/>
      </c>
      <c r="L19" s="138"/>
    </row>
    <row r="20" spans="1:12" ht="32.25" customHeight="1">
      <c r="A20" s="14"/>
      <c r="B20" s="120" t="s">
        <v>75</v>
      </c>
      <c r="C20" s="121"/>
      <c r="D20" s="108" t="s">
        <v>76</v>
      </c>
      <c r="E20" s="108"/>
      <c r="F20" s="94">
        <v>200</v>
      </c>
      <c r="G20" s="23" t="s">
        <v>77</v>
      </c>
      <c r="H20" s="134" t="str">
        <f>'MPS(input)'!G20</f>
        <v>Specification of generator for captive electricity</v>
      </c>
      <c r="I20" s="135"/>
      <c r="J20" s="136"/>
      <c r="K20" s="137" t="str">
        <f>IF('MPS(input)'!J20&gt;0,'MPS(input)'!J20,"")</f>
        <v/>
      </c>
      <c r="L20" s="138"/>
    </row>
    <row r="21" spans="1:12" ht="6.75" customHeight="1"/>
    <row r="22" spans="1:12" ht="17.25" customHeight="1">
      <c r="A22" s="4" t="s">
        <v>117</v>
      </c>
      <c r="B22" s="4"/>
      <c r="C22" s="4"/>
    </row>
    <row r="23" spans="1:12" ht="17.25" customHeight="1" thickBot="1">
      <c r="B23" s="122" t="s">
        <v>125</v>
      </c>
      <c r="C23" s="122"/>
      <c r="D23" s="127" t="s">
        <v>80</v>
      </c>
      <c r="E23" s="128"/>
      <c r="F23" s="26" t="s">
        <v>52</v>
      </c>
    </row>
    <row r="24" spans="1:12" ht="19.5" customHeight="1" thickBot="1">
      <c r="B24" s="123"/>
      <c r="C24" s="124"/>
      <c r="D24" s="129" t="e">
        <f>ROUNDDOWN('MRS(calc_process)'!G6, 0)</f>
        <v>#DIV/0!</v>
      </c>
      <c r="E24" s="130"/>
      <c r="F24" s="27" t="s">
        <v>6</v>
      </c>
    </row>
    <row r="25" spans="1:12" ht="20.100000000000001" customHeight="1">
      <c r="C25" s="5"/>
      <c r="D25" s="5"/>
      <c r="G25" s="11"/>
      <c r="H25" s="11"/>
    </row>
    <row r="26" spans="1:12" ht="15" customHeight="1">
      <c r="A26" s="6" t="s">
        <v>81</v>
      </c>
      <c r="B26" s="6"/>
    </row>
    <row r="27" spans="1:12" ht="15" customHeight="1">
      <c r="B27" s="92" t="s">
        <v>82</v>
      </c>
      <c r="C27" s="93"/>
      <c r="D27" s="103" t="s">
        <v>83</v>
      </c>
      <c r="E27" s="103"/>
      <c r="F27" s="103"/>
      <c r="G27" s="103"/>
      <c r="H27" s="103"/>
      <c r="I27" s="103"/>
      <c r="J27" s="103"/>
      <c r="K27" s="12"/>
    </row>
    <row r="28" spans="1:12" ht="15" customHeight="1">
      <c r="B28" s="92" t="s">
        <v>84</v>
      </c>
      <c r="C28" s="93"/>
      <c r="D28" s="103" t="s">
        <v>85</v>
      </c>
      <c r="E28" s="103"/>
      <c r="F28" s="103"/>
      <c r="G28" s="103"/>
      <c r="H28" s="103"/>
      <c r="I28" s="103"/>
      <c r="J28" s="103"/>
      <c r="K28" s="12"/>
    </row>
    <row r="29" spans="1:12" ht="15" customHeight="1">
      <c r="B29" s="92" t="s">
        <v>86</v>
      </c>
      <c r="C29" s="93"/>
      <c r="D29" s="103" t="s">
        <v>87</v>
      </c>
      <c r="E29" s="103"/>
      <c r="F29" s="103"/>
      <c r="G29" s="103"/>
      <c r="H29" s="103"/>
      <c r="I29" s="103"/>
      <c r="J29" s="103"/>
      <c r="K29" s="12"/>
    </row>
  </sheetData>
  <sheetProtection formatCells="0" formatRows="0"/>
  <mergeCells count="33">
    <mergeCell ref="K16:L16"/>
    <mergeCell ref="K17:L17"/>
    <mergeCell ref="K18:L18"/>
    <mergeCell ref="K19:L19"/>
    <mergeCell ref="K20:L20"/>
    <mergeCell ref="D14:E14"/>
    <mergeCell ref="H14:J14"/>
    <mergeCell ref="K14:L14"/>
    <mergeCell ref="D15:E15"/>
    <mergeCell ref="H15:J15"/>
    <mergeCell ref="K15:L15"/>
    <mergeCell ref="H18:J18"/>
    <mergeCell ref="H19:J19"/>
    <mergeCell ref="D20:E20"/>
    <mergeCell ref="H20:J20"/>
    <mergeCell ref="D16:E16"/>
    <mergeCell ref="H16:J16"/>
    <mergeCell ref="D17:E17"/>
    <mergeCell ref="H17:J17"/>
    <mergeCell ref="D27:J27"/>
    <mergeCell ref="D28:J28"/>
    <mergeCell ref="D29:J29"/>
    <mergeCell ref="D23:E23"/>
    <mergeCell ref="D24:E24"/>
    <mergeCell ref="B20:C20"/>
    <mergeCell ref="B23:C23"/>
    <mergeCell ref="B24:C24"/>
    <mergeCell ref="B14:C14"/>
    <mergeCell ref="B15:C15"/>
    <mergeCell ref="B16:C16"/>
    <mergeCell ref="B17:C17"/>
    <mergeCell ref="B18:C18"/>
    <mergeCell ref="B19:C19"/>
  </mergeCells>
  <phoneticPr fontId="2"/>
  <pageMargins left="0.70866141732283472" right="0.70866141732283472" top="0.74803149606299213" bottom="0.74803149606299213" header="0.31496062992125984" footer="0.31496062992125984"/>
  <pageSetup paperSize="9" scale="59" fitToHeight="2" orientation="landscape" r:id="rId1"/>
</worksheet>
</file>

<file path=xl/worksheets/sheet5.xml><?xml version="1.0" encoding="utf-8"?>
<worksheet xmlns="http://schemas.openxmlformats.org/spreadsheetml/2006/main" xmlns:r="http://schemas.openxmlformats.org/officeDocument/2006/relationships">
  <sheetPr>
    <tabColor theme="5" tint="0.39997558519241921"/>
  </sheetPr>
  <dimension ref="A1:K32"/>
  <sheetViews>
    <sheetView showGridLines="0" view="pageBreakPreview" topLeftCell="A11" zoomScale="90" zoomScaleNormal="100" zoomScaleSheetLayoutView="90" workbookViewId="0">
      <selection activeCell="G14" sqref="G14"/>
    </sheetView>
  </sheetViews>
  <sheetFormatPr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3" t="str">
        <f>'MPS(input)'!K1</f>
        <v>Monitoring Spreadsheet: JCM_ID_AM003_ver02.0</v>
      </c>
    </row>
    <row r="2" spans="1:11" ht="18" customHeight="1">
      <c r="I2" s="13" t="str">
        <f>'MPS(input)'!K2</f>
        <v>Sectoral scope: 03</v>
      </c>
    </row>
    <row r="3" spans="1:11" ht="27.75" customHeight="1">
      <c r="A3" s="118" t="s">
        <v>114</v>
      </c>
      <c r="B3" s="118"/>
      <c r="C3" s="118"/>
      <c r="D3" s="118"/>
      <c r="E3" s="118"/>
      <c r="F3" s="118"/>
      <c r="G3" s="118"/>
      <c r="H3" s="118"/>
      <c r="I3" s="118"/>
    </row>
    <row r="4" spans="1:11" ht="11.25" customHeight="1"/>
    <row r="5" spans="1:11" ht="18.75" customHeight="1" thickBot="1">
      <c r="A5" s="49" t="s">
        <v>28</v>
      </c>
      <c r="B5" s="30"/>
      <c r="C5" s="30"/>
      <c r="D5" s="30"/>
      <c r="E5" s="29"/>
      <c r="F5" s="31" t="s">
        <v>29</v>
      </c>
      <c r="G5" s="48" t="s">
        <v>30</v>
      </c>
      <c r="H5" s="31" t="s">
        <v>23</v>
      </c>
      <c r="I5" s="32" t="s">
        <v>0</v>
      </c>
    </row>
    <row r="6" spans="1:11" ht="18.75" customHeight="1" thickBot="1">
      <c r="A6" s="53"/>
      <c r="B6" s="33" t="s">
        <v>94</v>
      </c>
      <c r="C6" s="33"/>
      <c r="D6" s="33"/>
      <c r="E6" s="33"/>
      <c r="F6" s="61" t="s">
        <v>106</v>
      </c>
      <c r="G6" s="60" t="e">
        <f>G11-G20</f>
        <v>#DIV/0!</v>
      </c>
      <c r="H6" s="79" t="s">
        <v>6</v>
      </c>
      <c r="I6" s="35" t="s">
        <v>97</v>
      </c>
    </row>
    <row r="7" spans="1:11" ht="18.75" customHeight="1">
      <c r="A7" s="49" t="s">
        <v>31</v>
      </c>
      <c r="B7" s="30"/>
      <c r="C7" s="30"/>
      <c r="D7" s="30"/>
      <c r="E7" s="29"/>
      <c r="F7" s="29"/>
      <c r="G7" s="51"/>
      <c r="H7" s="29"/>
      <c r="I7" s="31"/>
      <c r="J7" s="15"/>
      <c r="K7" s="15"/>
    </row>
    <row r="8" spans="1:11" ht="18.75" customHeight="1">
      <c r="A8" s="52"/>
      <c r="B8" s="33" t="s">
        <v>100</v>
      </c>
      <c r="C8" s="36"/>
      <c r="D8" s="36"/>
      <c r="E8" s="36"/>
      <c r="F8" s="61" t="s">
        <v>106</v>
      </c>
      <c r="G8" s="67">
        <f>'MRS(input)'!F18</f>
        <v>1.32</v>
      </c>
      <c r="H8" s="68" t="s">
        <v>3</v>
      </c>
      <c r="I8" s="34" t="s">
        <v>98</v>
      </c>
    </row>
    <row r="9" spans="1:11" ht="18.75" customHeight="1">
      <c r="A9" s="53"/>
      <c r="B9" s="33" t="s">
        <v>101</v>
      </c>
      <c r="C9" s="36"/>
      <c r="D9" s="39"/>
      <c r="E9" s="39"/>
      <c r="F9" s="61" t="s">
        <v>106</v>
      </c>
      <c r="G9" s="62">
        <f>'MRS(input)'!F19</f>
        <v>1.6279999999999999</v>
      </c>
      <c r="H9" s="63" t="s">
        <v>3</v>
      </c>
      <c r="I9" s="40" t="s">
        <v>5</v>
      </c>
    </row>
    <row r="10" spans="1:11" ht="18.75" customHeight="1" thickBot="1">
      <c r="A10" s="49" t="s">
        <v>32</v>
      </c>
      <c r="B10" s="29"/>
      <c r="C10" s="30"/>
      <c r="D10" s="31"/>
      <c r="E10" s="31"/>
      <c r="F10" s="31"/>
      <c r="G10" s="49"/>
      <c r="H10" s="29"/>
      <c r="I10" s="31"/>
    </row>
    <row r="11" spans="1:11" ht="18.75" customHeight="1" thickBot="1">
      <c r="A11" s="52"/>
      <c r="B11" s="54" t="s">
        <v>95</v>
      </c>
      <c r="C11" s="33"/>
      <c r="D11" s="33"/>
      <c r="E11" s="33"/>
      <c r="F11" s="61" t="s">
        <v>107</v>
      </c>
      <c r="G11" s="58" t="e">
        <f>(G16*G15*(G18/G17)*G13)+(G16*G14*(G18/G17)*G12)</f>
        <v>#DIV/0!</v>
      </c>
      <c r="H11" s="79" t="s">
        <v>6</v>
      </c>
      <c r="I11" s="34" t="s">
        <v>7</v>
      </c>
    </row>
    <row r="12" spans="1:11" ht="18.75" customHeight="1">
      <c r="A12" s="52"/>
      <c r="B12" s="55"/>
      <c r="C12" s="108" t="s">
        <v>92</v>
      </c>
      <c r="D12" s="108"/>
      <c r="E12" s="108"/>
      <c r="F12" s="76" t="s">
        <v>8</v>
      </c>
      <c r="G12" s="64">
        <f>'MRS(input)'!F16</f>
        <v>0</v>
      </c>
      <c r="H12" s="80" t="s">
        <v>9</v>
      </c>
      <c r="I12" s="41" t="s">
        <v>144</v>
      </c>
    </row>
    <row r="13" spans="1:11" ht="18.75" customHeight="1">
      <c r="A13" s="52"/>
      <c r="B13" s="55"/>
      <c r="C13" s="108" t="s">
        <v>93</v>
      </c>
      <c r="D13" s="108"/>
      <c r="E13" s="108"/>
      <c r="F13" s="76" t="s">
        <v>8</v>
      </c>
      <c r="G13" s="65">
        <f>'MRS(input)'!F17</f>
        <v>0</v>
      </c>
      <c r="H13" s="80" t="s">
        <v>9</v>
      </c>
      <c r="I13" s="41" t="s">
        <v>143</v>
      </c>
    </row>
    <row r="14" spans="1:11" ht="36" customHeight="1">
      <c r="A14" s="52"/>
      <c r="B14" s="55"/>
      <c r="C14" s="108" t="s">
        <v>10</v>
      </c>
      <c r="D14" s="108"/>
      <c r="E14" s="108"/>
      <c r="F14" s="38" t="s">
        <v>106</v>
      </c>
      <c r="G14" s="37" t="e">
        <f>'MRS(input)'!$F$9/('MRS(input)'!$F$9+'MRS(input)'!$F$10*'MRS(input)'!$F$20/1000+'MRS(input)'!$F$11)</f>
        <v>#DIV/0!</v>
      </c>
      <c r="H14" s="38" t="s">
        <v>3</v>
      </c>
      <c r="I14" s="41" t="s">
        <v>3</v>
      </c>
    </row>
    <row r="15" spans="1:11" ht="36" customHeight="1">
      <c r="A15" s="52"/>
      <c r="B15" s="55"/>
      <c r="C15" s="108" t="s">
        <v>88</v>
      </c>
      <c r="D15" s="108"/>
      <c r="E15" s="108"/>
      <c r="F15" s="38" t="s">
        <v>106</v>
      </c>
      <c r="G15" s="37" t="e">
        <f>1-G14</f>
        <v>#DIV/0!</v>
      </c>
      <c r="H15" s="38" t="s">
        <v>3</v>
      </c>
      <c r="I15" s="41" t="s">
        <v>3</v>
      </c>
    </row>
    <row r="16" spans="1:11" ht="36" customHeight="1">
      <c r="A16" s="52"/>
      <c r="B16" s="55"/>
      <c r="C16" s="108" t="s">
        <v>99</v>
      </c>
      <c r="D16" s="108"/>
      <c r="E16" s="108"/>
      <c r="F16" s="76" t="s">
        <v>8</v>
      </c>
      <c r="G16" s="78">
        <f>'MRS(input)'!F8</f>
        <v>0</v>
      </c>
      <c r="H16" s="82" t="s">
        <v>1</v>
      </c>
      <c r="I16" s="42" t="s">
        <v>12</v>
      </c>
    </row>
    <row r="17" spans="1:9" ht="18.75" customHeight="1">
      <c r="A17" s="52"/>
      <c r="B17" s="55"/>
      <c r="C17" s="25" t="s">
        <v>102</v>
      </c>
      <c r="D17" s="25"/>
      <c r="E17" s="25"/>
      <c r="F17" s="38" t="s">
        <v>106</v>
      </c>
      <c r="G17" s="69">
        <f>'MRS(input)'!F18</f>
        <v>1.32</v>
      </c>
      <c r="H17" s="70" t="s">
        <v>3</v>
      </c>
      <c r="I17" s="41" t="s">
        <v>2</v>
      </c>
    </row>
    <row r="18" spans="1:9" ht="18.75" customHeight="1">
      <c r="A18" s="53"/>
      <c r="B18" s="56"/>
      <c r="C18" s="25" t="s">
        <v>103</v>
      </c>
      <c r="D18" s="25"/>
      <c r="E18" s="25"/>
      <c r="F18" s="38" t="s">
        <v>106</v>
      </c>
      <c r="G18" s="65">
        <f>'MRS(input)'!F19</f>
        <v>1.6279999999999999</v>
      </c>
      <c r="H18" s="66" t="s">
        <v>3</v>
      </c>
      <c r="I18" s="42" t="s">
        <v>4</v>
      </c>
    </row>
    <row r="19" spans="1:9" ht="18.75" customHeight="1" thickBot="1">
      <c r="A19" s="49" t="s">
        <v>33</v>
      </c>
      <c r="B19" s="30"/>
      <c r="C19" s="43"/>
      <c r="D19" s="43"/>
      <c r="E19" s="44"/>
      <c r="F19" s="45"/>
      <c r="G19" s="50"/>
      <c r="H19" s="44"/>
      <c r="I19" s="45"/>
    </row>
    <row r="20" spans="1:9" ht="18.75" customHeight="1" thickBot="1">
      <c r="A20" s="52"/>
      <c r="B20" s="57" t="s">
        <v>96</v>
      </c>
      <c r="C20" s="46"/>
      <c r="D20" s="46"/>
      <c r="E20" s="46"/>
      <c r="F20" s="47"/>
      <c r="G20" s="59" t="e">
        <f>(G25*G23*G21)+(G25*G24*G22)</f>
        <v>#DIV/0!</v>
      </c>
      <c r="H20" s="81" t="s">
        <v>15</v>
      </c>
      <c r="I20" s="41" t="s">
        <v>16</v>
      </c>
    </row>
    <row r="21" spans="1:9" ht="18.75" customHeight="1">
      <c r="A21" s="52"/>
      <c r="B21" s="55"/>
      <c r="C21" s="25" t="s">
        <v>17</v>
      </c>
      <c r="D21" s="25"/>
      <c r="E21" s="25"/>
      <c r="F21" s="76" t="s">
        <v>8</v>
      </c>
      <c r="G21" s="64">
        <f>'MRS(input)'!F16</f>
        <v>0</v>
      </c>
      <c r="H21" s="80" t="s">
        <v>9</v>
      </c>
      <c r="I21" s="41" t="s">
        <v>144</v>
      </c>
    </row>
    <row r="22" spans="1:9" ht="18.75" customHeight="1">
      <c r="A22" s="52"/>
      <c r="B22" s="55"/>
      <c r="C22" s="25" t="s">
        <v>18</v>
      </c>
      <c r="D22" s="25"/>
      <c r="E22" s="25"/>
      <c r="F22" s="76" t="s">
        <v>8</v>
      </c>
      <c r="G22" s="65">
        <f>'MRS(input)'!F17</f>
        <v>0</v>
      </c>
      <c r="H22" s="80" t="s">
        <v>9</v>
      </c>
      <c r="I22" s="41" t="s">
        <v>143</v>
      </c>
    </row>
    <row r="23" spans="1:9" ht="36" customHeight="1">
      <c r="A23" s="52"/>
      <c r="B23" s="55"/>
      <c r="C23" s="108" t="s">
        <v>10</v>
      </c>
      <c r="D23" s="108"/>
      <c r="E23" s="108"/>
      <c r="F23" s="38" t="s">
        <v>106</v>
      </c>
      <c r="G23" s="37" t="e">
        <f>'MRS(input)'!$F$9/('MRS(input)'!$F$9+'MRS(input)'!$F$10*'MRS(input)'!$F$20/1000+'MRS(input)'!$F$11)</f>
        <v>#DIV/0!</v>
      </c>
      <c r="H23" s="38" t="s">
        <v>3</v>
      </c>
      <c r="I23" s="41" t="s">
        <v>3</v>
      </c>
    </row>
    <row r="24" spans="1:9" ht="36" customHeight="1">
      <c r="A24" s="52"/>
      <c r="B24" s="55"/>
      <c r="C24" s="108" t="s">
        <v>11</v>
      </c>
      <c r="D24" s="108"/>
      <c r="E24" s="108"/>
      <c r="F24" s="38" t="s">
        <v>106</v>
      </c>
      <c r="G24" s="37" t="e">
        <f>1-G23</f>
        <v>#DIV/0!</v>
      </c>
      <c r="H24" s="38" t="s">
        <v>3</v>
      </c>
      <c r="I24" s="41" t="s">
        <v>3</v>
      </c>
    </row>
    <row r="25" spans="1:9" ht="36" customHeight="1">
      <c r="A25" s="53"/>
      <c r="B25" s="56"/>
      <c r="C25" s="108" t="s">
        <v>99</v>
      </c>
      <c r="D25" s="108"/>
      <c r="E25" s="108"/>
      <c r="F25" s="76" t="s">
        <v>8</v>
      </c>
      <c r="G25" s="77">
        <f>'MRS(input)'!F8</f>
        <v>0</v>
      </c>
      <c r="H25" s="82" t="s">
        <v>1</v>
      </c>
      <c r="I25" s="41" t="s">
        <v>12</v>
      </c>
    </row>
    <row r="26" spans="1:9">
      <c r="A26" s="2"/>
      <c r="B26" s="2"/>
      <c r="C26" s="2"/>
      <c r="D26" s="2"/>
      <c r="E26" s="2"/>
      <c r="F26" s="9"/>
      <c r="G26" s="8"/>
      <c r="H26" s="8"/>
      <c r="I26" s="16"/>
    </row>
    <row r="27" spans="1:9" ht="21.75" customHeight="1">
      <c r="E27" s="2" t="s">
        <v>34</v>
      </c>
      <c r="F27" s="5"/>
    </row>
    <row r="28" spans="1:9" ht="21.75" customHeight="1">
      <c r="E28" s="71"/>
      <c r="F28" s="72" t="s">
        <v>104</v>
      </c>
      <c r="G28" s="73"/>
      <c r="H28" s="2"/>
    </row>
    <row r="29" spans="1:9" ht="21.75" customHeight="1">
      <c r="E29" s="74" t="s">
        <v>13</v>
      </c>
      <c r="F29" s="75">
        <v>1.71</v>
      </c>
      <c r="G29" s="73"/>
      <c r="H29" s="2"/>
    </row>
    <row r="30" spans="1:9" ht="21.75" customHeight="1">
      <c r="E30" s="74" t="s">
        <v>14</v>
      </c>
      <c r="F30" s="75">
        <v>1.32</v>
      </c>
      <c r="G30" s="73"/>
      <c r="H30" s="2"/>
    </row>
    <row r="31" spans="1:9">
      <c r="E31" s="3"/>
      <c r="F31" s="3"/>
      <c r="G31" s="2"/>
      <c r="H31" s="2"/>
    </row>
    <row r="32" spans="1:9" s="7" customFormat="1">
      <c r="E32" s="2"/>
      <c r="F32" s="2"/>
      <c r="G32" s="2"/>
      <c r="H32" s="2"/>
    </row>
  </sheetData>
  <mergeCells count="9">
    <mergeCell ref="C23:E23"/>
    <mergeCell ref="C24:E24"/>
    <mergeCell ref="C25:E25"/>
    <mergeCell ref="A3:I3"/>
    <mergeCell ref="C12:E12"/>
    <mergeCell ref="C13:E13"/>
    <mergeCell ref="C14:E14"/>
    <mergeCell ref="C15:E15"/>
    <mergeCell ref="C16:E16"/>
  </mergeCells>
  <phoneticPr fontId="2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2014-11-04T13:36:25Z</cp:lastPrinted>
  <dcterms:created xsi:type="dcterms:W3CDTF">2012-01-13T02:28:29Z</dcterms:created>
  <dcterms:modified xsi:type="dcterms:W3CDTF">2015-10-08T07:03:26Z</dcterms:modified>
</cp:coreProperties>
</file>