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Zeiteichung" sheetId="1" r:id="rId1"/>
    <sheet name="Abstandsmessung" sheetId="3" r:id="rId2"/>
    <sheet name="Auflösungsmessung" sheetId="2" r:id="rId3"/>
  </sheets>
  <calcPr calcId="145621"/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9" i="2"/>
  <c r="H10" i="2"/>
  <c r="H11" i="2"/>
  <c r="H87" i="2"/>
  <c r="H88" i="2"/>
  <c r="H89" i="2"/>
  <c r="H90" i="2"/>
  <c r="H91" i="2"/>
  <c r="H92" i="2"/>
  <c r="H93" i="2"/>
  <c r="H94" i="2"/>
  <c r="H95" i="2"/>
  <c r="H85" i="2"/>
  <c r="H84" i="2"/>
  <c r="H83" i="2"/>
  <c r="H82" i="2"/>
  <c r="H81" i="2"/>
  <c r="H80" i="2"/>
  <c r="H79" i="2"/>
  <c r="H78" i="2"/>
  <c r="H77" i="2"/>
  <c r="H76" i="2"/>
  <c r="H75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59" i="2"/>
  <c r="H58" i="2"/>
  <c r="H50" i="2"/>
  <c r="H45" i="2"/>
  <c r="H46" i="2"/>
  <c r="H47" i="2"/>
  <c r="H48" i="2"/>
  <c r="H49" i="2"/>
  <c r="H51" i="2"/>
  <c r="H52" i="2"/>
  <c r="H53" i="2"/>
  <c r="H54" i="2"/>
  <c r="H55" i="2"/>
  <c r="H56" i="2"/>
  <c r="H57" i="2"/>
  <c r="H43" i="2"/>
  <c r="H31" i="2"/>
  <c r="H32" i="2"/>
  <c r="H33" i="2"/>
  <c r="H34" i="2"/>
  <c r="H35" i="2"/>
  <c r="H36" i="2"/>
  <c r="H37" i="2"/>
  <c r="H38" i="2"/>
  <c r="H39" i="2"/>
  <c r="H40" i="2"/>
  <c r="H41" i="2"/>
  <c r="H42" i="2"/>
  <c r="H29" i="2"/>
  <c r="H25" i="2"/>
  <c r="H26" i="2"/>
  <c r="H27" i="2"/>
  <c r="H28" i="2"/>
  <c r="H19" i="2"/>
  <c r="H20" i="2"/>
  <c r="H21" i="2"/>
  <c r="H22" i="2"/>
  <c r="H23" i="2"/>
  <c r="H24" i="2"/>
  <c r="H12" i="2"/>
  <c r="N6" i="3" l="1"/>
  <c r="M6" i="3"/>
  <c r="L6" i="3"/>
  <c r="G6" i="3"/>
  <c r="N7" i="3" l="1"/>
  <c r="M7" i="3"/>
  <c r="G7" i="3"/>
  <c r="G8" i="3"/>
  <c r="L7" i="3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L13" i="3"/>
  <c r="L14" i="3"/>
  <c r="L15" i="3"/>
  <c r="L16" i="3"/>
  <c r="L17" i="3"/>
  <c r="L18" i="3"/>
  <c r="L19" i="3"/>
  <c r="G13" i="3"/>
  <c r="G14" i="3"/>
  <c r="G15" i="3"/>
  <c r="G16" i="3"/>
  <c r="G17" i="3"/>
  <c r="G18" i="3"/>
  <c r="G19" i="3"/>
  <c r="M9" i="3"/>
  <c r="N9" i="3" s="1"/>
  <c r="M10" i="3"/>
  <c r="N10" i="3" s="1"/>
  <c r="M11" i="3"/>
  <c r="N11" i="3" s="1"/>
  <c r="M12" i="3"/>
  <c r="N12" i="3" s="1"/>
  <c r="M8" i="3"/>
  <c r="N8" i="3" s="1"/>
  <c r="L9" i="3"/>
  <c r="L10" i="3"/>
  <c r="L11" i="3"/>
  <c r="L12" i="3"/>
  <c r="L8" i="3"/>
  <c r="G9" i="3"/>
  <c r="G10" i="3"/>
  <c r="G11" i="3"/>
  <c r="G12" i="3"/>
  <c r="J6" i="1"/>
  <c r="J7" i="1"/>
  <c r="J8" i="1"/>
  <c r="J9" i="1"/>
  <c r="J10" i="1"/>
  <c r="J11" i="1"/>
  <c r="I6" i="1"/>
  <c r="I7" i="1"/>
  <c r="I8" i="1"/>
  <c r="I9" i="1"/>
  <c r="I10" i="1"/>
  <c r="I11" i="1"/>
  <c r="I5" i="1"/>
  <c r="G11" i="1"/>
  <c r="H11" i="1"/>
  <c r="H5" i="1" l="1"/>
  <c r="H6" i="1"/>
  <c r="H7" i="1"/>
  <c r="H8" i="1"/>
  <c r="H9" i="1"/>
  <c r="H10" i="1"/>
  <c r="G5" i="1"/>
  <c r="G6" i="1"/>
  <c r="G7" i="1"/>
  <c r="G8" i="1"/>
  <c r="G9" i="1"/>
  <c r="G10" i="1"/>
  <c r="J5" i="1" l="1"/>
</calcChain>
</file>

<file path=xl/sharedStrings.xml><?xml version="1.0" encoding="utf-8"?>
<sst xmlns="http://schemas.openxmlformats.org/spreadsheetml/2006/main" count="42" uniqueCount="34">
  <si>
    <t>N</t>
  </si>
  <si>
    <t>mean</t>
  </si>
  <si>
    <t>mean_err</t>
  </si>
  <si>
    <t>sigma</t>
  </si>
  <si>
    <t>sigma_err</t>
  </si>
  <si>
    <t>Fit</t>
  </si>
  <si>
    <t>m</t>
  </si>
  <si>
    <t>b</t>
  </si>
  <si>
    <t>Aufloesung</t>
  </si>
  <si>
    <t>Relative_Delay</t>
  </si>
  <si>
    <t>Rueckrechnung</t>
  </si>
  <si>
    <t>Residuen</t>
  </si>
  <si>
    <t>Delay[ps]</t>
  </si>
  <si>
    <t>TH[-mV]</t>
  </si>
  <si>
    <t>μ_l</t>
  </si>
  <si>
    <t>μ_err_l</t>
  </si>
  <si>
    <t>σ_l</t>
  </si>
  <si>
    <t>ο_err_l</t>
  </si>
  <si>
    <t>A_l</t>
  </si>
  <si>
    <t>μ_r</t>
  </si>
  <si>
    <t>μ_err_r</t>
  </si>
  <si>
    <t>σ_r</t>
  </si>
  <si>
    <t>ο_err_r</t>
  </si>
  <si>
    <t>A_r</t>
  </si>
  <si>
    <t>Abstand</t>
  </si>
  <si>
    <t>Abstand[ns]</t>
  </si>
  <si>
    <t>X</t>
  </si>
  <si>
    <t>Y</t>
  </si>
  <si>
    <t>μ</t>
  </si>
  <si>
    <t>μ_err</t>
  </si>
  <si>
    <t>σ</t>
  </si>
  <si>
    <t>σ_err</t>
  </si>
  <si>
    <t>A</t>
  </si>
  <si>
    <t>Zeiteichung bei x und y gleich 0, Range 0.5, TH1 -50mV, PreAmps "direkt", Biining 410, PreAmp 5V, 32V SiPM 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</si>
</sst>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1" fontId="0" fillId="2" borderId="0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Time(Channel)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49033017595813055"/>
                  <c:y val="3.418120337287201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="1"/>
                  </a:pPr>
                  <a:endParaRPr lang="de-DE"/>
                </a:p>
              </c:txPr>
            </c:trendlineLbl>
          </c:trendline>
          <c:xVal>
            <c:numRef>
              <c:f>Zeiteichung!$C$5:$C$12</c:f>
              <c:numCache>
                <c:formatCode>General</c:formatCode>
                <c:ptCount val="8"/>
                <c:pt idx="0">
                  <c:v>2152.0100000000002</c:v>
                </c:pt>
                <c:pt idx="1">
                  <c:v>2886.37</c:v>
                </c:pt>
                <c:pt idx="2">
                  <c:v>3752.35</c:v>
                </c:pt>
                <c:pt idx="3">
                  <c:v>4511.17</c:v>
                </c:pt>
                <c:pt idx="4">
                  <c:v>5278.49</c:v>
                </c:pt>
                <c:pt idx="5">
                  <c:v>6072.26</c:v>
                </c:pt>
                <c:pt idx="6">
                  <c:v>6854.12</c:v>
                </c:pt>
              </c:numCache>
            </c:numRef>
          </c:xVal>
          <c:yVal>
            <c:numRef>
              <c:f>Zeiteichung!$H$5:$H$12</c:f>
              <c:numCache>
                <c:formatCode>General</c:formatCode>
                <c:ptCount val="8"/>
                <c:pt idx="0">
                  <c:v>-10000</c:v>
                </c:pt>
                <c:pt idx="1">
                  <c:v>-5000</c:v>
                </c:pt>
                <c:pt idx="2">
                  <c:v>0</c:v>
                </c:pt>
                <c:pt idx="3">
                  <c:v>5000</c:v>
                </c:pt>
                <c:pt idx="4">
                  <c:v>10000</c:v>
                </c:pt>
                <c:pt idx="5">
                  <c:v>15000</c:v>
                </c:pt>
                <c:pt idx="6">
                  <c:v>20000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46080"/>
        <c:axId val="112047616"/>
      </c:scatterChart>
      <c:valAx>
        <c:axId val="11204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047616"/>
        <c:crosses val="autoZero"/>
        <c:crossBetween val="midCat"/>
      </c:valAx>
      <c:valAx>
        <c:axId val="11204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046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Abstandsmessung!$A$5:$A$19</c:f>
              <c:numCache>
                <c:formatCode>General</c:formatCode>
                <c:ptCount val="15"/>
                <c:pt idx="1">
                  <c:v>-35</c:v>
                </c:pt>
                <c:pt idx="2">
                  <c:v>-40</c:v>
                </c:pt>
                <c:pt idx="3">
                  <c:v>-50</c:v>
                </c:pt>
                <c:pt idx="4">
                  <c:v>-75</c:v>
                </c:pt>
                <c:pt idx="5">
                  <c:v>-100</c:v>
                </c:pt>
                <c:pt idx="6">
                  <c:v>-125</c:v>
                </c:pt>
                <c:pt idx="7">
                  <c:v>-150</c:v>
                </c:pt>
                <c:pt idx="8">
                  <c:v>-200</c:v>
                </c:pt>
                <c:pt idx="9">
                  <c:v>-250</c:v>
                </c:pt>
                <c:pt idx="10">
                  <c:v>-300</c:v>
                </c:pt>
                <c:pt idx="11">
                  <c:v>-350</c:v>
                </c:pt>
                <c:pt idx="12">
                  <c:v>-400</c:v>
                </c:pt>
                <c:pt idx="13">
                  <c:v>-450</c:v>
                </c:pt>
                <c:pt idx="14">
                  <c:v>-500</c:v>
                </c:pt>
              </c:numCache>
            </c:numRef>
          </c:xVal>
          <c:yVal>
            <c:numRef>
              <c:f>Abstandsmessung!$N$5:$N$19</c:f>
              <c:numCache>
                <c:formatCode>General</c:formatCode>
                <c:ptCount val="15"/>
                <c:pt idx="1">
                  <c:v>3556.3001770000014</c:v>
                </c:pt>
                <c:pt idx="2">
                  <c:v>3837.3335750000001</c:v>
                </c:pt>
                <c:pt idx="3">
                  <c:v>3909.5956710000009</c:v>
                </c:pt>
                <c:pt idx="4">
                  <c:v>4233.7573269999984</c:v>
                </c:pt>
                <c:pt idx="5">
                  <c:v>4686.4768139999987</c:v>
                </c:pt>
                <c:pt idx="6">
                  <c:v>5149.6921160000002</c:v>
                </c:pt>
                <c:pt idx="7">
                  <c:v>5443.8293799999983</c:v>
                </c:pt>
                <c:pt idx="8">
                  <c:v>6282.985692000002</c:v>
                </c:pt>
                <c:pt idx="9">
                  <c:v>7294.273369999999</c:v>
                </c:pt>
                <c:pt idx="10">
                  <c:v>8249.5833680000032</c:v>
                </c:pt>
                <c:pt idx="11">
                  <c:v>8888.619474000001</c:v>
                </c:pt>
                <c:pt idx="12">
                  <c:v>9632.2320640000016</c:v>
                </c:pt>
                <c:pt idx="13">
                  <c:v>10887.213483</c:v>
                </c:pt>
                <c:pt idx="14">
                  <c:v>11994.044882999999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3872"/>
        <c:axId val="112385408"/>
      </c:scatterChart>
      <c:valAx>
        <c:axId val="11238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385408"/>
        <c:crosses val="autoZero"/>
        <c:crossBetween val="midCat"/>
      </c:valAx>
      <c:valAx>
        <c:axId val="11238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383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Aufllösung</c:v>
          </c:tx>
          <c:spPr>
            <a:ln w="28575">
              <a:noFill/>
            </a:ln>
          </c:spPr>
          <c:xVal>
            <c:numRef>
              <c:f>Auflösungsmessung!$B$19:$B$29</c:f>
              <c:numCache>
                <c:formatCode>General</c:formatCode>
                <c:ptCount val="11"/>
                <c:pt idx="0">
                  <c:v>9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-3</c:v>
                </c:pt>
                <c:pt idx="8">
                  <c:v>-5</c:v>
                </c:pt>
                <c:pt idx="9">
                  <c:v>-7</c:v>
                </c:pt>
                <c:pt idx="10">
                  <c:v>-9</c:v>
                </c:pt>
              </c:numCache>
            </c:numRef>
          </c:xVal>
          <c:yVal>
            <c:numRef>
              <c:f>Auflösungsmessung!$H$19:$H$29</c:f>
              <c:numCache>
                <c:formatCode>General</c:formatCode>
                <c:ptCount val="11"/>
                <c:pt idx="0">
                  <c:v>1147.3516070000001</c:v>
                </c:pt>
                <c:pt idx="1">
                  <c:v>1063.3214760000001</c:v>
                </c:pt>
                <c:pt idx="2">
                  <c:v>1025.1548760000001</c:v>
                </c:pt>
                <c:pt idx="3">
                  <c:v>1018.9846090000001</c:v>
                </c:pt>
                <c:pt idx="4">
                  <c:v>1018.4757210000001</c:v>
                </c:pt>
                <c:pt idx="5">
                  <c:v>1008.3615720000001</c:v>
                </c:pt>
                <c:pt idx="6">
                  <c:v>1005.6899100000001</c:v>
                </c:pt>
                <c:pt idx="7">
                  <c:v>1006.1987980000001</c:v>
                </c:pt>
                <c:pt idx="8">
                  <c:v>994.49437400000011</c:v>
                </c:pt>
                <c:pt idx="9">
                  <c:v>966.82358900000008</c:v>
                </c:pt>
                <c:pt idx="10">
                  <c:v>966.82358900000008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1712"/>
        <c:axId val="50530176"/>
      </c:scatterChart>
      <c:valAx>
        <c:axId val="5053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530176"/>
        <c:crosses val="autoZero"/>
        <c:crossBetween val="midCat"/>
      </c:valAx>
      <c:valAx>
        <c:axId val="5053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531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Auflösung</c:v>
          </c:tx>
          <c:spPr>
            <a:ln w="28575">
              <a:noFill/>
            </a:ln>
          </c:spPr>
          <c:xVal>
            <c:numRef>
              <c:f>Auflösungsmessung!$B$31:$B$42</c:f>
              <c:numCache>
                <c:formatCode>General</c:formatCode>
                <c:ptCount val="12"/>
                <c:pt idx="0">
                  <c:v>11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-3</c:v>
                </c:pt>
                <c:pt idx="9">
                  <c:v>-5</c:v>
                </c:pt>
                <c:pt idx="10">
                  <c:v>-7</c:v>
                </c:pt>
                <c:pt idx="11">
                  <c:v>-9</c:v>
                </c:pt>
              </c:numCache>
            </c:numRef>
          </c:xVal>
          <c:yVal>
            <c:numRef>
              <c:f>Auflösungsmessung!$H$31:$H$42</c:f>
              <c:numCache>
                <c:formatCode>General</c:formatCode>
                <c:ptCount val="12"/>
                <c:pt idx="0">
                  <c:v>1280.6166519999999</c:v>
                </c:pt>
                <c:pt idx="1">
                  <c:v>1059.4412050000001</c:v>
                </c:pt>
                <c:pt idx="2">
                  <c:v>1011.9237880000002</c:v>
                </c:pt>
                <c:pt idx="3">
                  <c:v>1017.3307230000001</c:v>
                </c:pt>
                <c:pt idx="4">
                  <c:v>1017.076279</c:v>
                </c:pt>
                <c:pt idx="5">
                  <c:v>1010.906012</c:v>
                </c:pt>
                <c:pt idx="6">
                  <c:v>1016.758224</c:v>
                </c:pt>
                <c:pt idx="7">
                  <c:v>1004.0360240000001</c:v>
                </c:pt>
                <c:pt idx="8">
                  <c:v>999.64686500000005</c:v>
                </c:pt>
                <c:pt idx="9">
                  <c:v>983.48967100000016</c:v>
                </c:pt>
                <c:pt idx="10">
                  <c:v>964.85164800000007</c:v>
                </c:pt>
                <c:pt idx="11">
                  <c:v>961.60748699999999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0400"/>
        <c:axId val="57828864"/>
      </c:scatterChart>
      <c:valAx>
        <c:axId val="5783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828864"/>
        <c:crosses val="autoZero"/>
        <c:crossBetween val="midCat"/>
      </c:valAx>
      <c:valAx>
        <c:axId val="5782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30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0</xdr:row>
      <xdr:rowOff>114980</xdr:rowOff>
    </xdr:from>
    <xdr:to>
      <xdr:col>18</xdr:col>
      <xdr:colOff>507546</xdr:colOff>
      <xdr:row>14</xdr:row>
      <xdr:rowOff>191180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2</xdr:row>
      <xdr:rowOff>19050</xdr:rowOff>
    </xdr:from>
    <xdr:to>
      <xdr:col>21</xdr:col>
      <xdr:colOff>504825</xdr:colOff>
      <xdr:row>16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12</xdr:row>
      <xdr:rowOff>33337</xdr:rowOff>
    </xdr:from>
    <xdr:to>
      <xdr:col>17</xdr:col>
      <xdr:colOff>476250</xdr:colOff>
      <xdr:row>29</xdr:row>
      <xdr:rowOff>109537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200025</xdr:colOff>
      <xdr:row>29</xdr:row>
      <xdr:rowOff>147637</xdr:rowOff>
    </xdr:from>
    <xdr:to>
      <xdr:col>17</xdr:col>
      <xdr:colOff>504825</xdr:colOff>
      <xdr:row>44</xdr:row>
      <xdr:rowOff>33337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15" zoomScaleNormal="115" workbookViewId="0">
      <selection activeCell="E16" sqref="E16"/>
    </sheetView>
  </sheetViews>
  <sheetFormatPr baseColWidth="10" defaultColWidth="9.140625" defaultRowHeight="15" x14ac:dyDescent="0.25"/>
  <cols>
    <col min="1" max="6" width="9.140625" style="1"/>
    <col min="7" max="7" width="12.140625" style="1" customWidth="1"/>
    <col min="8" max="8" width="15.140625" style="1" customWidth="1"/>
    <col min="9" max="9" width="14.42578125" style="1" customWidth="1"/>
    <col min="10" max="10" width="14.85546875" style="1" customWidth="1"/>
    <col min="11" max="16384" width="9.140625" style="1"/>
  </cols>
  <sheetData>
    <row r="1" spans="1:10" x14ac:dyDescent="0.25">
      <c r="A1" s="2" t="s">
        <v>33</v>
      </c>
    </row>
    <row r="3" spans="1:10" x14ac:dyDescent="0.25">
      <c r="A3" s="1" t="s">
        <v>12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8</v>
      </c>
      <c r="H3" s="1" t="s">
        <v>9</v>
      </c>
      <c r="I3" s="1" t="s">
        <v>10</v>
      </c>
      <c r="J3" s="1" t="s">
        <v>11</v>
      </c>
    </row>
    <row r="5" spans="1:10" x14ac:dyDescent="0.25">
      <c r="A5" s="1">
        <v>10000</v>
      </c>
      <c r="B5" s="10">
        <v>100000</v>
      </c>
      <c r="C5" s="1">
        <v>2152.0100000000002</v>
      </c>
      <c r="D5" s="1">
        <v>0.5</v>
      </c>
      <c r="E5" s="1">
        <v>141.91999999999999</v>
      </c>
      <c r="F5" s="1">
        <v>0.38</v>
      </c>
      <c r="G5" s="1">
        <f t="shared" ref="G5:G11" si="0">$B$16*E5</f>
        <v>902.76731199999995</v>
      </c>
      <c r="H5" s="1">
        <f t="shared" ref="H5:H11" si="1">A5-20000</f>
        <v>-10000</v>
      </c>
      <c r="I5" s="1">
        <f>$B$16*C5+$C$16</f>
        <v>-9941.8491889999968</v>
      </c>
      <c r="J5" s="1">
        <f t="shared" ref="J5:J11" si="2">I5-H5</f>
        <v>58.150811000003159</v>
      </c>
    </row>
    <row r="6" spans="1:10" x14ac:dyDescent="0.25">
      <c r="A6" s="1">
        <v>15000</v>
      </c>
      <c r="B6" s="10">
        <v>100000</v>
      </c>
      <c r="C6" s="1">
        <v>2886.37</v>
      </c>
      <c r="D6" s="1">
        <v>0.59</v>
      </c>
      <c r="E6" s="1">
        <v>161.85</v>
      </c>
      <c r="F6" s="1">
        <v>0.59</v>
      </c>
      <c r="G6" s="1">
        <f t="shared" si="0"/>
        <v>1029.5440350000001</v>
      </c>
      <c r="H6" s="1">
        <f t="shared" si="1"/>
        <v>-5000</v>
      </c>
      <c r="I6" s="1">
        <f t="shared" ref="I6:I11" si="3">$B$16*C6+$C$16</f>
        <v>-5270.5117929999979</v>
      </c>
      <c r="J6" s="1">
        <f t="shared" si="2"/>
        <v>-270.51179299999785</v>
      </c>
    </row>
    <row r="7" spans="1:10" x14ac:dyDescent="0.25">
      <c r="A7" s="1">
        <v>20000</v>
      </c>
      <c r="B7" s="10">
        <v>100000</v>
      </c>
      <c r="C7" s="1">
        <v>3752.35</v>
      </c>
      <c r="D7" s="1">
        <v>0.77</v>
      </c>
      <c r="E7" s="1">
        <v>159.61000000000001</v>
      </c>
      <c r="F7" s="1">
        <v>0.63</v>
      </c>
      <c r="G7" s="1">
        <f t="shared" si="0"/>
        <v>1015.2951710000002</v>
      </c>
      <c r="H7" s="1">
        <f t="shared" si="1"/>
        <v>0</v>
      </c>
      <c r="I7" s="1">
        <f t="shared" si="3"/>
        <v>238.07358500000191</v>
      </c>
      <c r="J7" s="1">
        <f t="shared" si="2"/>
        <v>238.07358500000191</v>
      </c>
    </row>
    <row r="8" spans="1:10" x14ac:dyDescent="0.25">
      <c r="A8" s="1">
        <v>25000</v>
      </c>
      <c r="B8" s="10">
        <v>102000</v>
      </c>
      <c r="C8" s="1">
        <v>4511.17</v>
      </c>
      <c r="D8" s="1">
        <v>0.52</v>
      </c>
      <c r="E8" s="1">
        <v>155.54</v>
      </c>
      <c r="F8" s="1">
        <v>0.42</v>
      </c>
      <c r="G8" s="1">
        <f t="shared" si="0"/>
        <v>989.40549399999998</v>
      </c>
      <c r="H8" s="1">
        <f t="shared" si="1"/>
        <v>5000</v>
      </c>
      <c r="I8" s="1">
        <f t="shared" si="3"/>
        <v>5065.0034870000018</v>
      </c>
      <c r="J8" s="1">
        <f t="shared" si="2"/>
        <v>65.003487000001769</v>
      </c>
    </row>
    <row r="9" spans="1:10" x14ac:dyDescent="0.25">
      <c r="A9" s="1">
        <v>30000</v>
      </c>
      <c r="B9" s="10">
        <v>103000</v>
      </c>
      <c r="C9" s="1">
        <v>5278.49</v>
      </c>
      <c r="D9" s="1">
        <v>0.51</v>
      </c>
      <c r="E9" s="1">
        <v>146.21</v>
      </c>
      <c r="F9" s="1">
        <v>0.43</v>
      </c>
      <c r="G9" s="1">
        <f t="shared" si="0"/>
        <v>930.05643100000009</v>
      </c>
      <c r="H9" s="1">
        <f t="shared" si="1"/>
        <v>10000</v>
      </c>
      <c r="I9" s="1">
        <f t="shared" si="3"/>
        <v>9946.0027390000032</v>
      </c>
      <c r="J9" s="1">
        <f t="shared" si="2"/>
        <v>-53.997260999996797</v>
      </c>
    </row>
    <row r="10" spans="1:10" x14ac:dyDescent="0.25">
      <c r="A10" s="1">
        <v>35000</v>
      </c>
      <c r="B10" s="10">
        <v>100000</v>
      </c>
      <c r="C10" s="1">
        <v>6072.26</v>
      </c>
      <c r="D10" s="1">
        <v>0.56999999999999995</v>
      </c>
      <c r="E10" s="1">
        <v>157.78</v>
      </c>
      <c r="F10" s="1">
        <v>0.49</v>
      </c>
      <c r="G10" s="1">
        <f t="shared" si="0"/>
        <v>1003.6543580000001</v>
      </c>
      <c r="H10" s="1">
        <f t="shared" si="1"/>
        <v>15000</v>
      </c>
      <c r="I10" s="1">
        <f t="shared" si="3"/>
        <v>14995.253086000004</v>
      </c>
      <c r="J10" s="1">
        <f t="shared" si="2"/>
        <v>-4.7469139999957406</v>
      </c>
    </row>
    <row r="11" spans="1:10" x14ac:dyDescent="0.25">
      <c r="A11" s="1">
        <v>40000</v>
      </c>
      <c r="B11" s="10">
        <v>1000000</v>
      </c>
      <c r="C11" s="1">
        <v>6854.12</v>
      </c>
      <c r="D11" s="1">
        <v>0.56000000000000005</v>
      </c>
      <c r="E11" s="1">
        <v>149</v>
      </c>
      <c r="F11" s="1">
        <v>0.45</v>
      </c>
      <c r="G11" s="1">
        <f t="shared" si="0"/>
        <v>947.80390000000011</v>
      </c>
      <c r="H11" s="1">
        <f t="shared" si="1"/>
        <v>20000</v>
      </c>
      <c r="I11" s="1">
        <f t="shared" si="3"/>
        <v>19968.742731999999</v>
      </c>
      <c r="J11" s="1">
        <f t="shared" si="2"/>
        <v>-31.257268000001204</v>
      </c>
    </row>
    <row r="14" spans="1:10" ht="15.75" thickBot="1" x14ac:dyDescent="0.3"/>
    <row r="15" spans="1:10" ht="19.5" thickBot="1" x14ac:dyDescent="0.3">
      <c r="A15" s="3" t="s">
        <v>5</v>
      </c>
      <c r="B15" s="4" t="s">
        <v>6</v>
      </c>
      <c r="C15" s="5" t="s">
        <v>7</v>
      </c>
      <c r="E15" s="8"/>
      <c r="G15" s="2"/>
    </row>
    <row r="16" spans="1:10" ht="15.75" thickBot="1" x14ac:dyDescent="0.3">
      <c r="A16" s="6"/>
      <c r="B16" s="9">
        <v>6.3611000000000004</v>
      </c>
      <c r="C16" s="7">
        <v>-23631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2"/>
  <sheetViews>
    <sheetView workbookViewId="0">
      <selection activeCell="A21" sqref="A21:C22"/>
    </sheetView>
  </sheetViews>
  <sheetFormatPr baseColWidth="10" defaultColWidth="9.140625" defaultRowHeight="15" x14ac:dyDescent="0.25"/>
  <cols>
    <col min="1" max="2" width="9.140625" style="1"/>
    <col min="3" max="3" width="11.42578125" style="1" customWidth="1"/>
    <col min="4" max="4" width="7.5703125" style="1" customWidth="1"/>
    <col min="5" max="5" width="8.140625" style="1" customWidth="1"/>
    <col min="6" max="7" width="9.140625" style="1" customWidth="1"/>
    <col min="8" max="8" width="10.28515625" style="1" customWidth="1"/>
    <col min="9" max="9" width="9.28515625" style="1" customWidth="1"/>
    <col min="10" max="10" width="7.140625" style="1" customWidth="1"/>
    <col min="11" max="11" width="9" style="1" customWidth="1"/>
    <col min="12" max="12" width="6.5703125" style="1" customWidth="1"/>
    <col min="13" max="13" width="9.140625" style="1"/>
    <col min="14" max="14" width="10.5703125" style="1" customWidth="1"/>
    <col min="15" max="16384" width="9.140625" style="1"/>
  </cols>
  <sheetData>
    <row r="3" spans="1:14" x14ac:dyDescent="0.25">
      <c r="A3" s="1" t="s">
        <v>13</v>
      </c>
      <c r="B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5" spans="1:14" x14ac:dyDescent="0.25">
      <c r="B5" s="10"/>
    </row>
    <row r="6" spans="1:14" x14ac:dyDescent="0.25">
      <c r="A6" s="1">
        <v>-35</v>
      </c>
      <c r="B6" s="10">
        <v>100000</v>
      </c>
      <c r="C6" s="1">
        <v>3326.83</v>
      </c>
      <c r="D6" s="1">
        <v>1.83</v>
      </c>
      <c r="E6" s="1">
        <v>125.79</v>
      </c>
      <c r="F6" s="1">
        <v>3.51</v>
      </c>
      <c r="G6" s="1">
        <f t="shared" ref="G6:G12" si="0">$B$22*E6</f>
        <v>800.16276900000014</v>
      </c>
      <c r="H6" s="1">
        <v>3885.9</v>
      </c>
      <c r="I6" s="1">
        <v>1.99</v>
      </c>
      <c r="J6" s="1">
        <v>123.67</v>
      </c>
      <c r="K6" s="1">
        <v>0.4</v>
      </c>
      <c r="L6" s="1">
        <f t="shared" ref="L6:L12" si="1">J6*$B$22</f>
        <v>786.6772370000001</v>
      </c>
      <c r="M6" s="1">
        <f>H6-C6</f>
        <v>559.07000000000016</v>
      </c>
      <c r="N6" s="1">
        <f>M6*$B$22</f>
        <v>3556.3001770000014</v>
      </c>
    </row>
    <row r="7" spans="1:14" x14ac:dyDescent="0.25">
      <c r="A7" s="1">
        <v>-40</v>
      </c>
      <c r="B7" s="10">
        <v>100000</v>
      </c>
      <c r="C7" s="1">
        <v>3294.29</v>
      </c>
      <c r="D7" s="1">
        <v>0.76</v>
      </c>
      <c r="E7" s="1">
        <v>179.45</v>
      </c>
      <c r="F7" s="1">
        <v>0.82</v>
      </c>
      <c r="G7" s="1">
        <f t="shared" si="0"/>
        <v>1141.499395</v>
      </c>
      <c r="H7" s="1">
        <v>3897.54</v>
      </c>
      <c r="I7" s="1">
        <v>0.81</v>
      </c>
      <c r="J7" s="1">
        <v>160.03</v>
      </c>
      <c r="K7" s="1">
        <v>1.1399999999999999</v>
      </c>
      <c r="L7" s="1">
        <f t="shared" si="1"/>
        <v>1017.9668330000001</v>
      </c>
      <c r="M7" s="1">
        <f>H7-C7</f>
        <v>603.25</v>
      </c>
      <c r="N7" s="1">
        <f>M7*$B$22</f>
        <v>3837.3335750000001</v>
      </c>
    </row>
    <row r="8" spans="1:14" x14ac:dyDescent="0.25">
      <c r="A8" s="1">
        <v>-50</v>
      </c>
      <c r="B8" s="10">
        <v>100000</v>
      </c>
      <c r="C8" s="1">
        <v>3275.97</v>
      </c>
      <c r="D8" s="1">
        <v>0.67</v>
      </c>
      <c r="E8" s="1">
        <v>164.22</v>
      </c>
      <c r="F8" s="1">
        <v>0.66</v>
      </c>
      <c r="G8" s="1">
        <f t="shared" si="0"/>
        <v>1044.6198420000001</v>
      </c>
      <c r="H8" s="1">
        <v>3890.58</v>
      </c>
      <c r="I8" s="1">
        <v>0.53</v>
      </c>
      <c r="J8" s="1">
        <v>129.19</v>
      </c>
      <c r="K8" s="1">
        <v>0.57999999999999996</v>
      </c>
      <c r="L8" s="1">
        <f t="shared" si="1"/>
        <v>821.79050900000004</v>
      </c>
      <c r="M8" s="1">
        <f>H8-C8</f>
        <v>614.61000000000013</v>
      </c>
      <c r="N8" s="1">
        <f>M8*$B$22</f>
        <v>3909.5956710000009</v>
      </c>
    </row>
    <row r="9" spans="1:14" x14ac:dyDescent="0.25">
      <c r="A9" s="1">
        <v>-75</v>
      </c>
      <c r="B9" s="10">
        <v>100000</v>
      </c>
      <c r="C9" s="1">
        <v>3273.01</v>
      </c>
      <c r="D9" s="1">
        <v>0.52</v>
      </c>
      <c r="E9" s="1">
        <v>130.63</v>
      </c>
      <c r="F9" s="1">
        <v>0.56999999999999995</v>
      </c>
      <c r="G9" s="1">
        <f t="shared" si="0"/>
        <v>830.95049300000005</v>
      </c>
      <c r="H9" s="1">
        <v>3938.58</v>
      </c>
      <c r="I9" s="1">
        <v>0.56000000000000005</v>
      </c>
      <c r="J9" s="1">
        <v>112.41</v>
      </c>
      <c r="K9" s="1">
        <v>0.53</v>
      </c>
      <c r="L9" s="1">
        <f t="shared" si="1"/>
        <v>715.05125099999998</v>
      </c>
      <c r="M9" s="1">
        <f t="shared" ref="M9:M19" si="2">H9-C9</f>
        <v>665.56999999999971</v>
      </c>
      <c r="N9" s="1">
        <f t="shared" ref="N9:N19" si="3">M9*$B$22</f>
        <v>4233.7573269999984</v>
      </c>
    </row>
    <row r="10" spans="1:14" x14ac:dyDescent="0.25">
      <c r="A10" s="1">
        <v>-100</v>
      </c>
      <c r="B10" s="10">
        <v>100000</v>
      </c>
      <c r="C10" s="1">
        <v>3276.11</v>
      </c>
      <c r="D10" s="1">
        <v>0.46</v>
      </c>
      <c r="E10" s="1">
        <v>126.26</v>
      </c>
      <c r="F10" s="1">
        <v>0.48</v>
      </c>
      <c r="G10" s="1">
        <f t="shared" si="0"/>
        <v>803.15248600000007</v>
      </c>
      <c r="H10" s="1">
        <v>4012.85</v>
      </c>
      <c r="I10" s="1">
        <v>0.97</v>
      </c>
      <c r="J10" s="1">
        <v>149.25</v>
      </c>
      <c r="K10" s="1">
        <v>0.85</v>
      </c>
      <c r="L10" s="1">
        <f t="shared" si="1"/>
        <v>949.39417500000002</v>
      </c>
      <c r="M10" s="1">
        <f t="shared" si="2"/>
        <v>736.73999999999978</v>
      </c>
      <c r="N10" s="1">
        <f t="shared" si="3"/>
        <v>4686.4768139999987</v>
      </c>
    </row>
    <row r="11" spans="1:14" x14ac:dyDescent="0.25">
      <c r="A11" s="1">
        <v>-125</v>
      </c>
      <c r="B11" s="10">
        <v>100000</v>
      </c>
      <c r="C11" s="1">
        <v>3264</v>
      </c>
      <c r="D11" s="1">
        <v>0.51</v>
      </c>
      <c r="E11" s="1">
        <v>121.47</v>
      </c>
      <c r="F11" s="1">
        <v>0.56999999999999995</v>
      </c>
      <c r="G11" s="1">
        <f t="shared" si="0"/>
        <v>772.682817</v>
      </c>
      <c r="H11" s="1">
        <v>4073.56</v>
      </c>
      <c r="I11" s="1">
        <v>1.01</v>
      </c>
      <c r="J11" s="1">
        <v>146.91</v>
      </c>
      <c r="K11" s="1">
        <v>0.92</v>
      </c>
      <c r="L11" s="1">
        <f t="shared" si="1"/>
        <v>934.50920100000008</v>
      </c>
      <c r="M11" s="1">
        <f t="shared" si="2"/>
        <v>809.56</v>
      </c>
      <c r="N11" s="1">
        <f t="shared" si="3"/>
        <v>5149.6921160000002</v>
      </c>
    </row>
    <row r="12" spans="1:14" x14ac:dyDescent="0.25">
      <c r="A12" s="1">
        <v>-150</v>
      </c>
      <c r="B12" s="10">
        <v>100000</v>
      </c>
      <c r="C12" s="1">
        <v>3265.81</v>
      </c>
      <c r="D12" s="1">
        <v>0.55000000000000004</v>
      </c>
      <c r="E12" s="1">
        <v>102</v>
      </c>
      <c r="F12" s="1">
        <v>0.56000000000000005</v>
      </c>
      <c r="G12" s="1">
        <f t="shared" si="0"/>
        <v>648.83220000000006</v>
      </c>
      <c r="H12" s="1">
        <v>4121.6099999999997</v>
      </c>
      <c r="I12" s="1">
        <v>0.84</v>
      </c>
      <c r="J12" s="1">
        <v>134.24</v>
      </c>
      <c r="K12" s="1">
        <v>0.72</v>
      </c>
      <c r="L12" s="1">
        <f t="shared" si="1"/>
        <v>853.91406400000017</v>
      </c>
      <c r="M12" s="1">
        <f t="shared" si="2"/>
        <v>855.79999999999973</v>
      </c>
      <c r="N12" s="1">
        <f t="shared" si="3"/>
        <v>5443.8293799999983</v>
      </c>
    </row>
    <row r="13" spans="1:14" x14ac:dyDescent="0.25">
      <c r="A13" s="1">
        <v>-200</v>
      </c>
      <c r="B13" s="10">
        <v>100000</v>
      </c>
      <c r="C13" s="1">
        <v>3207.16</v>
      </c>
      <c r="D13" s="1">
        <v>9.9499999999999993</v>
      </c>
      <c r="E13" s="1">
        <v>113.11</v>
      </c>
      <c r="F13" s="1">
        <v>0.79</v>
      </c>
      <c r="G13" s="1">
        <f t="shared" ref="G13:G19" si="4">$B$22*E13</f>
        <v>719.50402100000008</v>
      </c>
      <c r="H13" s="1">
        <v>4194.88</v>
      </c>
      <c r="I13" s="1">
        <v>0.95</v>
      </c>
      <c r="J13" s="1">
        <v>134.51</v>
      </c>
      <c r="K13" s="1">
        <v>0.9</v>
      </c>
      <c r="L13" s="1">
        <f t="shared" ref="L13:L19" si="5">J13*$B$22</f>
        <v>855.63156100000003</v>
      </c>
      <c r="M13" s="1">
        <f t="shared" si="2"/>
        <v>987.72000000000025</v>
      </c>
      <c r="N13" s="1">
        <f t="shared" si="3"/>
        <v>6282.985692000002</v>
      </c>
    </row>
    <row r="14" spans="1:14" x14ac:dyDescent="0.25">
      <c r="A14" s="1">
        <v>-250</v>
      </c>
      <c r="B14" s="10">
        <v>60000</v>
      </c>
      <c r="C14" s="1">
        <v>3126.67</v>
      </c>
      <c r="D14" s="1">
        <v>1.7</v>
      </c>
      <c r="E14" s="1">
        <v>147.37</v>
      </c>
      <c r="F14" s="1">
        <v>1.3</v>
      </c>
      <c r="G14" s="1">
        <f t="shared" si="4"/>
        <v>937.43530700000008</v>
      </c>
      <c r="H14" s="1">
        <v>4273.37</v>
      </c>
      <c r="I14" s="1">
        <v>1.31</v>
      </c>
      <c r="J14" s="1">
        <v>146.27000000000001</v>
      </c>
      <c r="K14" s="1">
        <v>0.98</v>
      </c>
      <c r="L14" s="1">
        <f t="shared" si="5"/>
        <v>930.43809700000008</v>
      </c>
      <c r="M14" s="1">
        <f t="shared" si="2"/>
        <v>1146.6999999999998</v>
      </c>
      <c r="N14" s="1">
        <f t="shared" si="3"/>
        <v>7294.273369999999</v>
      </c>
    </row>
    <row r="15" spans="1:14" x14ac:dyDescent="0.25">
      <c r="A15" s="1">
        <v>-300</v>
      </c>
      <c r="B15" s="10">
        <v>60000</v>
      </c>
      <c r="C15" s="1">
        <v>3053.39</v>
      </c>
      <c r="D15" s="1">
        <v>1.58</v>
      </c>
      <c r="E15" s="1">
        <v>182.71</v>
      </c>
      <c r="F15" s="1">
        <v>2.29</v>
      </c>
      <c r="G15" s="1">
        <f t="shared" si="4"/>
        <v>1162.2365810000001</v>
      </c>
      <c r="H15" s="1">
        <v>4350.2700000000004</v>
      </c>
      <c r="I15" s="1">
        <v>1.8</v>
      </c>
      <c r="J15" s="1">
        <v>166.19</v>
      </c>
      <c r="K15" s="1">
        <v>1.86</v>
      </c>
      <c r="L15" s="1">
        <f t="shared" si="5"/>
        <v>1057.1512090000001</v>
      </c>
      <c r="M15" s="1">
        <f t="shared" si="2"/>
        <v>1296.8800000000006</v>
      </c>
      <c r="N15" s="1">
        <f t="shared" si="3"/>
        <v>8249.5833680000032</v>
      </c>
    </row>
    <row r="16" spans="1:14" x14ac:dyDescent="0.25">
      <c r="A16" s="1">
        <v>-350</v>
      </c>
      <c r="B16" s="10">
        <v>60000</v>
      </c>
      <c r="C16" s="1">
        <v>3002.17</v>
      </c>
      <c r="D16" s="1">
        <v>1.41</v>
      </c>
      <c r="E16" s="1">
        <v>173.72</v>
      </c>
      <c r="F16" s="1">
        <v>1.37</v>
      </c>
      <c r="G16" s="1">
        <f t="shared" si="4"/>
        <v>1105.0502920000001</v>
      </c>
      <c r="H16" s="1">
        <v>4399.51</v>
      </c>
      <c r="I16" s="1">
        <v>4.2699999999999996</v>
      </c>
      <c r="J16" s="1">
        <v>171.76</v>
      </c>
      <c r="K16" s="1">
        <v>2.85</v>
      </c>
      <c r="L16" s="1">
        <f t="shared" si="5"/>
        <v>1092.5825360000001</v>
      </c>
      <c r="M16" s="1">
        <f t="shared" si="2"/>
        <v>1397.3400000000001</v>
      </c>
      <c r="N16" s="1">
        <f t="shared" si="3"/>
        <v>8888.619474000001</v>
      </c>
    </row>
    <row r="17" spans="1:14" x14ac:dyDescent="0.25">
      <c r="A17" s="1">
        <v>-400</v>
      </c>
      <c r="B17" s="10">
        <v>60000</v>
      </c>
      <c r="C17" s="1">
        <v>2956.48</v>
      </c>
      <c r="D17" s="1">
        <v>2.2799999999999998</v>
      </c>
      <c r="E17" s="1">
        <v>174.92</v>
      </c>
      <c r="F17" s="1">
        <v>1.76</v>
      </c>
      <c r="G17" s="1">
        <f t="shared" si="4"/>
        <v>1112.683612</v>
      </c>
      <c r="H17" s="1">
        <v>4470.72</v>
      </c>
      <c r="I17" s="1">
        <v>2.16</v>
      </c>
      <c r="J17" s="1">
        <v>174.25</v>
      </c>
      <c r="K17" s="1">
        <v>1.58</v>
      </c>
      <c r="L17" s="1">
        <f t="shared" si="5"/>
        <v>1108.4216750000001</v>
      </c>
      <c r="M17" s="1">
        <f t="shared" si="2"/>
        <v>1514.2400000000002</v>
      </c>
      <c r="N17" s="1">
        <f t="shared" si="3"/>
        <v>9632.2320640000016</v>
      </c>
    </row>
    <row r="18" spans="1:14" x14ac:dyDescent="0.25">
      <c r="A18" s="1">
        <v>-450</v>
      </c>
      <c r="B18" s="10">
        <v>60000</v>
      </c>
      <c r="C18" s="1">
        <v>2880.2</v>
      </c>
      <c r="D18" s="1">
        <v>3.93</v>
      </c>
      <c r="E18" s="1">
        <v>218.13</v>
      </c>
      <c r="F18" s="1">
        <v>6.05</v>
      </c>
      <c r="G18" s="1">
        <f t="shared" si="4"/>
        <v>1387.5467430000001</v>
      </c>
      <c r="H18" s="1">
        <v>4591.7299999999996</v>
      </c>
      <c r="I18" s="1">
        <v>5.1100000000000003</v>
      </c>
      <c r="J18" s="1">
        <v>306.10000000000002</v>
      </c>
      <c r="K18" s="1">
        <v>11.97</v>
      </c>
      <c r="L18" s="1">
        <f t="shared" si="5"/>
        <v>1947.1327100000003</v>
      </c>
      <c r="M18" s="1">
        <f t="shared" si="2"/>
        <v>1711.5299999999997</v>
      </c>
      <c r="N18" s="1">
        <f t="shared" si="3"/>
        <v>10887.213483</v>
      </c>
    </row>
    <row r="19" spans="1:14" x14ac:dyDescent="0.25">
      <c r="A19" s="1">
        <v>-500</v>
      </c>
      <c r="B19" s="10">
        <v>60000</v>
      </c>
      <c r="C19" s="1">
        <v>2778.59</v>
      </c>
      <c r="D19" s="1">
        <v>2.74</v>
      </c>
      <c r="E19" s="1">
        <v>232.76</v>
      </c>
      <c r="F19" s="1">
        <v>1.94</v>
      </c>
      <c r="G19" s="1">
        <f t="shared" si="4"/>
        <v>1480.6096360000001</v>
      </c>
      <c r="H19" s="1">
        <v>4664.12</v>
      </c>
      <c r="I19" s="1">
        <v>2.3199999999999998</v>
      </c>
      <c r="J19" s="1">
        <v>217.38</v>
      </c>
      <c r="K19" s="1">
        <v>1.57</v>
      </c>
      <c r="L19" s="1">
        <f t="shared" si="5"/>
        <v>1382.775918</v>
      </c>
      <c r="M19" s="1">
        <f t="shared" si="2"/>
        <v>1885.5299999999997</v>
      </c>
      <c r="N19" s="1">
        <f t="shared" si="3"/>
        <v>11994.044882999999</v>
      </c>
    </row>
    <row r="20" spans="1:14" ht="15.75" thickBot="1" x14ac:dyDescent="0.3"/>
    <row r="21" spans="1:14" ht="15.75" thickBot="1" x14ac:dyDescent="0.3">
      <c r="A21" s="3" t="s">
        <v>5</v>
      </c>
      <c r="B21" s="4" t="s">
        <v>6</v>
      </c>
      <c r="C21" s="5" t="s">
        <v>7</v>
      </c>
    </row>
    <row r="22" spans="1:14" ht="15.75" thickBot="1" x14ac:dyDescent="0.3">
      <c r="A22" s="6"/>
      <c r="B22" s="11">
        <v>6.3611000000000004</v>
      </c>
      <c r="C22" s="7">
        <v>-23631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2" workbookViewId="0">
      <selection activeCell="D18" sqref="D18"/>
    </sheetView>
  </sheetViews>
  <sheetFormatPr baseColWidth="10" defaultColWidth="9.140625" defaultRowHeight="15" x14ac:dyDescent="0.25"/>
  <cols>
    <col min="1" max="16384" width="9.140625" style="1"/>
  </cols>
  <sheetData>
    <row r="1" spans="1:8" ht="15.75" thickBot="1" x14ac:dyDescent="0.3"/>
    <row r="2" spans="1:8" ht="15.75" thickBot="1" x14ac:dyDescent="0.3">
      <c r="A2" s="3" t="s">
        <v>5</v>
      </c>
      <c r="B2" s="4" t="s">
        <v>6</v>
      </c>
      <c r="C2" s="5" t="s">
        <v>7</v>
      </c>
    </row>
    <row r="3" spans="1:8" ht="15.75" thickBot="1" x14ac:dyDescent="0.3">
      <c r="A3" s="6"/>
      <c r="B3" s="11">
        <v>6.3611000000000004</v>
      </c>
      <c r="C3" s="7">
        <v>-23631</v>
      </c>
    </row>
    <row r="7" spans="1:8" x14ac:dyDescent="0.25">
      <c r="A7" s="12" t="s">
        <v>26</v>
      </c>
      <c r="B7" s="12" t="s">
        <v>27</v>
      </c>
      <c r="C7" s="12" t="s">
        <v>0</v>
      </c>
      <c r="D7" s="12" t="s">
        <v>28</v>
      </c>
      <c r="E7" s="12" t="s">
        <v>29</v>
      </c>
      <c r="F7" s="12" t="s">
        <v>30</v>
      </c>
      <c r="G7" s="12" t="s">
        <v>31</v>
      </c>
      <c r="H7" s="12" t="s">
        <v>32</v>
      </c>
    </row>
    <row r="8" spans="1:8" x14ac:dyDescent="0.25">
      <c r="A8" s="13"/>
      <c r="B8" s="13"/>
      <c r="C8" s="13"/>
      <c r="D8" s="13"/>
      <c r="E8" s="13"/>
      <c r="F8" s="13"/>
      <c r="G8" s="13"/>
      <c r="H8" s="13"/>
    </row>
    <row r="9" spans="1:8" x14ac:dyDescent="0.25">
      <c r="A9" s="13">
        <v>-6</v>
      </c>
      <c r="B9" s="13">
        <v>7</v>
      </c>
      <c r="C9" s="14">
        <v>100000</v>
      </c>
      <c r="D9" s="13">
        <v>3544.67</v>
      </c>
      <c r="E9" s="13">
        <v>0.6</v>
      </c>
      <c r="F9" s="13">
        <v>173.91</v>
      </c>
      <c r="G9" s="13">
        <v>0.5</v>
      </c>
      <c r="H9" s="1">
        <f t="shared" ref="H9:H11" si="0">$B$3*F9</f>
        <v>1106.2589010000002</v>
      </c>
    </row>
    <row r="10" spans="1:8" x14ac:dyDescent="0.25">
      <c r="A10" s="13">
        <v>-6</v>
      </c>
      <c r="B10" s="13">
        <v>5</v>
      </c>
      <c r="C10" s="14">
        <v>100000</v>
      </c>
      <c r="D10" s="13">
        <v>3574.54</v>
      </c>
      <c r="E10" s="13">
        <v>0.6</v>
      </c>
      <c r="F10" s="13">
        <v>174.55</v>
      </c>
      <c r="G10" s="13">
        <v>0.53</v>
      </c>
      <c r="H10" s="1">
        <f t="shared" si="0"/>
        <v>1110.3300050000003</v>
      </c>
    </row>
    <row r="11" spans="1:8" x14ac:dyDescent="0.25">
      <c r="A11" s="1">
        <v>-6</v>
      </c>
      <c r="B11" s="1">
        <v>3</v>
      </c>
      <c r="C11" s="14">
        <v>100000</v>
      </c>
      <c r="D11" s="1">
        <v>3623.41</v>
      </c>
      <c r="E11" s="1">
        <v>0.56999999999999995</v>
      </c>
      <c r="F11" s="1">
        <v>168.59</v>
      </c>
      <c r="G11" s="1">
        <v>0.48</v>
      </c>
      <c r="H11" s="1">
        <f t="shared" si="0"/>
        <v>1072.4178490000002</v>
      </c>
    </row>
    <row r="12" spans="1:8" x14ac:dyDescent="0.25">
      <c r="A12" s="1">
        <v>-6</v>
      </c>
      <c r="B12" s="1">
        <v>1</v>
      </c>
      <c r="C12" s="10">
        <v>50000</v>
      </c>
      <c r="D12" s="1">
        <v>3618.77</v>
      </c>
      <c r="E12" s="1">
        <v>0.77</v>
      </c>
      <c r="F12" s="1">
        <v>160.69</v>
      </c>
      <c r="G12" s="1">
        <v>0.67</v>
      </c>
      <c r="H12" s="1">
        <f>$B$3*F12</f>
        <v>1022.165159</v>
      </c>
    </row>
    <row r="13" spans="1:8" x14ac:dyDescent="0.25">
      <c r="A13" s="1">
        <v>-6</v>
      </c>
      <c r="B13" s="1">
        <v>0</v>
      </c>
      <c r="C13" s="10">
        <v>51000</v>
      </c>
      <c r="D13" s="1">
        <v>3721.62</v>
      </c>
      <c r="E13" s="1">
        <v>0.76</v>
      </c>
      <c r="F13" s="1">
        <v>161.22999999999999</v>
      </c>
      <c r="G13" s="1">
        <v>9.64</v>
      </c>
      <c r="H13" s="1">
        <f t="shared" ref="H13:H17" si="1">$B$3*F13</f>
        <v>1025.6001530000001</v>
      </c>
    </row>
    <row r="14" spans="1:8" x14ac:dyDescent="0.25">
      <c r="A14" s="1">
        <v>-6</v>
      </c>
      <c r="B14" s="1">
        <v>-1</v>
      </c>
      <c r="C14" s="10">
        <v>60000</v>
      </c>
      <c r="D14" s="1">
        <v>3736.8</v>
      </c>
      <c r="E14" s="1">
        <v>0.68</v>
      </c>
      <c r="F14" s="1">
        <v>159.83000000000001</v>
      </c>
      <c r="G14" s="1">
        <v>0.57999999999999996</v>
      </c>
      <c r="H14" s="1">
        <f t="shared" si="1"/>
        <v>1016.6946130000001</v>
      </c>
    </row>
    <row r="15" spans="1:8" x14ac:dyDescent="0.25">
      <c r="A15" s="1">
        <v>-6</v>
      </c>
      <c r="B15" s="1">
        <v>-3</v>
      </c>
      <c r="C15" s="10">
        <v>100000</v>
      </c>
      <c r="D15" s="1">
        <v>3779.78</v>
      </c>
      <c r="E15" s="1">
        <v>0.52</v>
      </c>
      <c r="F15" s="1">
        <v>162.94</v>
      </c>
      <c r="G15" s="1">
        <v>0.45</v>
      </c>
      <c r="H15" s="1">
        <f t="shared" si="1"/>
        <v>1036.4776340000001</v>
      </c>
    </row>
    <row r="16" spans="1:8" x14ac:dyDescent="0.25">
      <c r="A16" s="1">
        <v>-6</v>
      </c>
      <c r="B16" s="1">
        <v>-5</v>
      </c>
      <c r="C16" s="10">
        <v>100000</v>
      </c>
      <c r="D16" s="1">
        <v>3807.39</v>
      </c>
      <c r="E16" s="1">
        <v>0.54</v>
      </c>
      <c r="F16" s="1">
        <v>163.69999999999999</v>
      </c>
      <c r="G16" s="1">
        <v>0.48</v>
      </c>
      <c r="H16" s="1">
        <f t="shared" si="1"/>
        <v>1041.3120699999999</v>
      </c>
    </row>
    <row r="17" spans="1:8" x14ac:dyDescent="0.25">
      <c r="A17" s="1">
        <v>-6</v>
      </c>
      <c r="B17" s="1">
        <v>-7</v>
      </c>
      <c r="C17" s="10">
        <v>100000</v>
      </c>
      <c r="D17" s="1">
        <v>3837.47</v>
      </c>
      <c r="E17" s="1">
        <v>0.53</v>
      </c>
      <c r="F17" s="1">
        <v>160.77000000000001</v>
      </c>
      <c r="G17" s="1">
        <v>0.47</v>
      </c>
      <c r="H17" s="1">
        <f t="shared" si="1"/>
        <v>1022.6740470000001</v>
      </c>
    </row>
    <row r="19" spans="1:8" x14ac:dyDescent="0.25">
      <c r="A19" s="1">
        <v>-5</v>
      </c>
      <c r="B19" s="1">
        <v>9</v>
      </c>
      <c r="C19" s="10">
        <v>500000</v>
      </c>
      <c r="D19" s="1">
        <v>3612.28</v>
      </c>
      <c r="E19" s="1">
        <v>0.67</v>
      </c>
      <c r="F19" s="1">
        <v>180.37</v>
      </c>
      <c r="G19" s="1">
        <v>0.56999999999999995</v>
      </c>
      <c r="H19" s="1">
        <f t="shared" ref="H13:H59" si="2">$B$3*F19</f>
        <v>1147.3516070000001</v>
      </c>
    </row>
    <row r="20" spans="1:8" x14ac:dyDescent="0.25">
      <c r="A20" s="1">
        <v>-5</v>
      </c>
      <c r="B20" s="1">
        <v>7</v>
      </c>
      <c r="C20" s="10">
        <v>64000</v>
      </c>
      <c r="D20" s="1">
        <v>3541.08</v>
      </c>
      <c r="E20" s="1">
        <v>0.72</v>
      </c>
      <c r="F20" s="1">
        <v>167.16</v>
      </c>
      <c r="G20" s="1">
        <v>0.59</v>
      </c>
      <c r="H20" s="1">
        <f t="shared" si="2"/>
        <v>1063.3214760000001</v>
      </c>
    </row>
    <row r="21" spans="1:8" x14ac:dyDescent="0.25">
      <c r="A21" s="1">
        <v>-5</v>
      </c>
      <c r="B21" s="1">
        <v>5</v>
      </c>
      <c r="C21" s="10">
        <v>50000</v>
      </c>
      <c r="D21" s="1">
        <v>3585.96</v>
      </c>
      <c r="E21" s="1">
        <v>0.76</v>
      </c>
      <c r="F21" s="1">
        <v>161.16</v>
      </c>
      <c r="G21" s="1">
        <v>0.62</v>
      </c>
      <c r="H21" s="1">
        <f t="shared" si="2"/>
        <v>1025.1548760000001</v>
      </c>
    </row>
    <row r="22" spans="1:8" x14ac:dyDescent="0.25">
      <c r="A22" s="1">
        <v>-5</v>
      </c>
      <c r="B22" s="1">
        <v>3</v>
      </c>
      <c r="C22" s="10">
        <v>124000</v>
      </c>
      <c r="D22" s="1">
        <v>3640.13</v>
      </c>
      <c r="E22" s="1">
        <v>0.48</v>
      </c>
      <c r="F22" s="1">
        <v>160.19</v>
      </c>
      <c r="G22" s="1">
        <v>0.39</v>
      </c>
      <c r="H22" s="1">
        <f t="shared" si="2"/>
        <v>1018.9846090000001</v>
      </c>
    </row>
    <row r="23" spans="1:8" x14ac:dyDescent="0.25">
      <c r="A23" s="1">
        <v>-5</v>
      </c>
      <c r="B23" s="1">
        <v>1</v>
      </c>
      <c r="C23" s="10">
        <v>150000</v>
      </c>
      <c r="D23" s="1">
        <v>3688.11</v>
      </c>
      <c r="E23" s="1">
        <v>0.43</v>
      </c>
      <c r="F23" s="1">
        <v>160.11000000000001</v>
      </c>
      <c r="G23" s="1">
        <v>0.36</v>
      </c>
      <c r="H23" s="1">
        <f t="shared" si="2"/>
        <v>1018.4757210000001</v>
      </c>
    </row>
    <row r="24" spans="1:8" x14ac:dyDescent="0.25">
      <c r="A24" s="1">
        <v>-5</v>
      </c>
      <c r="B24" s="1">
        <v>0</v>
      </c>
      <c r="C24" s="10">
        <v>180000</v>
      </c>
      <c r="D24" s="1">
        <v>3715.67</v>
      </c>
      <c r="E24" s="1">
        <v>0.4</v>
      </c>
      <c r="F24" s="1">
        <v>158.52000000000001</v>
      </c>
      <c r="G24" s="1">
        <v>0.33</v>
      </c>
      <c r="H24" s="1">
        <f t="shared" si="2"/>
        <v>1008.3615720000001</v>
      </c>
    </row>
    <row r="25" spans="1:8" x14ac:dyDescent="0.25">
      <c r="A25" s="1">
        <v>-5</v>
      </c>
      <c r="B25" s="1">
        <v>-1</v>
      </c>
      <c r="C25" s="10">
        <v>50000</v>
      </c>
      <c r="D25" s="1">
        <v>3740.63</v>
      </c>
      <c r="E25" s="1">
        <v>0.74</v>
      </c>
      <c r="F25" s="1">
        <v>158.1</v>
      </c>
      <c r="G25" s="1">
        <v>0.62</v>
      </c>
      <c r="H25" s="1">
        <f t="shared" si="2"/>
        <v>1005.6899100000001</v>
      </c>
    </row>
    <row r="26" spans="1:8" x14ac:dyDescent="0.25">
      <c r="A26" s="1">
        <v>-5</v>
      </c>
      <c r="B26" s="1">
        <v>-3</v>
      </c>
      <c r="C26" s="10">
        <v>75000</v>
      </c>
      <c r="D26" s="1">
        <v>3782.91</v>
      </c>
      <c r="E26" s="1">
        <v>0.59</v>
      </c>
      <c r="F26" s="1">
        <v>158.18</v>
      </c>
      <c r="G26" s="1">
        <v>0.5</v>
      </c>
      <c r="H26" s="1">
        <f t="shared" si="2"/>
        <v>1006.1987980000001</v>
      </c>
    </row>
    <row r="27" spans="1:8" x14ac:dyDescent="0.25">
      <c r="A27" s="1">
        <v>-5</v>
      </c>
      <c r="B27" s="1">
        <v>-5</v>
      </c>
      <c r="C27" s="10">
        <v>55000</v>
      </c>
      <c r="D27" s="1">
        <v>3813.97</v>
      </c>
      <c r="E27" s="1">
        <v>0.68</v>
      </c>
      <c r="F27" s="1">
        <v>156.34</v>
      </c>
      <c r="G27" s="1">
        <v>0.57999999999999996</v>
      </c>
      <c r="H27" s="1">
        <f t="shared" si="2"/>
        <v>994.49437400000011</v>
      </c>
    </row>
    <row r="28" spans="1:8" x14ac:dyDescent="0.25">
      <c r="A28" s="1">
        <v>-5</v>
      </c>
      <c r="B28" s="1">
        <v>-7</v>
      </c>
      <c r="C28" s="10">
        <v>50000</v>
      </c>
      <c r="D28" s="1">
        <v>3877.73</v>
      </c>
      <c r="E28" s="1">
        <v>0.64</v>
      </c>
      <c r="F28" s="1">
        <v>151.99</v>
      </c>
      <c r="G28" s="1">
        <v>0.54</v>
      </c>
      <c r="H28" s="1">
        <f t="shared" si="2"/>
        <v>966.82358900000008</v>
      </c>
    </row>
    <row r="29" spans="1:8" x14ac:dyDescent="0.25">
      <c r="A29" s="1">
        <v>-5</v>
      </c>
      <c r="B29" s="1">
        <v>-9</v>
      </c>
      <c r="C29" s="10">
        <v>50000</v>
      </c>
      <c r="D29" s="1">
        <v>3837.73</v>
      </c>
      <c r="E29" s="1">
        <v>0.64</v>
      </c>
      <c r="F29" s="1">
        <v>151.99</v>
      </c>
      <c r="G29" s="1">
        <v>0.54</v>
      </c>
      <c r="H29" s="1">
        <f t="shared" si="2"/>
        <v>966.82358900000008</v>
      </c>
    </row>
    <row r="31" spans="1:8" x14ac:dyDescent="0.25">
      <c r="A31" s="1">
        <v>-3</v>
      </c>
      <c r="B31" s="1">
        <v>11</v>
      </c>
      <c r="C31" s="10">
        <v>100000</v>
      </c>
      <c r="D31" s="1">
        <v>3552.35</v>
      </c>
      <c r="E31" s="1">
        <v>0.88</v>
      </c>
      <c r="F31" s="1">
        <v>201.32</v>
      </c>
      <c r="G31" s="1">
        <v>0.72</v>
      </c>
      <c r="H31" s="1">
        <f t="shared" si="2"/>
        <v>1280.6166519999999</v>
      </c>
    </row>
    <row r="32" spans="1:8" x14ac:dyDescent="0.25">
      <c r="A32" s="1">
        <v>-3</v>
      </c>
      <c r="B32" s="1">
        <v>9</v>
      </c>
      <c r="C32" s="10">
        <v>100000</v>
      </c>
      <c r="D32" s="1">
        <v>3482.06</v>
      </c>
      <c r="E32" s="1">
        <v>0.56999999999999995</v>
      </c>
      <c r="F32" s="1">
        <v>166.55</v>
      </c>
      <c r="G32" s="1">
        <v>0.46</v>
      </c>
      <c r="H32" s="1">
        <f t="shared" si="2"/>
        <v>1059.4412050000001</v>
      </c>
    </row>
    <row r="33" spans="1:8" x14ac:dyDescent="0.25">
      <c r="A33" s="1">
        <v>-3</v>
      </c>
      <c r="B33" s="1">
        <v>7</v>
      </c>
      <c r="C33" s="10">
        <v>160000</v>
      </c>
      <c r="D33" s="1">
        <v>3539.05</v>
      </c>
      <c r="E33" s="1">
        <v>0.43</v>
      </c>
      <c r="F33" s="1">
        <v>159.08000000000001</v>
      </c>
      <c r="G33" s="1">
        <v>0.34</v>
      </c>
      <c r="H33" s="1">
        <f t="shared" si="2"/>
        <v>1011.9237880000002</v>
      </c>
    </row>
    <row r="34" spans="1:8" x14ac:dyDescent="0.25">
      <c r="A34" s="1">
        <v>-3</v>
      </c>
      <c r="B34" s="1">
        <v>5</v>
      </c>
      <c r="C34" s="10">
        <v>1000000</v>
      </c>
      <c r="D34" s="1">
        <v>3592.34</v>
      </c>
      <c r="E34" s="1">
        <v>0.59</v>
      </c>
      <c r="F34" s="1">
        <v>159.93</v>
      </c>
      <c r="G34" s="1">
        <v>0.48</v>
      </c>
      <c r="H34" s="1">
        <f t="shared" si="2"/>
        <v>1017.3307230000001</v>
      </c>
    </row>
    <row r="35" spans="1:8" x14ac:dyDescent="0.25">
      <c r="A35" s="1">
        <v>-3</v>
      </c>
      <c r="B35" s="1">
        <v>3</v>
      </c>
      <c r="C35" s="10">
        <v>1000000</v>
      </c>
      <c r="D35" s="1">
        <v>3641.64</v>
      </c>
      <c r="E35" s="1">
        <v>0.53</v>
      </c>
      <c r="F35" s="1">
        <v>159.88999999999999</v>
      </c>
      <c r="G35" s="1">
        <v>0.43</v>
      </c>
      <c r="H35" s="1">
        <f t="shared" si="2"/>
        <v>1017.076279</v>
      </c>
    </row>
    <row r="36" spans="1:8" x14ac:dyDescent="0.25">
      <c r="A36" s="1">
        <v>-3</v>
      </c>
      <c r="B36" s="1">
        <v>1</v>
      </c>
      <c r="C36" s="10">
        <v>1000000</v>
      </c>
      <c r="D36" s="1">
        <v>3690.82</v>
      </c>
      <c r="E36" s="1">
        <v>0.52</v>
      </c>
      <c r="F36" s="1">
        <v>158.91999999999999</v>
      </c>
      <c r="G36" s="1">
        <v>0.43</v>
      </c>
      <c r="H36" s="1">
        <f t="shared" si="2"/>
        <v>1010.906012</v>
      </c>
    </row>
    <row r="37" spans="1:8" x14ac:dyDescent="0.25">
      <c r="A37" s="1">
        <v>-3</v>
      </c>
      <c r="B37" s="1">
        <v>0</v>
      </c>
      <c r="C37" s="10">
        <v>50000</v>
      </c>
      <c r="D37" s="1">
        <v>3716.09</v>
      </c>
      <c r="E37" s="1">
        <v>0.74</v>
      </c>
      <c r="F37" s="1">
        <v>159.84</v>
      </c>
      <c r="G37" s="1">
        <v>0.62</v>
      </c>
      <c r="H37" s="1">
        <f t="shared" si="2"/>
        <v>1016.758224</v>
      </c>
    </row>
    <row r="38" spans="1:8" x14ac:dyDescent="0.25">
      <c r="A38" s="1">
        <v>-3</v>
      </c>
      <c r="B38" s="1">
        <v>-1</v>
      </c>
      <c r="C38" s="10">
        <v>140000</v>
      </c>
      <c r="D38" s="1">
        <v>3738.2</v>
      </c>
      <c r="E38" s="1">
        <v>0.45</v>
      </c>
      <c r="F38" s="1">
        <v>157.84</v>
      </c>
      <c r="G38" s="1">
        <v>0.37</v>
      </c>
      <c r="H38" s="1">
        <f t="shared" si="2"/>
        <v>1004.0360240000001</v>
      </c>
    </row>
    <row r="39" spans="1:8" x14ac:dyDescent="0.25">
      <c r="A39" s="1">
        <v>-3</v>
      </c>
      <c r="B39" s="1">
        <v>-3</v>
      </c>
      <c r="C39" s="10">
        <v>100000</v>
      </c>
      <c r="D39" s="1">
        <v>3781.62</v>
      </c>
      <c r="E39" s="1">
        <v>0.51</v>
      </c>
      <c r="F39" s="1">
        <v>157.15</v>
      </c>
      <c r="G39" s="1">
        <v>0.43</v>
      </c>
      <c r="H39" s="1">
        <f t="shared" si="2"/>
        <v>999.64686500000005</v>
      </c>
    </row>
    <row r="40" spans="1:8" x14ac:dyDescent="0.25">
      <c r="A40" s="1">
        <v>-3</v>
      </c>
      <c r="B40" s="1">
        <v>-5</v>
      </c>
      <c r="C40" s="10">
        <v>100000</v>
      </c>
      <c r="D40" s="1">
        <v>3825.61</v>
      </c>
      <c r="E40" s="1">
        <v>0.51</v>
      </c>
      <c r="F40" s="1">
        <v>154.61000000000001</v>
      </c>
      <c r="G40" s="1">
        <v>0.43</v>
      </c>
      <c r="H40" s="1">
        <f t="shared" si="2"/>
        <v>983.48967100000016</v>
      </c>
    </row>
    <row r="41" spans="1:8" x14ac:dyDescent="0.25">
      <c r="A41" s="1">
        <v>-3</v>
      </c>
      <c r="B41" s="1">
        <v>-7</v>
      </c>
      <c r="C41" s="10">
        <v>110000</v>
      </c>
      <c r="D41" s="1">
        <v>3861.02</v>
      </c>
      <c r="E41" s="1">
        <v>0.47</v>
      </c>
      <c r="F41" s="1">
        <v>151.68</v>
      </c>
      <c r="G41" s="1">
        <v>0.39</v>
      </c>
      <c r="H41" s="1">
        <f t="shared" si="2"/>
        <v>964.85164800000007</v>
      </c>
    </row>
    <row r="42" spans="1:8" x14ac:dyDescent="0.25">
      <c r="A42" s="1">
        <v>-3</v>
      </c>
      <c r="B42" s="1">
        <v>-9</v>
      </c>
      <c r="C42" s="10">
        <v>100000</v>
      </c>
      <c r="D42" s="1">
        <v>3890.3</v>
      </c>
      <c r="E42" s="1">
        <v>0.5</v>
      </c>
      <c r="F42" s="1">
        <v>151.16999999999999</v>
      </c>
      <c r="G42" s="1">
        <v>0.42</v>
      </c>
      <c r="H42" s="1">
        <f t="shared" si="2"/>
        <v>961.60748699999999</v>
      </c>
    </row>
    <row r="43" spans="1:8" x14ac:dyDescent="0.25">
      <c r="A43" s="1">
        <v>-3</v>
      </c>
      <c r="B43" s="1">
        <v>-11</v>
      </c>
      <c r="C43" s="10">
        <v>110000</v>
      </c>
      <c r="D43" s="1">
        <v>3890.3</v>
      </c>
      <c r="E43" s="1">
        <v>0.5</v>
      </c>
      <c r="F43" s="1">
        <v>151.16999999999999</v>
      </c>
      <c r="G43" s="1">
        <v>0.42</v>
      </c>
      <c r="H43" s="1">
        <f t="shared" si="2"/>
        <v>961.60748699999999</v>
      </c>
    </row>
    <row r="45" spans="1:8" x14ac:dyDescent="0.25">
      <c r="A45" s="1">
        <v>0</v>
      </c>
      <c r="B45" s="1">
        <v>12</v>
      </c>
      <c r="C45" s="10">
        <v>100000</v>
      </c>
      <c r="D45" s="1">
        <v>3276.83</v>
      </c>
      <c r="E45" s="1">
        <v>0.62</v>
      </c>
      <c r="F45" s="1">
        <v>168.37</v>
      </c>
      <c r="G45" s="1">
        <v>0.56000000000000005</v>
      </c>
      <c r="H45" s="1">
        <f t="shared" si="2"/>
        <v>1071.018407</v>
      </c>
    </row>
    <row r="46" spans="1:8" x14ac:dyDescent="0.25">
      <c r="A46" s="1">
        <v>0</v>
      </c>
      <c r="B46" s="1">
        <v>11</v>
      </c>
      <c r="C46" s="10">
        <v>100000</v>
      </c>
      <c r="D46" s="1">
        <v>3287.66</v>
      </c>
      <c r="E46" s="1">
        <v>0.55000000000000004</v>
      </c>
      <c r="F46" s="1">
        <v>164.32</v>
      </c>
      <c r="G46" s="1">
        <v>0.52</v>
      </c>
      <c r="H46" s="1">
        <f t="shared" si="2"/>
        <v>1045.255952</v>
      </c>
    </row>
    <row r="47" spans="1:8" x14ac:dyDescent="0.25">
      <c r="A47" s="1">
        <v>0</v>
      </c>
      <c r="B47" s="1">
        <v>9</v>
      </c>
      <c r="C47" s="10">
        <v>100000</v>
      </c>
      <c r="D47" s="1">
        <v>3393.96</v>
      </c>
      <c r="E47" s="1">
        <v>0.51</v>
      </c>
      <c r="F47" s="1">
        <v>154.21</v>
      </c>
      <c r="G47" s="1">
        <v>0.44</v>
      </c>
      <c r="H47" s="1">
        <f t="shared" si="2"/>
        <v>980.94523100000015</v>
      </c>
    </row>
    <row r="48" spans="1:8" x14ac:dyDescent="0.25">
      <c r="A48" s="1">
        <v>0</v>
      </c>
      <c r="B48" s="1">
        <v>7</v>
      </c>
      <c r="C48" s="10">
        <v>100000</v>
      </c>
      <c r="D48" s="1">
        <v>3498.6</v>
      </c>
      <c r="E48" s="1">
        <v>0.52</v>
      </c>
      <c r="F48" s="1">
        <v>156.33000000000001</v>
      </c>
      <c r="G48" s="1">
        <v>0.42</v>
      </c>
      <c r="H48" s="1">
        <f t="shared" si="2"/>
        <v>994.43076300000018</v>
      </c>
    </row>
    <row r="49" spans="1:8" x14ac:dyDescent="0.25">
      <c r="A49" s="1">
        <v>0</v>
      </c>
      <c r="B49" s="1">
        <v>5</v>
      </c>
      <c r="C49" s="10">
        <v>100000</v>
      </c>
      <c r="D49" s="1">
        <v>3584.39</v>
      </c>
      <c r="E49" s="1">
        <v>0.55000000000000004</v>
      </c>
      <c r="F49" s="1">
        <v>159.71</v>
      </c>
      <c r="G49" s="1">
        <v>0.48</v>
      </c>
      <c r="H49" s="1">
        <f t="shared" si="2"/>
        <v>1015.9312810000001</v>
      </c>
    </row>
    <row r="50" spans="1:8" x14ac:dyDescent="0.25">
      <c r="A50" s="1">
        <v>0</v>
      </c>
      <c r="B50" s="1">
        <v>3</v>
      </c>
      <c r="C50" s="10">
        <v>100000</v>
      </c>
      <c r="D50" s="1">
        <v>3647.94</v>
      </c>
      <c r="E50" s="1">
        <v>0.54</v>
      </c>
      <c r="F50" s="1">
        <v>156.65</v>
      </c>
      <c r="G50" s="1">
        <v>0.43</v>
      </c>
      <c r="H50" s="1">
        <f t="shared" si="2"/>
        <v>996.46631500000012</v>
      </c>
    </row>
    <row r="51" spans="1:8" x14ac:dyDescent="0.25">
      <c r="A51" s="1">
        <v>0</v>
      </c>
      <c r="B51" s="1">
        <v>1</v>
      </c>
      <c r="C51" s="10">
        <v>100000</v>
      </c>
      <c r="D51" s="1">
        <v>3697.25</v>
      </c>
      <c r="E51" s="1">
        <v>0.53</v>
      </c>
      <c r="F51" s="1">
        <v>160.1</v>
      </c>
      <c r="G51" s="1">
        <v>0.44</v>
      </c>
      <c r="H51" s="1">
        <f t="shared" si="2"/>
        <v>1018.41211</v>
      </c>
    </row>
    <row r="52" spans="1:8" x14ac:dyDescent="0.25">
      <c r="A52" s="1">
        <v>0</v>
      </c>
      <c r="B52" s="1">
        <v>0</v>
      </c>
      <c r="C52" s="10">
        <v>100000</v>
      </c>
      <c r="D52" s="1">
        <v>3719.2</v>
      </c>
      <c r="E52" s="1">
        <v>0.51</v>
      </c>
      <c r="F52" s="1">
        <v>158.62</v>
      </c>
      <c r="G52" s="1">
        <v>0.42</v>
      </c>
      <c r="H52" s="1">
        <f t="shared" si="2"/>
        <v>1008.9976820000001</v>
      </c>
    </row>
    <row r="53" spans="1:8" x14ac:dyDescent="0.25">
      <c r="A53" s="1">
        <v>0</v>
      </c>
      <c r="B53" s="1">
        <v>-1</v>
      </c>
      <c r="C53" s="10">
        <v>100000</v>
      </c>
      <c r="D53" s="1">
        <v>3740.43</v>
      </c>
      <c r="E53" s="1">
        <v>0.52</v>
      </c>
      <c r="F53" s="1">
        <v>157.12</v>
      </c>
      <c r="G53" s="1">
        <v>0.43</v>
      </c>
      <c r="H53" s="1">
        <f t="shared" si="2"/>
        <v>999.45603200000005</v>
      </c>
    </row>
    <row r="54" spans="1:8" x14ac:dyDescent="0.25">
      <c r="A54" s="1">
        <v>0</v>
      </c>
      <c r="B54" s="1">
        <v>-3</v>
      </c>
      <c r="C54" s="10">
        <v>100000</v>
      </c>
      <c r="D54" s="1">
        <v>3785.96</v>
      </c>
      <c r="E54" s="1">
        <v>0.5</v>
      </c>
      <c r="F54" s="1">
        <v>156.75</v>
      </c>
      <c r="G54" s="1">
        <v>0.43</v>
      </c>
      <c r="H54" s="1">
        <f t="shared" si="2"/>
        <v>997.10242500000004</v>
      </c>
    </row>
    <row r="55" spans="1:8" x14ac:dyDescent="0.25">
      <c r="A55" s="1">
        <v>0</v>
      </c>
      <c r="B55" s="1">
        <v>-5</v>
      </c>
      <c r="C55" s="10">
        <v>100000</v>
      </c>
      <c r="D55" s="1">
        <v>3831.32</v>
      </c>
      <c r="E55" s="1">
        <v>0.51</v>
      </c>
      <c r="F55" s="1">
        <v>152.38999999999999</v>
      </c>
      <c r="G55" s="1">
        <v>0.42</v>
      </c>
      <c r="H55" s="1">
        <f t="shared" si="2"/>
        <v>969.36802899999998</v>
      </c>
    </row>
    <row r="56" spans="1:8" x14ac:dyDescent="0.25">
      <c r="A56" s="1">
        <v>0</v>
      </c>
      <c r="B56" s="1">
        <v>-7</v>
      </c>
      <c r="C56" s="10">
        <v>100000</v>
      </c>
      <c r="D56" s="1">
        <v>3884.4</v>
      </c>
      <c r="E56" s="1">
        <v>0.48</v>
      </c>
      <c r="F56" s="1">
        <v>152.72999999999999</v>
      </c>
      <c r="G56" s="1">
        <v>0.39</v>
      </c>
      <c r="H56" s="1">
        <f t="shared" si="2"/>
        <v>971.53080299999999</v>
      </c>
    </row>
    <row r="57" spans="1:8" x14ac:dyDescent="0.25">
      <c r="A57" s="1">
        <v>0</v>
      </c>
      <c r="B57" s="1">
        <v>-9</v>
      </c>
      <c r="C57" s="10">
        <v>100000</v>
      </c>
      <c r="D57" s="1">
        <v>3939.39</v>
      </c>
      <c r="E57" s="1">
        <v>0.55000000000000004</v>
      </c>
      <c r="F57" s="1">
        <v>152.06</v>
      </c>
      <c r="G57" s="1">
        <v>0.42</v>
      </c>
      <c r="H57" s="1">
        <f t="shared" si="2"/>
        <v>967.26886600000012</v>
      </c>
    </row>
    <row r="58" spans="1:8" x14ac:dyDescent="0.25">
      <c r="A58" s="1">
        <v>0</v>
      </c>
      <c r="B58" s="1">
        <v>-11</v>
      </c>
      <c r="C58" s="10">
        <v>100000</v>
      </c>
      <c r="D58" s="1">
        <v>3943.04</v>
      </c>
      <c r="E58" s="1">
        <v>0.65</v>
      </c>
      <c r="F58" s="1">
        <v>132.06</v>
      </c>
      <c r="G58" s="1">
        <v>0.53</v>
      </c>
      <c r="H58" s="1">
        <f t="shared" si="2"/>
        <v>840.04686600000002</v>
      </c>
    </row>
    <row r="59" spans="1:8" x14ac:dyDescent="0.25">
      <c r="A59" s="1">
        <v>0</v>
      </c>
      <c r="B59" s="1">
        <v>-12</v>
      </c>
      <c r="C59" s="10">
        <v>100000</v>
      </c>
      <c r="D59" s="1">
        <v>3916.54</v>
      </c>
      <c r="E59" s="1">
        <v>0.54</v>
      </c>
      <c r="F59" s="1">
        <v>115.98</v>
      </c>
      <c r="G59" s="1">
        <v>0.48</v>
      </c>
      <c r="H59" s="1">
        <f t="shared" si="2"/>
        <v>737.76037800000006</v>
      </c>
    </row>
    <row r="61" spans="1:8" x14ac:dyDescent="0.25">
      <c r="A61" s="1">
        <v>3</v>
      </c>
      <c r="B61" s="1">
        <v>11</v>
      </c>
      <c r="C61" s="10">
        <v>100000</v>
      </c>
      <c r="D61" s="1">
        <v>3545.3</v>
      </c>
      <c r="E61" s="1">
        <v>0.71</v>
      </c>
      <c r="F61" s="1">
        <v>199.53</v>
      </c>
      <c r="G61" s="1">
        <v>0.55000000000000004</v>
      </c>
      <c r="H61" s="1">
        <f t="shared" ref="H61:H73" si="3">$B$3*F61</f>
        <v>1269.2302830000001</v>
      </c>
    </row>
    <row r="62" spans="1:8" x14ac:dyDescent="0.25">
      <c r="A62" s="1">
        <v>3</v>
      </c>
      <c r="B62" s="1">
        <v>9</v>
      </c>
      <c r="C62" s="10">
        <v>100000</v>
      </c>
      <c r="D62" s="1">
        <v>3469.77</v>
      </c>
      <c r="E62" s="1">
        <v>0.56999999999999995</v>
      </c>
      <c r="F62" s="1">
        <v>166.6</v>
      </c>
      <c r="G62" s="1">
        <v>0.45</v>
      </c>
      <c r="H62" s="1">
        <f t="shared" si="3"/>
        <v>1059.75926</v>
      </c>
    </row>
    <row r="63" spans="1:8" x14ac:dyDescent="0.25">
      <c r="A63" s="1">
        <v>3</v>
      </c>
      <c r="B63" s="1">
        <v>7</v>
      </c>
      <c r="C63" s="10">
        <v>100000</v>
      </c>
      <c r="D63" s="1">
        <v>3526.63</v>
      </c>
      <c r="E63" s="1">
        <v>0.56000000000000005</v>
      </c>
      <c r="F63" s="1">
        <v>162.69</v>
      </c>
      <c r="G63" s="1">
        <v>0.46</v>
      </c>
      <c r="H63" s="1">
        <f t="shared" si="3"/>
        <v>1034.8873590000001</v>
      </c>
    </row>
    <row r="64" spans="1:8" x14ac:dyDescent="0.25">
      <c r="A64" s="1">
        <v>3</v>
      </c>
      <c r="B64" s="1">
        <v>5</v>
      </c>
      <c r="C64" s="10">
        <v>100000</v>
      </c>
      <c r="D64" s="1">
        <v>3593.6</v>
      </c>
      <c r="E64" s="1">
        <v>0.54</v>
      </c>
      <c r="F64" s="1">
        <v>159.97999999999999</v>
      </c>
      <c r="G64" s="1">
        <v>0.43</v>
      </c>
      <c r="H64" s="1">
        <f t="shared" si="3"/>
        <v>1017.648778</v>
      </c>
    </row>
    <row r="65" spans="1:8" x14ac:dyDescent="0.25">
      <c r="A65" s="1">
        <v>3</v>
      </c>
      <c r="B65" s="1">
        <v>3</v>
      </c>
      <c r="C65" s="10">
        <v>100000</v>
      </c>
      <c r="D65" s="1">
        <v>3645.13</v>
      </c>
      <c r="E65" s="1">
        <v>0.54</v>
      </c>
      <c r="F65" s="1">
        <v>161.33000000000001</v>
      </c>
      <c r="G65" s="1">
        <v>0.44</v>
      </c>
      <c r="H65" s="1">
        <f t="shared" si="3"/>
        <v>1026.2362630000002</v>
      </c>
    </row>
    <row r="66" spans="1:8" x14ac:dyDescent="0.25">
      <c r="A66" s="1">
        <v>3</v>
      </c>
      <c r="B66" s="1">
        <v>1</v>
      </c>
      <c r="C66" s="10">
        <v>100000</v>
      </c>
      <c r="D66" s="1">
        <v>3696.35</v>
      </c>
      <c r="E66" s="1">
        <v>0.52</v>
      </c>
      <c r="F66" s="1">
        <v>156.94</v>
      </c>
      <c r="G66" s="1">
        <v>0.42</v>
      </c>
      <c r="H66" s="1">
        <f t="shared" si="3"/>
        <v>998.31103400000006</v>
      </c>
    </row>
    <row r="67" spans="1:8" x14ac:dyDescent="0.25">
      <c r="A67" s="1">
        <v>3</v>
      </c>
      <c r="B67" s="1">
        <v>0</v>
      </c>
      <c r="C67" s="10">
        <v>100000</v>
      </c>
      <c r="D67" s="1">
        <v>3720.41</v>
      </c>
      <c r="E67" s="1">
        <v>0.52</v>
      </c>
      <c r="F67" s="1">
        <v>157.1</v>
      </c>
      <c r="G67" s="1">
        <v>0.43</v>
      </c>
      <c r="H67" s="1">
        <f t="shared" si="3"/>
        <v>999.32880999999998</v>
      </c>
    </row>
    <row r="68" spans="1:8" x14ac:dyDescent="0.25">
      <c r="A68" s="1">
        <v>3</v>
      </c>
      <c r="B68" s="1">
        <v>-1</v>
      </c>
      <c r="C68" s="10">
        <v>100000</v>
      </c>
      <c r="D68" s="1">
        <v>3739.84</v>
      </c>
      <c r="E68" s="1">
        <v>0.52</v>
      </c>
      <c r="F68" s="1">
        <v>156.22999999999999</v>
      </c>
      <c r="G68" s="1">
        <v>0.43</v>
      </c>
      <c r="H68" s="1">
        <f t="shared" si="3"/>
        <v>993.79465300000004</v>
      </c>
    </row>
    <row r="69" spans="1:8" x14ac:dyDescent="0.25">
      <c r="A69" s="1">
        <v>3</v>
      </c>
      <c r="B69" s="1">
        <v>-3</v>
      </c>
      <c r="C69" s="10">
        <v>100000</v>
      </c>
      <c r="D69" s="1">
        <v>3768.7</v>
      </c>
      <c r="E69" s="1">
        <v>0.52</v>
      </c>
      <c r="F69" s="1">
        <v>158.69</v>
      </c>
      <c r="G69" s="1">
        <v>0.43</v>
      </c>
      <c r="H69" s="1">
        <f t="shared" si="3"/>
        <v>1009.4429590000001</v>
      </c>
    </row>
    <row r="70" spans="1:8" x14ac:dyDescent="0.25">
      <c r="A70" s="1">
        <v>3</v>
      </c>
      <c r="B70" s="1">
        <v>-5</v>
      </c>
      <c r="C70" s="10">
        <v>100000</v>
      </c>
      <c r="D70" s="1">
        <v>3803.79</v>
      </c>
      <c r="E70" s="1">
        <v>0.45</v>
      </c>
      <c r="F70" s="1">
        <v>157.46</v>
      </c>
      <c r="G70" s="1">
        <v>0.39</v>
      </c>
      <c r="H70" s="1">
        <f t="shared" si="3"/>
        <v>1001.6188060000001</v>
      </c>
    </row>
    <row r="71" spans="1:8" x14ac:dyDescent="0.25">
      <c r="A71" s="1">
        <v>3</v>
      </c>
      <c r="B71" s="1">
        <v>-7</v>
      </c>
      <c r="C71" s="10">
        <v>100000</v>
      </c>
      <c r="D71" s="1">
        <v>3839.4</v>
      </c>
      <c r="E71" s="1">
        <v>0.5</v>
      </c>
      <c r="F71" s="1">
        <v>155.16999999999999</v>
      </c>
      <c r="G71" s="1">
        <v>0.44</v>
      </c>
      <c r="H71" s="1">
        <f t="shared" si="3"/>
        <v>987.05188699999997</v>
      </c>
    </row>
    <row r="72" spans="1:8" x14ac:dyDescent="0.25">
      <c r="A72" s="1">
        <v>3</v>
      </c>
      <c r="B72" s="1">
        <v>-9</v>
      </c>
      <c r="C72" s="10">
        <v>100000</v>
      </c>
      <c r="D72" s="1">
        <v>3869.22</v>
      </c>
      <c r="E72" s="1">
        <v>0.51</v>
      </c>
      <c r="F72" s="1">
        <v>152.91999999999999</v>
      </c>
      <c r="G72" s="1">
        <v>0.42</v>
      </c>
      <c r="H72" s="1">
        <f t="shared" si="3"/>
        <v>972.73941200000002</v>
      </c>
    </row>
    <row r="73" spans="1:8" x14ac:dyDescent="0.25">
      <c r="A73" s="1">
        <v>3</v>
      </c>
      <c r="B73" s="1">
        <v>-11</v>
      </c>
      <c r="C73" s="10">
        <v>100000</v>
      </c>
      <c r="D73" s="1">
        <v>3846.06</v>
      </c>
      <c r="E73" s="1">
        <v>0.54</v>
      </c>
      <c r="F73" s="1">
        <v>160.54</v>
      </c>
      <c r="G73" s="1">
        <v>0.48</v>
      </c>
      <c r="H73" s="1">
        <f t="shared" si="3"/>
        <v>1021.210994</v>
      </c>
    </row>
    <row r="75" spans="1:8" x14ac:dyDescent="0.25">
      <c r="A75" s="1">
        <v>5</v>
      </c>
      <c r="B75" s="1">
        <v>9</v>
      </c>
      <c r="C75" s="10">
        <v>100000</v>
      </c>
      <c r="D75" s="1">
        <v>3610.61</v>
      </c>
      <c r="E75" s="1">
        <v>0.66</v>
      </c>
      <c r="F75" s="1">
        <v>186.98</v>
      </c>
      <c r="G75" s="1">
        <v>0.51</v>
      </c>
      <c r="H75" s="1">
        <f t="shared" ref="H75:H95" si="4">$B$3*F75</f>
        <v>1189.3984780000001</v>
      </c>
    </row>
    <row r="76" spans="1:8" x14ac:dyDescent="0.25">
      <c r="A76" s="1">
        <v>5</v>
      </c>
      <c r="B76" s="1">
        <v>7</v>
      </c>
      <c r="C76" s="10">
        <v>100000</v>
      </c>
      <c r="D76" s="1">
        <v>3545.69</v>
      </c>
      <c r="E76" s="1">
        <v>0.57999999999999996</v>
      </c>
      <c r="F76" s="1">
        <v>171.31</v>
      </c>
      <c r="G76" s="1">
        <v>0.47</v>
      </c>
      <c r="H76" s="1">
        <f t="shared" si="4"/>
        <v>1089.720041</v>
      </c>
    </row>
    <row r="77" spans="1:8" x14ac:dyDescent="0.25">
      <c r="A77" s="1">
        <v>5</v>
      </c>
      <c r="B77" s="1">
        <v>5</v>
      </c>
      <c r="C77" s="10">
        <v>100000</v>
      </c>
      <c r="D77" s="1">
        <v>3578.81</v>
      </c>
      <c r="E77" s="1">
        <v>0.56999999999999995</v>
      </c>
      <c r="F77" s="1">
        <v>167.77</v>
      </c>
      <c r="G77" s="1">
        <v>0.46</v>
      </c>
      <c r="H77" s="1">
        <f t="shared" si="4"/>
        <v>1067.2017470000001</v>
      </c>
    </row>
    <row r="78" spans="1:8" x14ac:dyDescent="0.25">
      <c r="A78" s="1">
        <v>5</v>
      </c>
      <c r="B78" s="1">
        <v>3</v>
      </c>
      <c r="C78" s="10">
        <v>100000</v>
      </c>
      <c r="D78" s="1">
        <v>3626.02</v>
      </c>
      <c r="E78" s="1">
        <v>0.56000000000000005</v>
      </c>
      <c r="F78" s="1">
        <v>166.39</v>
      </c>
      <c r="G78" s="1">
        <v>0.45</v>
      </c>
      <c r="H78" s="1">
        <f t="shared" si="4"/>
        <v>1058.4234289999999</v>
      </c>
    </row>
    <row r="79" spans="1:8" x14ac:dyDescent="0.25">
      <c r="A79" s="1">
        <v>5</v>
      </c>
      <c r="B79" s="1">
        <v>1</v>
      </c>
      <c r="C79" s="10">
        <v>100000</v>
      </c>
      <c r="D79" s="1">
        <v>3674.21</v>
      </c>
      <c r="E79" s="1">
        <v>0.52</v>
      </c>
      <c r="F79" s="1">
        <v>164.93</v>
      </c>
      <c r="G79" s="1">
        <v>0.46</v>
      </c>
      <c r="H79" s="1">
        <f t="shared" si="4"/>
        <v>1049.1362230000002</v>
      </c>
    </row>
    <row r="80" spans="1:8" x14ac:dyDescent="0.25">
      <c r="A80" s="1">
        <v>5</v>
      </c>
      <c r="B80" s="1">
        <v>0</v>
      </c>
      <c r="C80" s="10">
        <v>100000</v>
      </c>
      <c r="D80" s="1">
        <v>3697.75</v>
      </c>
      <c r="E80" s="1">
        <v>0.55000000000000004</v>
      </c>
      <c r="F80" s="1">
        <v>164.35</v>
      </c>
      <c r="G80" s="1">
        <v>0.46</v>
      </c>
      <c r="H80" s="1">
        <f t="shared" si="4"/>
        <v>1045.4467850000001</v>
      </c>
    </row>
    <row r="81" spans="1:8" x14ac:dyDescent="0.25">
      <c r="A81" s="1">
        <v>5</v>
      </c>
      <c r="B81" s="1">
        <v>-1</v>
      </c>
      <c r="C81" s="10">
        <v>100000</v>
      </c>
      <c r="D81" s="1">
        <v>3719.22</v>
      </c>
      <c r="E81" s="1">
        <v>0.55000000000000004</v>
      </c>
      <c r="F81" s="1">
        <v>161.07</v>
      </c>
      <c r="G81" s="1">
        <v>0.46</v>
      </c>
      <c r="H81" s="1">
        <f t="shared" si="4"/>
        <v>1024.582377</v>
      </c>
    </row>
    <row r="82" spans="1:8" x14ac:dyDescent="0.25">
      <c r="A82" s="1">
        <v>5</v>
      </c>
      <c r="B82" s="1">
        <v>-3</v>
      </c>
      <c r="C82" s="10">
        <v>100000</v>
      </c>
      <c r="D82" s="1">
        <v>3760.28</v>
      </c>
      <c r="E82" s="1">
        <v>0.53</v>
      </c>
      <c r="F82" s="1">
        <v>161.84</v>
      </c>
      <c r="G82" s="1">
        <v>0.45</v>
      </c>
      <c r="H82" s="1">
        <f t="shared" si="4"/>
        <v>1029.4804240000001</v>
      </c>
    </row>
    <row r="83" spans="1:8" x14ac:dyDescent="0.25">
      <c r="A83" s="1">
        <v>5</v>
      </c>
      <c r="B83" s="1">
        <v>-5</v>
      </c>
      <c r="C83" s="10">
        <v>100000</v>
      </c>
      <c r="D83" s="1">
        <v>3798.77</v>
      </c>
      <c r="E83" s="1">
        <v>0.52</v>
      </c>
      <c r="F83" s="1">
        <v>159.05000000000001</v>
      </c>
      <c r="G83" s="1">
        <v>0.45</v>
      </c>
      <c r="H83" s="1">
        <f t="shared" si="4"/>
        <v>1011.7329550000002</v>
      </c>
    </row>
    <row r="84" spans="1:8" x14ac:dyDescent="0.25">
      <c r="A84" s="1">
        <v>5</v>
      </c>
      <c r="B84" s="1">
        <v>-7</v>
      </c>
      <c r="C84" s="10">
        <v>100000</v>
      </c>
      <c r="D84" s="1">
        <v>3823.21</v>
      </c>
      <c r="E84" s="1">
        <v>0.51</v>
      </c>
      <c r="F84" s="1">
        <v>155.01</v>
      </c>
      <c r="G84" s="1">
        <v>0.43</v>
      </c>
      <c r="H84" s="1">
        <f t="shared" si="4"/>
        <v>986.03411100000005</v>
      </c>
    </row>
    <row r="85" spans="1:8" x14ac:dyDescent="0.25">
      <c r="A85" s="1">
        <v>5</v>
      </c>
      <c r="B85" s="1">
        <v>-9</v>
      </c>
      <c r="C85" s="10">
        <v>100000</v>
      </c>
      <c r="D85" s="1">
        <v>3781.96</v>
      </c>
      <c r="E85" s="1">
        <v>0.52</v>
      </c>
      <c r="F85" s="1">
        <v>158.5</v>
      </c>
      <c r="G85" s="1">
        <v>0.46</v>
      </c>
      <c r="H85" s="1">
        <f t="shared" si="4"/>
        <v>1008.2343500000001</v>
      </c>
    </row>
    <row r="86" spans="1:8" x14ac:dyDescent="0.25">
      <c r="C86" s="10"/>
    </row>
    <row r="87" spans="1:8" x14ac:dyDescent="0.25">
      <c r="A87" s="1">
        <v>6</v>
      </c>
      <c r="B87" s="1">
        <v>7</v>
      </c>
      <c r="C87" s="10">
        <v>100000</v>
      </c>
      <c r="D87" s="1">
        <v>3549.52</v>
      </c>
      <c r="E87" s="1">
        <v>0.6</v>
      </c>
      <c r="F87" s="1">
        <v>174.08</v>
      </c>
      <c r="G87" s="1">
        <v>0.5</v>
      </c>
      <c r="H87" s="1">
        <f t="shared" si="4"/>
        <v>1107.3402880000001</v>
      </c>
    </row>
    <row r="88" spans="1:8" x14ac:dyDescent="0.25">
      <c r="A88" s="1">
        <v>6</v>
      </c>
      <c r="B88" s="1">
        <v>5</v>
      </c>
      <c r="C88" s="10">
        <v>100000</v>
      </c>
      <c r="D88" s="1">
        <v>3577.16</v>
      </c>
      <c r="E88" s="1">
        <v>0.57999999999999996</v>
      </c>
      <c r="F88" s="1">
        <v>170.26</v>
      </c>
      <c r="G88" s="1">
        <v>0.49</v>
      </c>
      <c r="H88" s="1">
        <f t="shared" si="4"/>
        <v>1083.040886</v>
      </c>
    </row>
    <row r="89" spans="1:8" x14ac:dyDescent="0.25">
      <c r="A89" s="1">
        <v>6</v>
      </c>
      <c r="B89" s="1">
        <v>3</v>
      </c>
      <c r="C89" s="10">
        <v>100000</v>
      </c>
      <c r="D89" s="1">
        <v>3627.18</v>
      </c>
      <c r="E89" s="1">
        <v>0.59</v>
      </c>
      <c r="F89" s="1">
        <v>173.05</v>
      </c>
      <c r="G89" s="1">
        <v>0.5</v>
      </c>
      <c r="H89" s="1">
        <f t="shared" si="4"/>
        <v>1100.7883550000001</v>
      </c>
    </row>
    <row r="90" spans="1:8" x14ac:dyDescent="0.25">
      <c r="A90" s="1">
        <v>6</v>
      </c>
      <c r="B90" s="1">
        <v>1</v>
      </c>
      <c r="C90" s="10">
        <v>100000</v>
      </c>
      <c r="D90" s="1">
        <v>3677.87</v>
      </c>
      <c r="E90" s="1">
        <v>0.56999999999999995</v>
      </c>
      <c r="F90" s="1">
        <v>170.34</v>
      </c>
      <c r="G90" s="1">
        <v>0.49</v>
      </c>
      <c r="H90" s="1">
        <f t="shared" si="4"/>
        <v>1083.5497740000001</v>
      </c>
    </row>
    <row r="91" spans="1:8" x14ac:dyDescent="0.25">
      <c r="A91" s="1">
        <v>6</v>
      </c>
      <c r="B91" s="1">
        <v>0</v>
      </c>
      <c r="C91" s="10">
        <v>100000</v>
      </c>
      <c r="D91" s="1">
        <v>3699.14</v>
      </c>
      <c r="E91" s="1">
        <v>0.56000000000000005</v>
      </c>
      <c r="F91" s="1">
        <v>165.51</v>
      </c>
      <c r="G91" s="1">
        <v>0.47</v>
      </c>
      <c r="H91" s="1">
        <f t="shared" si="4"/>
        <v>1052.8256610000001</v>
      </c>
    </row>
    <row r="92" spans="1:8" x14ac:dyDescent="0.25">
      <c r="A92" s="1">
        <v>6</v>
      </c>
      <c r="B92" s="1">
        <v>-1</v>
      </c>
      <c r="C92" s="10">
        <v>100000</v>
      </c>
      <c r="D92" s="1">
        <v>3722.68</v>
      </c>
      <c r="E92" s="1">
        <v>0.56999999999999995</v>
      </c>
      <c r="F92" s="1">
        <v>169.28</v>
      </c>
      <c r="G92" s="1">
        <v>0.49</v>
      </c>
      <c r="H92" s="1">
        <f t="shared" si="4"/>
        <v>1076.807008</v>
      </c>
    </row>
    <row r="93" spans="1:8" x14ac:dyDescent="0.25">
      <c r="A93" s="1">
        <v>6</v>
      </c>
      <c r="B93" s="1">
        <v>-3</v>
      </c>
      <c r="C93" s="10">
        <v>100000</v>
      </c>
      <c r="D93" s="1">
        <v>3765.97</v>
      </c>
      <c r="E93" s="1">
        <v>0.56000000000000005</v>
      </c>
      <c r="F93" s="1">
        <v>168.54</v>
      </c>
      <c r="G93" s="1">
        <v>0.48</v>
      </c>
      <c r="H93" s="1">
        <f t="shared" si="4"/>
        <v>1072.099794</v>
      </c>
    </row>
    <row r="94" spans="1:8" x14ac:dyDescent="0.25">
      <c r="A94" s="1">
        <v>6</v>
      </c>
      <c r="B94" s="1">
        <v>-5</v>
      </c>
      <c r="C94" s="10">
        <v>100000</v>
      </c>
      <c r="D94" s="1">
        <v>3799.8</v>
      </c>
      <c r="E94" s="1">
        <v>0.54</v>
      </c>
      <c r="F94" s="1">
        <v>164.61</v>
      </c>
      <c r="G94" s="1">
        <v>0.47</v>
      </c>
      <c r="H94" s="1">
        <f t="shared" si="4"/>
        <v>1047.1006710000001</v>
      </c>
    </row>
    <row r="95" spans="1:8" x14ac:dyDescent="0.25">
      <c r="A95" s="1">
        <v>6</v>
      </c>
      <c r="B95" s="1">
        <v>-7</v>
      </c>
      <c r="C95" s="10">
        <v>100000</v>
      </c>
      <c r="D95" s="1">
        <v>3828.85</v>
      </c>
      <c r="E95" s="1">
        <v>0.53</v>
      </c>
      <c r="F95" s="1">
        <v>164</v>
      </c>
      <c r="G95" s="1">
        <v>0.46</v>
      </c>
      <c r="H95" s="1">
        <f t="shared" si="4"/>
        <v>1043.2204000000002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Zeiteichung</vt:lpstr>
      <vt:lpstr>Abstandsmessung</vt:lpstr>
      <vt:lpstr>Auflösungsmessung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2017-07-29T15:47:14Z</dcterms:modified>
</cp:coreProperties>
</file>