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imas\Desktop\Bobina Girante\Alterados\bobinona\Dados\Medidas\Alinhamento\QB002\"/>
    </mc:Choice>
  </mc:AlternateContent>
  <bookViews>
    <workbookView xWindow="0" yWindow="0" windowWidth="16170" windowHeight="6135"/>
  </bookViews>
  <sheets>
    <sheet name="Plan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C10" i="1"/>
  <c r="B10" i="1"/>
  <c r="E33" i="1"/>
  <c r="D33" i="1"/>
  <c r="C33" i="1"/>
  <c r="B33" i="1"/>
  <c r="E28" i="1"/>
  <c r="D28" i="1"/>
  <c r="C28" i="1"/>
  <c r="B28" i="1"/>
  <c r="E23" i="1"/>
  <c r="D23" i="1"/>
  <c r="C23" i="1"/>
  <c r="B23" i="1"/>
  <c r="E18" i="1"/>
  <c r="D18" i="1"/>
  <c r="C18" i="1"/>
  <c r="B18" i="1"/>
  <c r="B6" i="1"/>
</calcChain>
</file>

<file path=xl/sharedStrings.xml><?xml version="1.0" encoding="utf-8"?>
<sst xmlns="http://schemas.openxmlformats.org/spreadsheetml/2006/main" count="26" uniqueCount="22">
  <si>
    <t>Magneto</t>
  </si>
  <si>
    <t>QB-002</t>
  </si>
  <si>
    <t>Referências</t>
  </si>
  <si>
    <t>Corrente [A]</t>
  </si>
  <si>
    <t>Gradiente [T/m]</t>
  </si>
  <si>
    <t>Comprimento [m]</t>
  </si>
  <si>
    <t>Gradiente Integrado [T]</t>
  </si>
  <si>
    <t>Efeito da ciclagem no centro magnético</t>
  </si>
  <si>
    <t>X</t>
  </si>
  <si>
    <t>Erro</t>
  </si>
  <si>
    <t>Z</t>
  </si>
  <si>
    <r>
      <t>Alinhamento [</t>
    </r>
    <r>
      <rPr>
        <b/>
        <sz val="11"/>
        <color theme="1"/>
        <rFont val="Calibri"/>
        <family val="2"/>
      </rPr>
      <t>µm]</t>
    </r>
  </si>
  <si>
    <t>n</t>
  </si>
  <si>
    <t>avg_L.Nn(T/m^n-2)</t>
  </si>
  <si>
    <t>std_L.Nn(T/m^n-2)</t>
  </si>
  <si>
    <t>avg_L.Sn(T/m^n-2)</t>
  </si>
  <si>
    <t>std_L.Sn(T/m^n-2)</t>
  </si>
  <si>
    <r>
      <t>Deslocamento [</t>
    </r>
    <r>
      <rPr>
        <b/>
        <sz val="11"/>
        <color theme="1"/>
        <rFont val="Calibri"/>
        <family val="2"/>
      </rPr>
      <t>µm]</t>
    </r>
  </si>
  <si>
    <t>Medida 1 no Centro</t>
  </si>
  <si>
    <t>Medida 2 deslocado A</t>
  </si>
  <si>
    <t>Medida 3 deslocado B</t>
  </si>
  <si>
    <t>Medida 4 no centro 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</si>
</sst>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1" fontId="0" fillId="0" borderId="0" xfId="0" applyNumberFormat="1"/>
    <xf numFmtId="11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3" workbookViewId="0">
      <selection activeCell="D36" sqref="D36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" t="s">
        <v>0</v>
      </c>
      <c r="B1" s="2" t="s">
        <v>1</v>
      </c>
    </row>
    <row r="2" spans="1:5" x14ac:dyDescent="0.25">
      <c r="A2" s="3" t="s">
        <v>2</v>
      </c>
      <c r="B2" s="3"/>
    </row>
    <row r="3" spans="1:5" x14ac:dyDescent="0.25">
      <c r="A3" s="1" t="s">
        <v>3</v>
      </c>
      <c r="B3" s="1">
        <v>110</v>
      </c>
    </row>
    <row r="4" spans="1:5" x14ac:dyDescent="0.25">
      <c r="A4" s="1" t="s">
        <v>4</v>
      </c>
      <c r="B4" s="1">
        <v>20</v>
      </c>
    </row>
    <row r="5" spans="1:5" x14ac:dyDescent="0.25">
      <c r="A5" s="1" t="s">
        <v>5</v>
      </c>
      <c r="B5" s="1">
        <v>0.21199999999999999</v>
      </c>
    </row>
    <row r="6" spans="1:5" x14ac:dyDescent="0.25">
      <c r="A6" s="1" t="s">
        <v>6</v>
      </c>
      <c r="B6" s="1">
        <f>B4*B5</f>
        <v>4.24</v>
      </c>
    </row>
    <row r="8" spans="1:5" x14ac:dyDescent="0.25">
      <c r="A8" s="4" t="s">
        <v>7</v>
      </c>
      <c r="B8" s="4"/>
      <c r="C8" s="4"/>
      <c r="D8" s="4"/>
      <c r="E8" s="4"/>
    </row>
    <row r="9" spans="1:5" x14ac:dyDescent="0.25">
      <c r="A9" s="5"/>
      <c r="B9" s="5" t="s">
        <v>8</v>
      </c>
      <c r="C9" s="5" t="s">
        <v>9</v>
      </c>
      <c r="D9" s="5" t="s">
        <v>10</v>
      </c>
      <c r="E9" s="5" t="s">
        <v>9</v>
      </c>
    </row>
    <row r="10" spans="1:5" x14ac:dyDescent="0.25">
      <c r="A10" s="5" t="s">
        <v>11</v>
      </c>
      <c r="B10" s="6">
        <f>AVERAGE(B18,B23,B28)</f>
        <v>8.8750065449761095</v>
      </c>
      <c r="C10" s="6">
        <f>ABS(STDEV(B18,B23,B28)) + ABS(AVERAGE(C18,C23,C28))</f>
        <v>2.6838018101664085</v>
      </c>
      <c r="D10" s="6">
        <f>AVERAGE(D18,D23,D28)</f>
        <v>-9.9112611941997795</v>
      </c>
      <c r="E10" s="6">
        <f>ABS(STDEV(D18,D23,D28)) + ABS(AVERAGE(E18,E23,E28))</f>
        <v>4.6141244950302429</v>
      </c>
    </row>
    <row r="13" spans="1:5" x14ac:dyDescent="0.25">
      <c r="A13" s="7" t="s">
        <v>12</v>
      </c>
      <c r="B13" t="s">
        <v>13</v>
      </c>
      <c r="C13" t="s">
        <v>14</v>
      </c>
      <c r="D13" t="s">
        <v>15</v>
      </c>
      <c r="E13" t="s">
        <v>16</v>
      </c>
    </row>
    <row r="14" spans="1:5" x14ac:dyDescent="0.25">
      <c r="A14" s="7"/>
    </row>
    <row r="15" spans="1:5" x14ac:dyDescent="0.25">
      <c r="A15" s="8" t="s">
        <v>18</v>
      </c>
      <c r="B15" s="8"/>
      <c r="C15" s="8"/>
      <c r="D15" s="8"/>
      <c r="E15" s="8"/>
    </row>
    <row r="16" spans="1:5" x14ac:dyDescent="0.25">
      <c r="A16">
        <v>1</v>
      </c>
      <c r="B16" s="7">
        <v>-2.3904690000000001E-5</v>
      </c>
      <c r="C16" s="7">
        <v>1.273187E-7</v>
      </c>
      <c r="D16" s="7">
        <v>4.812726E-5</v>
      </c>
      <c r="E16" s="7">
        <v>3.566372E-7</v>
      </c>
    </row>
    <row r="17" spans="1:5" x14ac:dyDescent="0.25">
      <c r="A17">
        <v>2</v>
      </c>
      <c r="B17" s="7">
        <v>-4.1185429999999998</v>
      </c>
      <c r="C17" s="7">
        <v>7.5281610000000002E-6</v>
      </c>
      <c r="D17" s="7">
        <v>4.0366129999999997E-3</v>
      </c>
      <c r="E17" s="7">
        <v>1.6838930000000001E-5</v>
      </c>
    </row>
    <row r="18" spans="1:5" s="9" customFormat="1" x14ac:dyDescent="0.25">
      <c r="A18" s="9" t="s">
        <v>17</v>
      </c>
      <c r="B18" s="10">
        <f>B16/B17/0.000001</f>
        <v>5.8041618115921096</v>
      </c>
      <c r="C18" s="10">
        <f>C16/B17/0.000001</f>
        <v>-3.0913529371916233E-2</v>
      </c>
      <c r="D18" s="10">
        <f>D16/B17/0.000001</f>
        <v>-11.685506257916938</v>
      </c>
      <c r="E18" s="10">
        <f>E16/B17/0.000001</f>
        <v>-8.6593050017931106E-2</v>
      </c>
    </row>
    <row r="20" spans="1:5" x14ac:dyDescent="0.25">
      <c r="A20" s="8" t="s">
        <v>19</v>
      </c>
      <c r="B20" s="8"/>
      <c r="C20" s="8"/>
      <c r="D20" s="8"/>
      <c r="E20" s="8"/>
    </row>
    <row r="21" spans="1:5" x14ac:dyDescent="0.25">
      <c r="A21">
        <v>1</v>
      </c>
      <c r="B21" s="7">
        <v>-4.284315E-5</v>
      </c>
      <c r="C21" s="7">
        <v>1.007906E-7</v>
      </c>
      <c r="D21" s="7">
        <v>5.4791540000000002E-5</v>
      </c>
      <c r="E21" s="7">
        <v>3.4526909999999999E-7</v>
      </c>
    </row>
    <row r="22" spans="1:5" x14ac:dyDescent="0.25">
      <c r="A22">
        <v>2</v>
      </c>
      <c r="B22" s="7">
        <v>-4.1242289999999997</v>
      </c>
      <c r="C22" s="7">
        <v>5.7058520000000002E-6</v>
      </c>
      <c r="D22" s="7">
        <v>5.0741090000000003E-3</v>
      </c>
      <c r="E22" s="7">
        <v>1.2617089999999999E-5</v>
      </c>
    </row>
    <row r="23" spans="1:5" s="9" customFormat="1" x14ac:dyDescent="0.25">
      <c r="A23" s="9" t="s">
        <v>17</v>
      </c>
      <c r="B23" s="10">
        <f>B21/B22/0.000001</f>
        <v>10.38815982332698</v>
      </c>
      <c r="C23" s="10">
        <f>C21/B22/0.000001</f>
        <v>-2.4438652654835611E-2</v>
      </c>
      <c r="D23" s="10">
        <f>D21/B22/0.000001</f>
        <v>-13.285280715498583</v>
      </c>
      <c r="E23" s="10">
        <f>E21/B22/0.000001</f>
        <v>-8.3717247514626378E-2</v>
      </c>
    </row>
    <row r="25" spans="1:5" x14ac:dyDescent="0.25">
      <c r="A25" s="8" t="s">
        <v>20</v>
      </c>
      <c r="B25" s="8"/>
      <c r="C25" s="8"/>
      <c r="D25" s="8"/>
      <c r="E25" s="8"/>
    </row>
    <row r="26" spans="1:5" x14ac:dyDescent="0.25">
      <c r="A26">
        <v>1</v>
      </c>
      <c r="B26" s="7">
        <v>-4.2911450000000001E-5</v>
      </c>
      <c r="C26" s="7">
        <v>7.1918320000000005E-8</v>
      </c>
      <c r="D26" s="7">
        <v>1.959101E-5</v>
      </c>
      <c r="E26" s="7">
        <v>3.4109359999999998E-7</v>
      </c>
    </row>
    <row r="27" spans="1:5" x14ac:dyDescent="0.25">
      <c r="A27">
        <v>2</v>
      </c>
      <c r="B27" s="7">
        <v>-4.1131690000000001</v>
      </c>
      <c r="C27" s="7">
        <v>8.5046910000000005E-6</v>
      </c>
      <c r="D27" s="7">
        <v>3.3003720000000002E-3</v>
      </c>
      <c r="E27" s="7">
        <v>1.2404320000000001E-5</v>
      </c>
    </row>
    <row r="28" spans="1:5" s="9" customFormat="1" x14ac:dyDescent="0.25">
      <c r="A28" s="9" t="s">
        <v>17</v>
      </c>
      <c r="B28" s="10">
        <f>B26/B27/0.000001</f>
        <v>10.432698000009239</v>
      </c>
      <c r="C28" s="10">
        <f>C26/B27/0.000001</f>
        <v>-1.7484893035029682E-2</v>
      </c>
      <c r="D28" s="10">
        <f>D26/B27/0.000001</f>
        <v>-4.7629966091838192</v>
      </c>
      <c r="E28" s="10">
        <f>E26/B27/0.000001</f>
        <v>-8.2927202845300058E-2</v>
      </c>
    </row>
    <row r="30" spans="1:5" x14ac:dyDescent="0.25">
      <c r="A30" s="8" t="s">
        <v>21</v>
      </c>
      <c r="B30" s="8"/>
      <c r="C30" s="8"/>
      <c r="D30" s="8"/>
      <c r="E30" s="8"/>
    </row>
    <row r="31" spans="1:5" x14ac:dyDescent="0.25">
      <c r="A31">
        <v>1</v>
      </c>
      <c r="B31" s="7">
        <v>-2.833991E-5</v>
      </c>
      <c r="C31" s="7">
        <v>1.6464139999999999E-7</v>
      </c>
      <c r="D31" s="7">
        <v>5.937519E-5</v>
      </c>
      <c r="E31" s="7">
        <v>3.8438660000000002E-7</v>
      </c>
    </row>
    <row r="32" spans="1:5" x14ac:dyDescent="0.25">
      <c r="A32">
        <v>2</v>
      </c>
      <c r="B32" s="7">
        <v>-4.118252</v>
      </c>
      <c r="C32" s="7">
        <v>7.1471249999999998E-6</v>
      </c>
      <c r="D32" s="7">
        <v>4.0904100000000001E-3</v>
      </c>
      <c r="E32" s="7">
        <v>1.7345880000000001E-5</v>
      </c>
    </row>
    <row r="33" spans="1:5" x14ac:dyDescent="0.25">
      <c r="A33" s="9" t="s">
        <v>17</v>
      </c>
      <c r="B33" s="10">
        <f>B31/B32/0.000001</f>
        <v>6.8815385751041944</v>
      </c>
      <c r="C33" s="10">
        <f>C31/B32/0.000001</f>
        <v>-3.9978466592136663E-2</v>
      </c>
      <c r="D33" s="10">
        <f>D31/B32/0.000001</f>
        <v>-14.417570852876414</v>
      </c>
      <c r="E33" s="10">
        <f>E31/B32/0.000001</f>
        <v>-9.3337318843043124E-2</v>
      </c>
    </row>
  </sheetData>
  <mergeCells count="6">
    <mergeCell ref="A2:B2"/>
    <mergeCell ref="A8:E8"/>
    <mergeCell ref="A15:E15"/>
    <mergeCell ref="A20:E20"/>
    <mergeCell ref="A25:E25"/>
    <mergeCell ref="A30:E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2016-02-23T13:30:56Z</dcterms:created>
  <dcterms:modified xsi:type="dcterms:W3CDTF">2016-02-23T14:03:32Z</dcterms:modified>
</cp:coreProperties>
</file>