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ma14\Users\labimas\Desktop\Bobina Girante\Alterados\bobinona\Testes\Alinhamento_Magneto_Bobina\"/>
    </mc:Choice>
  </mc:AlternateContent>
  <bookViews>
    <workbookView xWindow="0" yWindow="0" windowWidth="28800" windowHeight="14235"/>
  </bookViews>
  <sheets>
    <sheet name="Plan1" sheetId="1" r:id="rId1"/>
  </sheets>
  <externalReferences>
    <externalReference r:id="rId2"/>
  </externalReferences>
  <definedNames>
    <definedName name="_xlnm.Print_Area" localSheetId="0">Plan1!$A$18:$L$71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A25" i="1" s="1"/>
  <c r="C23" i="1"/>
  <c r="B23" i="1"/>
  <c r="L20" i="1"/>
  <c r="K20" i="1"/>
  <c r="J20" i="1"/>
  <c r="I20" i="1"/>
  <c r="H20" i="1"/>
  <c r="G20" i="1"/>
  <c r="F20" i="1"/>
  <c r="E20" i="1"/>
  <c r="B25" i="1" l="1"/>
  <c r="C25" i="1"/>
  <c r="A26" i="1"/>
  <c r="B24" i="1"/>
  <c r="C24" i="1"/>
  <c r="A27" i="1" l="1"/>
  <c r="C26" i="1"/>
  <c r="B26" i="1"/>
  <c r="A28" i="1" l="1"/>
  <c r="B27" i="1"/>
  <c r="C27" i="1"/>
  <c r="C28" i="1" l="1"/>
  <c r="A29" i="1"/>
  <c r="B28" i="1"/>
  <c r="C29" i="1" l="1"/>
  <c r="A30" i="1"/>
  <c r="B29" i="1"/>
  <c r="A31" i="1" l="1"/>
  <c r="C30" i="1"/>
  <c r="B30" i="1"/>
  <c r="A32" i="1" l="1"/>
  <c r="B31" i="1"/>
  <c r="C31" i="1"/>
  <c r="B32" i="1" l="1"/>
  <c r="A33" i="1"/>
  <c r="C32" i="1"/>
  <c r="C33" i="1" l="1"/>
  <c r="A34" i="1"/>
  <c r="B33" i="1"/>
  <c r="A35" i="1" l="1"/>
  <c r="C34" i="1"/>
  <c r="B34" i="1"/>
  <c r="A36" i="1" l="1"/>
  <c r="C35" i="1"/>
  <c r="B35" i="1"/>
  <c r="C36" i="1" l="1"/>
  <c r="A37" i="1"/>
  <c r="B36" i="1"/>
  <c r="A38" i="1" l="1"/>
  <c r="C37" i="1"/>
  <c r="B37" i="1"/>
  <c r="C38" i="1" l="1"/>
  <c r="B38" i="1"/>
  <c r="A39" i="1"/>
  <c r="A40" i="1" l="1"/>
  <c r="C39" i="1"/>
  <c r="B39" i="1"/>
  <c r="B40" i="1" l="1"/>
  <c r="A41" i="1"/>
  <c r="C40" i="1"/>
  <c r="A42" i="1" l="1"/>
  <c r="C41" i="1"/>
  <c r="B41" i="1"/>
  <c r="A43" i="1" l="1"/>
  <c r="B42" i="1"/>
  <c r="C42" i="1"/>
  <c r="A44" i="1" l="1"/>
  <c r="B43" i="1"/>
  <c r="C43" i="1"/>
  <c r="A45" i="1" l="1"/>
  <c r="C44" i="1"/>
  <c r="B44" i="1"/>
  <c r="B45" i="1" l="1"/>
  <c r="C45" i="1"/>
  <c r="A46" i="1"/>
  <c r="A47" i="1" l="1"/>
  <c r="C46" i="1"/>
  <c r="B46" i="1"/>
  <c r="B47" i="1" l="1"/>
  <c r="A48" i="1"/>
  <c r="C47" i="1"/>
  <c r="C48" i="1" l="1"/>
  <c r="A49" i="1"/>
  <c r="B48" i="1"/>
  <c r="C49" i="1" l="1"/>
  <c r="A50" i="1"/>
  <c r="B49" i="1"/>
  <c r="A51" i="1" l="1"/>
  <c r="C50" i="1"/>
  <c r="B50" i="1"/>
  <c r="A52" i="1" l="1"/>
  <c r="B51" i="1"/>
  <c r="C51" i="1"/>
  <c r="B52" i="1" l="1"/>
  <c r="A53" i="1"/>
  <c r="C52" i="1"/>
  <c r="A54" i="1" l="1"/>
  <c r="C53" i="1"/>
  <c r="B53" i="1"/>
  <c r="A55" i="1" l="1"/>
  <c r="C54" i="1"/>
  <c r="B54" i="1"/>
  <c r="A56" i="1" l="1"/>
  <c r="C55" i="1"/>
  <c r="B55" i="1"/>
  <c r="A57" i="1" l="1"/>
  <c r="C56" i="1"/>
  <c r="B56" i="1"/>
  <c r="A58" i="1" l="1"/>
  <c r="C57" i="1"/>
  <c r="B57" i="1"/>
  <c r="C58" i="1" l="1"/>
  <c r="B58" i="1"/>
</calcChain>
</file>

<file path=xl/sharedStrings.xml><?xml version="1.0" encoding="utf-8"?>
<sst xmlns="http://schemas.openxmlformats.org/spreadsheetml/2006/main" count="27" uniqueCount="27">
  <si>
    <t>n</t>
  </si>
  <si>
    <t>avg_L.Nn(T/m^n-2)</t>
  </si>
  <si>
    <t>std_L.Nn(T/m^n-2)</t>
  </si>
  <si>
    <t>avg_L.Sn(T/m^n-2)</t>
  </si>
  <si>
    <t>std_L.Sn(T/m^n-2)</t>
  </si>
  <si>
    <t>avg_L.Bn(T/m^n-2)</t>
  </si>
  <si>
    <t>std_L.Bn(T/m^n-2)</t>
  </si>
  <si>
    <t xml:space="preserve">avg_angulo(rad)  </t>
  </si>
  <si>
    <t xml:space="preserve">std_angulo(rad)  </t>
  </si>
  <si>
    <t>avg_Nn/NnIma@17.5mm</t>
  </si>
  <si>
    <t>BQF-002</t>
  </si>
  <si>
    <t>Corrente [A]</t>
  </si>
  <si>
    <t>Erro Corrente [A]</t>
  </si>
  <si>
    <t>Gradiente [T]</t>
  </si>
  <si>
    <t>Erro Gradiente [T]</t>
  </si>
  <si>
    <r>
      <t>Desl. Normal [</t>
    </r>
    <r>
      <rPr>
        <b/>
        <sz val="11"/>
        <color theme="1"/>
        <rFont val="Calibri"/>
        <family val="2"/>
      </rPr>
      <t>µm]</t>
    </r>
  </si>
  <si>
    <t>Erro Desl. Normal [µm]</t>
  </si>
  <si>
    <t>Desl. Skew [µm]</t>
  </si>
  <si>
    <t>Erro Desl. Skew [µm]</t>
  </si>
  <si>
    <t>Ângulo [rad]</t>
  </si>
  <si>
    <t>Erro Ângulo [rad]</t>
  </si>
  <si>
    <t>PosX[m]</t>
  </si>
  <si>
    <t>Residual Normal</t>
  </si>
  <si>
    <t>Residual Skew</t>
  </si>
  <si>
    <r>
      <t>Shunt (m</t>
    </r>
    <r>
      <rPr>
        <b/>
        <sz val="11"/>
        <color theme="1"/>
        <rFont val="Calibri"/>
        <family val="2"/>
      </rPr>
      <t>Ω)</t>
    </r>
  </si>
  <si>
    <r>
      <t>Erro Shunt (m</t>
    </r>
    <r>
      <rPr>
        <b/>
        <sz val="11"/>
        <color theme="1"/>
        <rFont val="Calibri"/>
        <family val="2"/>
      </rPr>
      <t>Ω)</t>
    </r>
  </si>
  <si>
    <t>Comentários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</si>
</sst>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000"/>
    <numFmt numFmtId="166" formatCode="0.0000000"/>
    <numFmt numFmtId="167" formatCode="0.0000000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 applyBorder="1"/>
    <xf numFmtId="0" fontId="0" fillId="0" borderId="3" xfId="0" applyBorder="1"/>
    <xf numFmtId="167" fontId="0" fillId="0" borderId="1" xfId="0" applyNumberFormat="1" applyBorder="1"/>
    <xf numFmtId="166" fontId="1" fillId="0" borderId="0" xfId="0" applyNumberFormat="1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7" fontId="0" fillId="0" borderId="0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'[1]Residuais BQF002 - I=110A (2)'!$B$22</c:f>
              <c:strCache>
                <c:ptCount val="1"/>
                <c:pt idx="0">
                  <c:v>Residual Normal</c:v>
                </c:pt>
              </c:strCache>
            </c:strRef>
          </c:tx>
          <c:xVal>
            <c:numRef>
              <c:f>'[1]Residuais BQF002 - I=110A (2)'!$A$23:$A$58</c:f>
              <c:numCache>
                <c:formatCode>General</c:formatCode>
                <c:ptCount val="36"/>
                <c:pt idx="0">
                  <c:v>-1.7500000000000002E-2</c:v>
                </c:pt>
                <c:pt idx="1">
                  <c:v>-1.6500000000000001E-2</c:v>
                </c:pt>
                <c:pt idx="2">
                  <c:v>-1.55E-2</c:v>
                </c:pt>
                <c:pt idx="3">
                  <c:v>-1.4499999999999999E-2</c:v>
                </c:pt>
                <c:pt idx="4">
                  <c:v>-1.3499999999999998E-2</c:v>
                </c:pt>
                <c:pt idx="5">
                  <c:v>-1.2499999999999997E-2</c:v>
                </c:pt>
                <c:pt idx="6">
                  <c:v>-1.1499999999999996E-2</c:v>
                </c:pt>
                <c:pt idx="7">
                  <c:v>-1.0499999999999995E-2</c:v>
                </c:pt>
                <c:pt idx="8">
                  <c:v>-9.4999999999999946E-3</c:v>
                </c:pt>
                <c:pt idx="9">
                  <c:v>-8.4999999999999937E-3</c:v>
                </c:pt>
                <c:pt idx="10">
                  <c:v>-7.4999999999999937E-3</c:v>
                </c:pt>
                <c:pt idx="11">
                  <c:v>-6.4999999999999936E-3</c:v>
                </c:pt>
                <c:pt idx="12">
                  <c:v>-5.4999999999999936E-3</c:v>
                </c:pt>
                <c:pt idx="13">
                  <c:v>-4.4999999999999936E-3</c:v>
                </c:pt>
                <c:pt idx="14">
                  <c:v>-3.4999999999999936E-3</c:v>
                </c:pt>
                <c:pt idx="15">
                  <c:v>-2.4999999999999935E-3</c:v>
                </c:pt>
                <c:pt idx="16">
                  <c:v>-1.4999999999999935E-3</c:v>
                </c:pt>
                <c:pt idx="17">
                  <c:v>-4.9999999999999351E-4</c:v>
                </c:pt>
                <c:pt idx="18">
                  <c:v>5.0000000000000652E-4</c:v>
                </c:pt>
                <c:pt idx="19">
                  <c:v>1.5000000000000065E-3</c:v>
                </c:pt>
                <c:pt idx="20">
                  <c:v>2.5000000000000066E-3</c:v>
                </c:pt>
                <c:pt idx="21">
                  <c:v>3.5000000000000066E-3</c:v>
                </c:pt>
                <c:pt idx="22">
                  <c:v>4.5000000000000066E-3</c:v>
                </c:pt>
                <c:pt idx="23">
                  <c:v>5.5000000000000066E-3</c:v>
                </c:pt>
                <c:pt idx="24">
                  <c:v>6.5000000000000066E-3</c:v>
                </c:pt>
                <c:pt idx="25">
                  <c:v>7.5000000000000067E-3</c:v>
                </c:pt>
                <c:pt idx="26">
                  <c:v>8.5000000000000075E-3</c:v>
                </c:pt>
                <c:pt idx="27">
                  <c:v>9.5000000000000084E-3</c:v>
                </c:pt>
                <c:pt idx="28">
                  <c:v>1.0500000000000009E-2</c:v>
                </c:pt>
                <c:pt idx="29">
                  <c:v>1.150000000000001E-2</c:v>
                </c:pt>
                <c:pt idx="30">
                  <c:v>1.2500000000000011E-2</c:v>
                </c:pt>
                <c:pt idx="31">
                  <c:v>1.3500000000000012E-2</c:v>
                </c:pt>
                <c:pt idx="32">
                  <c:v>1.4500000000000013E-2</c:v>
                </c:pt>
                <c:pt idx="33">
                  <c:v>1.5500000000000014E-2</c:v>
                </c:pt>
                <c:pt idx="34">
                  <c:v>1.6500000000000015E-2</c:v>
                </c:pt>
                <c:pt idx="35">
                  <c:v>1.7500000000000016E-2</c:v>
                </c:pt>
              </c:numCache>
            </c:numRef>
          </c:xVal>
          <c:yVal>
            <c:numRef>
              <c:f>'[1]Residuais BQF002 - I=110A (2)'!$B$23:$B$58</c:f>
              <c:numCache>
                <c:formatCode>0.0000000000E+00</c:formatCode>
                <c:ptCount val="36"/>
                <c:pt idx="0">
                  <c:v>-2.8864995051129227E-4</c:v>
                </c:pt>
                <c:pt idx="1">
                  <c:v>-4.0205276918229383E-4</c:v>
                </c:pt>
                <c:pt idx="2">
                  <c:v>-4.3266161990216246E-4</c:v>
                </c:pt>
                <c:pt idx="3">
                  <c:v>-4.1208854311039321E-4</c:v>
                </c:pt>
                <c:pt idx="4">
                  <c:v>-3.6352884122265323E-4</c:v>
                </c:pt>
                <c:pt idx="5">
                  <c:v>-3.0315815654905745E-4</c:v>
                </c:pt>
                <c:pt idx="6">
                  <c:v>-2.4155433720405439E-4</c:v>
                </c:pt>
                <c:pt idx="7">
                  <c:v>-1.8502323197109295E-4</c:v>
                </c:pt>
                <c:pt idx="8">
                  <c:v>-1.3676058564049279E-4</c:v>
                </c:pt>
                <c:pt idx="9">
                  <c:v>-9.7820187121633382E-5</c:v>
                </c:pt>
                <c:pt idx="10">
                  <c:v>-6.7884498921602697E-5</c:v>
                </c:pt>
                <c:pt idx="11">
                  <c:v>-4.5850844916158485E-5</c:v>
                </c:pt>
                <c:pt idx="12">
                  <c:v>-3.0256096449302476E-5</c:v>
                </c:pt>
                <c:pt idx="13">
                  <c:v>-1.9567519519186969E-5</c:v>
                </c:pt>
                <c:pt idx="14">
                  <c:v>-1.2368511929670448E-5</c:v>
                </c:pt>
                <c:pt idx="15">
                  <c:v>-7.4665293618204866E-6</c:v>
                </c:pt>
                <c:pt idx="16">
                  <c:v>-3.9474494286155759E-6</c:v>
                </c:pt>
                <c:pt idx="17">
                  <c:v>-1.1965842445811573E-6</c:v>
                </c:pt>
                <c:pt idx="18">
                  <c:v>1.0980478874284401E-6</c:v>
                </c:pt>
                <c:pt idx="19">
                  <c:v>2.9494776120750022E-6</c:v>
                </c:pt>
                <c:pt idx="20">
                  <c:v>4.0769006651151694E-6</c:v>
                </c:pt>
                <c:pt idx="21">
                  <c:v>3.9116205910684528E-6</c:v>
                </c:pt>
                <c:pt idx="22">
                  <c:v>1.608461403692064E-6</c:v>
                </c:pt>
                <c:pt idx="23">
                  <c:v>-3.9275325240393632E-6</c:v>
                </c:pt>
                <c:pt idx="24">
                  <c:v>-1.3984232313950597E-5</c:v>
                </c:pt>
                <c:pt idx="25">
                  <c:v>-2.9935791226556344E-5</c:v>
                </c:pt>
                <c:pt idx="26">
                  <c:v>-5.3062614305625277E-5</c:v>
                </c:pt>
                <c:pt idx="27">
                  <c:v>-8.4271563678894109E-5</c:v>
                </c:pt>
                <c:pt idx="28">
                  <c:v>-1.2368940920362651E-4</c:v>
                </c:pt>
                <c:pt idx="29">
                  <c:v>-1.7010516736686547E-4</c:v>
                </c:pt>
                <c:pt idx="30">
                  <c:v>-2.2024435877263649E-4</c:v>
                </c:pt>
                <c:pt idx="31">
                  <c:v>-2.6787226567684635E-4</c:v>
                </c:pt>
                <c:pt idx="32">
                  <c:v>-3.0274636089342306E-4</c:v>
                </c:pt>
                <c:pt idx="33">
                  <c:v>-3.094731035301268E-4</c:v>
                </c:pt>
                <c:pt idx="34">
                  <c:v>-2.66374727407216E-4</c:v>
                </c:pt>
                <c:pt idx="35">
                  <c:v>-1.4454158999929859E-4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123952"/>
        <c:axId val="1356820480"/>
      </c:scatterChart>
      <c:valAx>
        <c:axId val="85812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6820480"/>
        <c:crossesAt val="-10000000000"/>
        <c:crossBetween val="midCat"/>
      </c:valAx>
      <c:valAx>
        <c:axId val="1356820480"/>
        <c:scaling>
          <c:orientation val="minMax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858123952"/>
        <c:crossesAt val="-10000000000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Skew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'[1]Residuais BQF002 - I=110A (2)'!$B$22</c:f>
              <c:strCache>
                <c:ptCount val="1"/>
                <c:pt idx="0">
                  <c:v>Residual Normal</c:v>
                </c:pt>
              </c:strCache>
            </c:strRef>
          </c:tx>
          <c:xVal>
            <c:numRef>
              <c:f>'[1]Residuais BQF002 - I=110A (2)'!$A$23:$A$58</c:f>
              <c:numCache>
                <c:formatCode>General</c:formatCode>
                <c:ptCount val="36"/>
                <c:pt idx="0">
                  <c:v>-1.7500000000000002E-2</c:v>
                </c:pt>
                <c:pt idx="1">
                  <c:v>-1.6500000000000001E-2</c:v>
                </c:pt>
                <c:pt idx="2">
                  <c:v>-1.55E-2</c:v>
                </c:pt>
                <c:pt idx="3">
                  <c:v>-1.4499999999999999E-2</c:v>
                </c:pt>
                <c:pt idx="4">
                  <c:v>-1.3499999999999998E-2</c:v>
                </c:pt>
                <c:pt idx="5">
                  <c:v>-1.2499999999999997E-2</c:v>
                </c:pt>
                <c:pt idx="6">
                  <c:v>-1.1499999999999996E-2</c:v>
                </c:pt>
                <c:pt idx="7">
                  <c:v>-1.0499999999999995E-2</c:v>
                </c:pt>
                <c:pt idx="8">
                  <c:v>-9.4999999999999946E-3</c:v>
                </c:pt>
                <c:pt idx="9">
                  <c:v>-8.4999999999999937E-3</c:v>
                </c:pt>
                <c:pt idx="10">
                  <c:v>-7.4999999999999937E-3</c:v>
                </c:pt>
                <c:pt idx="11">
                  <c:v>-6.4999999999999936E-3</c:v>
                </c:pt>
                <c:pt idx="12">
                  <c:v>-5.4999999999999936E-3</c:v>
                </c:pt>
                <c:pt idx="13">
                  <c:v>-4.4999999999999936E-3</c:v>
                </c:pt>
                <c:pt idx="14">
                  <c:v>-3.4999999999999936E-3</c:v>
                </c:pt>
                <c:pt idx="15">
                  <c:v>-2.4999999999999935E-3</c:v>
                </c:pt>
                <c:pt idx="16">
                  <c:v>-1.4999999999999935E-3</c:v>
                </c:pt>
                <c:pt idx="17">
                  <c:v>-4.9999999999999351E-4</c:v>
                </c:pt>
                <c:pt idx="18">
                  <c:v>5.0000000000000652E-4</c:v>
                </c:pt>
                <c:pt idx="19">
                  <c:v>1.5000000000000065E-3</c:v>
                </c:pt>
                <c:pt idx="20">
                  <c:v>2.5000000000000066E-3</c:v>
                </c:pt>
                <c:pt idx="21">
                  <c:v>3.5000000000000066E-3</c:v>
                </c:pt>
                <c:pt idx="22">
                  <c:v>4.5000000000000066E-3</c:v>
                </c:pt>
                <c:pt idx="23">
                  <c:v>5.5000000000000066E-3</c:v>
                </c:pt>
                <c:pt idx="24">
                  <c:v>6.5000000000000066E-3</c:v>
                </c:pt>
                <c:pt idx="25">
                  <c:v>7.5000000000000067E-3</c:v>
                </c:pt>
                <c:pt idx="26">
                  <c:v>8.5000000000000075E-3</c:v>
                </c:pt>
                <c:pt idx="27">
                  <c:v>9.5000000000000084E-3</c:v>
                </c:pt>
                <c:pt idx="28">
                  <c:v>1.0500000000000009E-2</c:v>
                </c:pt>
                <c:pt idx="29">
                  <c:v>1.150000000000001E-2</c:v>
                </c:pt>
                <c:pt idx="30">
                  <c:v>1.2500000000000011E-2</c:v>
                </c:pt>
                <c:pt idx="31">
                  <c:v>1.3500000000000012E-2</c:v>
                </c:pt>
                <c:pt idx="32">
                  <c:v>1.4500000000000013E-2</c:v>
                </c:pt>
                <c:pt idx="33">
                  <c:v>1.5500000000000014E-2</c:v>
                </c:pt>
                <c:pt idx="34">
                  <c:v>1.6500000000000015E-2</c:v>
                </c:pt>
                <c:pt idx="35">
                  <c:v>1.7500000000000016E-2</c:v>
                </c:pt>
              </c:numCache>
            </c:numRef>
          </c:xVal>
          <c:yVal>
            <c:numRef>
              <c:f>'[1]Residuais BQF002 - I=110A (2)'!$C$23:$C$58</c:f>
              <c:numCache>
                <c:formatCode>0.0000000000E+00</c:formatCode>
                <c:ptCount val="36"/>
                <c:pt idx="0">
                  <c:v>6.9899465502873111E-4</c:v>
                </c:pt>
                <c:pt idx="1">
                  <c:v>6.8341660121462426E-4</c:v>
                </c:pt>
                <c:pt idx="2">
                  <c:v>6.5462671215128071E-4</c:v>
                </c:pt>
                <c:pt idx="3">
                  <c:v>6.1825853388058839E-4</c:v>
                </c:pt>
                <c:pt idx="4">
                  <c:v>5.7761811371938245E-4</c:v>
                </c:pt>
                <c:pt idx="5">
                  <c:v>5.3463934009463849E-4</c:v>
                </c:pt>
                <c:pt idx="6">
                  <c:v>4.9046223707797476E-4</c:v>
                </c:pt>
                <c:pt idx="7">
                  <c:v>4.4577303462006528E-4</c:v>
                </c:pt>
                <c:pt idx="8">
                  <c:v>4.0099846966135713E-4</c:v>
                </c:pt>
                <c:pt idx="9">
                  <c:v>3.56414007042056E-4</c:v>
                </c:pt>
                <c:pt idx="10">
                  <c:v>3.1220315334483286E-4</c:v>
                </c:pt>
                <c:pt idx="11">
                  <c:v>2.6849006854068037E-4</c:v>
                </c:pt>
                <c:pt idx="12">
                  <c:v>2.2535811649175642E-4</c:v>
                </c:pt>
                <c:pt idx="13">
                  <c:v>1.8286117237132287E-4</c:v>
                </c:pt>
                <c:pt idx="14">
                  <c:v>1.4103116423347075E-4</c:v>
                </c:pt>
                <c:pt idx="15">
                  <c:v>9.9883545036194771E-5</c:v>
                </c:pt>
                <c:pt idx="16">
                  <c:v>5.9421521844114103E-5</c:v>
                </c:pt>
                <c:pt idx="17">
                  <c:v>1.963947913088554E-5</c:v>
                </c:pt>
                <c:pt idx="18">
                  <c:v>-1.9474142393623904E-5</c:v>
                </c:pt>
                <c:pt idx="19">
                  <c:v>-5.7934355462153782E-5</c:v>
                </c:pt>
                <c:pt idx="20">
                  <c:v>-9.5757465988810688E-5</c:v>
                </c:pt>
                <c:pt idx="21">
                  <c:v>-1.3295928706421803E-4</c:v>
                </c:pt>
                <c:pt idx="22">
                  <c:v>-1.6955387036217059E-4</c:v>
                </c:pt>
                <c:pt idx="23">
                  <c:v>-2.055529840180378E-4</c:v>
                </c:pt>
                <c:pt idx="24">
                  <c:v>-2.4096664433158476E-4</c:v>
                </c:pt>
                <c:pt idx="25">
                  <c:v>-2.7580510904390916E-4</c:v>
                </c:pt>
                <c:pt idx="26">
                  <c:v>-3.1008291998828877E-4</c:v>
                </c:pt>
                <c:pt idx="27">
                  <c:v>-3.4382592564093258E-4</c:v>
                </c:pt>
                <c:pt idx="28">
                  <c:v>-3.7708281972976079E-4</c:v>
                </c:pt>
                <c:pt idx="29">
                  <c:v>-4.0994370385494206E-4</c:v>
                </c:pt>
                <c:pt idx="30">
                  <c:v>-4.4256960622897915E-4</c:v>
                </c:pt>
                <c:pt idx="31">
                  <c:v>-4.7523880828753896E-4</c:v>
                </c:pt>
                <c:pt idx="32">
                  <c:v>-5.0841821420898633E-4</c:v>
                </c:pt>
                <c:pt idx="33">
                  <c:v>-5.4287070066381016E-4</c:v>
                </c:pt>
                <c:pt idx="34">
                  <c:v>-5.7981210421181385E-4</c:v>
                </c:pt>
                <c:pt idx="35">
                  <c:v>-6.2113373430936847E-4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806880"/>
        <c:axId val="1356807424"/>
      </c:scatterChart>
      <c:valAx>
        <c:axId val="135680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6807424"/>
        <c:crossesAt val="-10000000000"/>
        <c:crossBetween val="midCat"/>
      </c:valAx>
      <c:valAx>
        <c:axId val="1356807424"/>
        <c:scaling>
          <c:orientation val="minMax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356806880"/>
        <c:crossesAt val="-10000000000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21</xdr:row>
      <xdr:rowOff>23811</xdr:rowOff>
    </xdr:from>
    <xdr:to>
      <xdr:col>11</xdr:col>
      <xdr:colOff>1142999</xdr:colOff>
      <xdr:row>39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95250</xdr:colOff>
      <xdr:row>39</xdr:row>
      <xdr:rowOff>28576</xdr:rowOff>
    </xdr:from>
    <xdr:to>
      <xdr:col>11</xdr:col>
      <xdr:colOff>1133475</xdr:colOff>
      <xdr:row>57</xdr:row>
      <xdr:rowOff>133350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ise_Alinhamento_QB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duais BQF002 - I=110A (2)"/>
      <sheetName val="Residuais BQF002 - I=110A"/>
      <sheetName val="Bobina"/>
      <sheetName val="Centro"/>
      <sheetName val="Deslocamento_Bob"/>
      <sheetName val="Tendencia (10)-24-11-2015"/>
      <sheetName val="Tendencia (9)-03-11-2015"/>
      <sheetName val="Tendencia (8)"/>
      <sheetName val="Tendencia (7)"/>
      <sheetName val="Tendencia (6)"/>
      <sheetName val="Tendencia (5)"/>
      <sheetName val="Tendencia (4)"/>
      <sheetName val="Tendencia (3)"/>
      <sheetName val="Tendencia (2)"/>
      <sheetName val="Tendencia"/>
      <sheetName val="Posicao"/>
      <sheetName val="Deslocamento em Z_2"/>
      <sheetName val="Folga trilho de ref, rot180"/>
      <sheetName val="Folga trilho de ref, rot90"/>
      <sheetName val="Folga trilho de referência"/>
      <sheetName val="Deslocamento em Z, rot180"/>
      <sheetName val="Deslocamento em Z, rot90"/>
      <sheetName val="Deslocamento em Z"/>
      <sheetName val="Efeito Ciclagem no Centro"/>
      <sheetName val="Plan2"/>
      <sheetName val="Plan3"/>
    </sheetNames>
    <sheetDataSet>
      <sheetData sheetId="0">
        <row r="22">
          <cell r="B22" t="str">
            <v>Residual Normal</v>
          </cell>
        </row>
        <row r="23">
          <cell r="A23">
            <v>-1.7500000000000002E-2</v>
          </cell>
          <cell r="B23">
            <v>-2.8864995051129227E-4</v>
          </cell>
          <cell r="C23">
            <v>6.9899465502873111E-4</v>
          </cell>
        </row>
        <row r="24">
          <cell r="A24">
            <v>-1.6500000000000001E-2</v>
          </cell>
          <cell r="B24">
            <v>-4.0205276918229383E-4</v>
          </cell>
          <cell r="C24">
            <v>6.8341660121462426E-4</v>
          </cell>
        </row>
        <row r="25">
          <cell r="A25">
            <v>-1.55E-2</v>
          </cell>
          <cell r="B25">
            <v>-4.3266161990216246E-4</v>
          </cell>
          <cell r="C25">
            <v>6.5462671215128071E-4</v>
          </cell>
        </row>
        <row r="26">
          <cell r="A26">
            <v>-1.4499999999999999E-2</v>
          </cell>
          <cell r="B26">
            <v>-4.1208854311039321E-4</v>
          </cell>
          <cell r="C26">
            <v>6.1825853388058839E-4</v>
          </cell>
        </row>
        <row r="27">
          <cell r="A27">
            <v>-1.3499999999999998E-2</v>
          </cell>
          <cell r="B27">
            <v>-3.6352884122265323E-4</v>
          </cell>
          <cell r="C27">
            <v>5.7761811371938245E-4</v>
          </cell>
        </row>
        <row r="28">
          <cell r="A28">
            <v>-1.2499999999999997E-2</v>
          </cell>
          <cell r="B28">
            <v>-3.0315815654905745E-4</v>
          </cell>
          <cell r="C28">
            <v>5.3463934009463849E-4</v>
          </cell>
        </row>
        <row r="29">
          <cell r="A29">
            <v>-1.1499999999999996E-2</v>
          </cell>
          <cell r="B29">
            <v>-2.4155433720405439E-4</v>
          </cell>
          <cell r="C29">
            <v>4.9046223707797476E-4</v>
          </cell>
        </row>
        <row r="30">
          <cell r="A30">
            <v>-1.0499999999999995E-2</v>
          </cell>
          <cell r="B30">
            <v>-1.8502323197109295E-4</v>
          </cell>
          <cell r="C30">
            <v>4.4577303462006528E-4</v>
          </cell>
        </row>
        <row r="31">
          <cell r="A31">
            <v>-9.4999999999999946E-3</v>
          </cell>
          <cell r="B31">
            <v>-1.3676058564049279E-4</v>
          </cell>
          <cell r="C31">
            <v>4.0099846966135713E-4</v>
          </cell>
        </row>
        <row r="32">
          <cell r="A32">
            <v>-8.4999999999999937E-3</v>
          </cell>
          <cell r="B32">
            <v>-9.7820187121633382E-5</v>
          </cell>
          <cell r="C32">
            <v>3.56414007042056E-4</v>
          </cell>
        </row>
        <row r="33">
          <cell r="A33">
            <v>-7.4999999999999937E-3</v>
          </cell>
          <cell r="B33">
            <v>-6.7884498921602697E-5</v>
          </cell>
          <cell r="C33">
            <v>3.1220315334483286E-4</v>
          </cell>
        </row>
        <row r="34">
          <cell r="A34">
            <v>-6.4999999999999936E-3</v>
          </cell>
          <cell r="B34">
            <v>-4.5850844916158485E-5</v>
          </cell>
          <cell r="C34">
            <v>2.6849006854068037E-4</v>
          </cell>
        </row>
        <row r="35">
          <cell r="A35">
            <v>-5.4999999999999936E-3</v>
          </cell>
          <cell r="B35">
            <v>-3.0256096449302476E-5</v>
          </cell>
          <cell r="C35">
            <v>2.2535811649175642E-4</v>
          </cell>
        </row>
        <row r="36">
          <cell r="A36">
            <v>-4.4999999999999936E-3</v>
          </cell>
          <cell r="B36">
            <v>-1.9567519519186969E-5</v>
          </cell>
          <cell r="C36">
            <v>1.8286117237132287E-4</v>
          </cell>
        </row>
        <row r="37">
          <cell r="A37">
            <v>-3.4999999999999936E-3</v>
          </cell>
          <cell r="B37">
            <v>-1.2368511929670448E-5</v>
          </cell>
          <cell r="C37">
            <v>1.4103116423347075E-4</v>
          </cell>
        </row>
        <row r="38">
          <cell r="A38">
            <v>-2.4999999999999935E-3</v>
          </cell>
          <cell r="B38">
            <v>-7.4665293618204866E-6</v>
          </cell>
          <cell r="C38">
            <v>9.9883545036194771E-5</v>
          </cell>
        </row>
        <row r="39">
          <cell r="A39">
            <v>-1.4999999999999935E-3</v>
          </cell>
          <cell r="B39">
            <v>-3.9474494286155759E-6</v>
          </cell>
          <cell r="C39">
            <v>5.9421521844114103E-5</v>
          </cell>
        </row>
        <row r="40">
          <cell r="A40">
            <v>-4.9999999999999351E-4</v>
          </cell>
          <cell r="B40">
            <v>-1.1965842445811573E-6</v>
          </cell>
          <cell r="C40">
            <v>1.963947913088554E-5</v>
          </cell>
        </row>
        <row r="41">
          <cell r="A41">
            <v>5.0000000000000652E-4</v>
          </cell>
          <cell r="B41">
            <v>1.0980478874284401E-6</v>
          </cell>
          <cell r="C41">
            <v>-1.9474142393623904E-5</v>
          </cell>
        </row>
        <row r="42">
          <cell r="A42">
            <v>1.5000000000000065E-3</v>
          </cell>
          <cell r="B42">
            <v>2.9494776120750022E-6</v>
          </cell>
          <cell r="C42">
            <v>-5.7934355462153782E-5</v>
          </cell>
        </row>
        <row r="43">
          <cell r="A43">
            <v>2.5000000000000066E-3</v>
          </cell>
          <cell r="B43">
            <v>4.0769006651151694E-6</v>
          </cell>
          <cell r="C43">
            <v>-9.5757465988810688E-5</v>
          </cell>
        </row>
        <row r="44">
          <cell r="A44">
            <v>3.5000000000000066E-3</v>
          </cell>
          <cell r="B44">
            <v>3.9116205910684528E-6</v>
          </cell>
          <cell r="C44">
            <v>-1.3295928706421803E-4</v>
          </cell>
        </row>
        <row r="45">
          <cell r="A45">
            <v>4.5000000000000066E-3</v>
          </cell>
          <cell r="B45">
            <v>1.608461403692064E-6</v>
          </cell>
          <cell r="C45">
            <v>-1.6955387036217059E-4</v>
          </cell>
        </row>
        <row r="46">
          <cell r="A46">
            <v>5.5000000000000066E-3</v>
          </cell>
          <cell r="B46">
            <v>-3.9275325240393632E-6</v>
          </cell>
          <cell r="C46">
            <v>-2.055529840180378E-4</v>
          </cell>
        </row>
        <row r="47">
          <cell r="A47">
            <v>6.5000000000000066E-3</v>
          </cell>
          <cell r="B47">
            <v>-1.3984232313950597E-5</v>
          </cell>
          <cell r="C47">
            <v>-2.4096664433158476E-4</v>
          </cell>
        </row>
        <row r="48">
          <cell r="A48">
            <v>7.5000000000000067E-3</v>
          </cell>
          <cell r="B48">
            <v>-2.9935791226556344E-5</v>
          </cell>
          <cell r="C48">
            <v>-2.7580510904390916E-4</v>
          </cell>
        </row>
        <row r="49">
          <cell r="A49">
            <v>8.5000000000000075E-3</v>
          </cell>
          <cell r="B49">
            <v>-5.3062614305625277E-5</v>
          </cell>
          <cell r="C49">
            <v>-3.1008291998828877E-4</v>
          </cell>
        </row>
        <row r="50">
          <cell r="A50">
            <v>9.5000000000000084E-3</v>
          </cell>
          <cell r="B50">
            <v>-8.4271563678894109E-5</v>
          </cell>
          <cell r="C50">
            <v>-3.4382592564093258E-4</v>
          </cell>
        </row>
        <row r="51">
          <cell r="A51">
            <v>1.0500000000000009E-2</v>
          </cell>
          <cell r="B51">
            <v>-1.2368940920362651E-4</v>
          </cell>
          <cell r="C51">
            <v>-3.7708281972976079E-4</v>
          </cell>
        </row>
        <row r="52">
          <cell r="A52">
            <v>1.150000000000001E-2</v>
          </cell>
          <cell r="B52">
            <v>-1.7010516736686547E-4</v>
          </cell>
          <cell r="C52">
            <v>-4.0994370385494206E-4</v>
          </cell>
        </row>
        <row r="53">
          <cell r="A53">
            <v>1.2500000000000011E-2</v>
          </cell>
          <cell r="B53">
            <v>-2.2024435877263649E-4</v>
          </cell>
          <cell r="C53">
            <v>-4.4256960622897915E-4</v>
          </cell>
        </row>
        <row r="54">
          <cell r="A54">
            <v>1.3500000000000012E-2</v>
          </cell>
          <cell r="B54">
            <v>-2.6787226567684635E-4</v>
          </cell>
          <cell r="C54">
            <v>-4.7523880828753896E-4</v>
          </cell>
        </row>
        <row r="55">
          <cell r="A55">
            <v>1.4500000000000013E-2</v>
          </cell>
          <cell r="B55">
            <v>-3.0274636089342306E-4</v>
          </cell>
          <cell r="C55">
            <v>-5.0841821420898633E-4</v>
          </cell>
        </row>
        <row r="56">
          <cell r="A56">
            <v>1.5500000000000014E-2</v>
          </cell>
          <cell r="B56">
            <v>-3.094731035301268E-4</v>
          </cell>
          <cell r="C56">
            <v>-5.4287070066381016E-4</v>
          </cell>
        </row>
        <row r="57">
          <cell r="A57">
            <v>1.6500000000000015E-2</v>
          </cell>
          <cell r="B57">
            <v>-2.66374727407216E-4</v>
          </cell>
          <cell r="C57">
            <v>-5.7981210421181385E-4</v>
          </cell>
        </row>
        <row r="58">
          <cell r="A58">
            <v>1.7500000000000016E-2</v>
          </cell>
          <cell r="B58">
            <v>-1.4454158999929859E-4</v>
          </cell>
          <cell r="C58">
            <v>-6.2113373430936847E-4</v>
          </cell>
        </row>
      </sheetData>
      <sheetData sheetId="1"/>
      <sheetData sheetId="2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1"/>
  <sheetViews>
    <sheetView tabSelected="1" workbookViewId="0">
      <selection activeCell="K8" sqref="K8"/>
    </sheetView>
  </sheetViews>
  <sheetFormatPr defaultRowHeight="15" x14ac:dyDescent="0.25"/>
  <cols>
    <col min="1" max="1" width="12" bestFit="1" customWidth="1"/>
    <col min="2" max="2" width="18.140625" bestFit="1" customWidth="1"/>
    <col min="3" max="3" width="17.85546875" bestFit="1" customWidth="1"/>
    <col min="4" max="4" width="17.7109375" bestFit="1" customWidth="1"/>
    <col min="5" max="5" width="17.42578125" bestFit="1" customWidth="1"/>
    <col min="6" max="6" width="21.5703125" bestFit="1" customWidth="1"/>
    <col min="7" max="7" width="17.5703125" bestFit="1" customWidth="1"/>
    <col min="8" max="8" width="21.5703125" bestFit="1" customWidth="1"/>
    <col min="9" max="9" width="16" bestFit="1" customWidth="1"/>
    <col min="10" max="10" width="23.5703125" bestFit="1" customWidth="1"/>
    <col min="11" max="11" width="13.140625" customWidth="1"/>
    <col min="12" max="12" width="17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1.130162E-4</v>
      </c>
      <c r="C2" s="1">
        <v>1.500567E-7</v>
      </c>
      <c r="D2" s="1">
        <v>5.0130999999999998E-5</v>
      </c>
      <c r="E2" s="1">
        <v>5.2322370000000002E-7</v>
      </c>
      <c r="F2" s="1">
        <v>1.2363559999999999E-4</v>
      </c>
      <c r="G2" s="1">
        <v>2.7241059999999999E-7</v>
      </c>
      <c r="H2" s="1">
        <v>0</v>
      </c>
      <c r="I2" s="1">
        <v>0</v>
      </c>
      <c r="J2" s="2">
        <v>-39.047649999999997</v>
      </c>
    </row>
    <row r="3" spans="1:10" x14ac:dyDescent="0.25">
      <c r="A3">
        <v>2</v>
      </c>
      <c r="B3" s="1">
        <v>-4.1195959999999996</v>
      </c>
      <c r="C3" s="1">
        <v>1.2022119999999999E-5</v>
      </c>
      <c r="D3" s="1">
        <v>3.4993939999999999E-3</v>
      </c>
      <c r="E3" s="1">
        <v>3.491635E-5</v>
      </c>
      <c r="F3" s="1">
        <v>4.1195979999999999</v>
      </c>
      <c r="G3" s="1">
        <v>1.2039500000000001E-5</v>
      </c>
      <c r="H3" s="1">
        <v>0</v>
      </c>
      <c r="I3" s="1">
        <v>0</v>
      </c>
      <c r="J3" s="2">
        <v>24908.47</v>
      </c>
    </row>
    <row r="4" spans="1:10" x14ac:dyDescent="0.25">
      <c r="A4">
        <v>3</v>
      </c>
      <c r="B4" s="1">
        <v>-9.4508209999999999E-3</v>
      </c>
      <c r="C4" s="1">
        <v>3.2822750000000001E-4</v>
      </c>
      <c r="D4" s="1">
        <v>0.16112969999999999</v>
      </c>
      <c r="E4" s="1">
        <v>1.9248259999999999E-3</v>
      </c>
      <c r="F4" s="1">
        <v>0.16140660000000001</v>
      </c>
      <c r="G4" s="1">
        <v>1.920714E-3</v>
      </c>
      <c r="H4" s="1">
        <v>-0.50404190000000004</v>
      </c>
      <c r="I4" s="1">
        <v>2.190993E-3</v>
      </c>
      <c r="J4" s="2">
        <v>1</v>
      </c>
    </row>
    <row r="5" spans="1:10" x14ac:dyDescent="0.25">
      <c r="A5">
        <v>4</v>
      </c>
      <c r="B5" s="1">
        <v>0.7991433</v>
      </c>
      <c r="C5" s="1">
        <v>5.4985819999999998E-2</v>
      </c>
      <c r="D5" s="1">
        <v>-1.362339</v>
      </c>
      <c r="E5" s="1">
        <v>8.5381810000000002E-2</v>
      </c>
      <c r="F5" s="1">
        <v>1.5794299999999999</v>
      </c>
      <c r="G5" s="1">
        <v>8.5283719999999993E-2</v>
      </c>
      <c r="H5" s="1">
        <v>0</v>
      </c>
      <c r="I5" s="1">
        <v>0</v>
      </c>
      <c r="J5" s="2">
        <v>-1.4797659999999999</v>
      </c>
    </row>
    <row r="6" spans="1:10" x14ac:dyDescent="0.25">
      <c r="A6">
        <v>5</v>
      </c>
      <c r="B6" s="1">
        <v>-8.5005559999999996</v>
      </c>
      <c r="C6" s="1">
        <v>3.363254</v>
      </c>
      <c r="D6" s="1">
        <v>10.493729999999999</v>
      </c>
      <c r="E6" s="1">
        <v>7.3506039999999997</v>
      </c>
      <c r="F6" s="1">
        <v>13.50473</v>
      </c>
      <c r="G6" s="1">
        <v>5.6315010000000001</v>
      </c>
      <c r="H6" s="1">
        <v>0</v>
      </c>
      <c r="I6" s="1">
        <v>0</v>
      </c>
      <c r="J6" s="2">
        <v>0.27545700000000001</v>
      </c>
    </row>
    <row r="7" spans="1:10" x14ac:dyDescent="0.25">
      <c r="A7">
        <v>6</v>
      </c>
      <c r="B7" s="1">
        <v>50865.49</v>
      </c>
      <c r="C7" s="1">
        <v>155.48500000000001</v>
      </c>
      <c r="D7" s="1">
        <v>391.06</v>
      </c>
      <c r="E7" s="1">
        <v>444.5444</v>
      </c>
      <c r="F7" s="1">
        <v>50866.99</v>
      </c>
      <c r="G7" s="1">
        <v>151.1422</v>
      </c>
      <c r="H7" s="1">
        <v>0</v>
      </c>
      <c r="I7" s="1">
        <v>0</v>
      </c>
      <c r="J7" s="2">
        <v>-28.844819999999999</v>
      </c>
    </row>
    <row r="8" spans="1:10" x14ac:dyDescent="0.25">
      <c r="A8">
        <v>7</v>
      </c>
      <c r="B8" s="1">
        <v>-179528.1</v>
      </c>
      <c r="C8" s="1">
        <v>21555.02</v>
      </c>
      <c r="D8" s="1">
        <v>-74483.13</v>
      </c>
      <c r="E8" s="1">
        <v>18296.41</v>
      </c>
      <c r="F8" s="1">
        <v>194365.8</v>
      </c>
      <c r="G8" s="1">
        <v>22008.77</v>
      </c>
      <c r="H8" s="1">
        <v>0</v>
      </c>
      <c r="I8" s="1">
        <v>0</v>
      </c>
      <c r="J8" s="2">
        <v>1.78162</v>
      </c>
    </row>
    <row r="9" spans="1:10" x14ac:dyDescent="0.25">
      <c r="A9">
        <v>8</v>
      </c>
      <c r="B9" s="1">
        <v>4820988</v>
      </c>
      <c r="C9" s="1">
        <v>1012977</v>
      </c>
      <c r="D9" s="1">
        <v>1789948</v>
      </c>
      <c r="E9" s="1">
        <v>1075248</v>
      </c>
      <c r="F9" s="1">
        <v>5142552</v>
      </c>
      <c r="G9" s="1">
        <v>745632.6</v>
      </c>
      <c r="H9" s="1">
        <v>0</v>
      </c>
      <c r="I9" s="1">
        <v>0</v>
      </c>
      <c r="J9" s="2">
        <v>-0.83725309999999997</v>
      </c>
    </row>
    <row r="10" spans="1:10" x14ac:dyDescent="0.25">
      <c r="A10">
        <v>9</v>
      </c>
      <c r="B10" s="1">
        <v>448659700</v>
      </c>
      <c r="C10" s="1">
        <v>36366210</v>
      </c>
      <c r="D10" s="1">
        <v>37046910</v>
      </c>
      <c r="E10" s="1">
        <v>74056460</v>
      </c>
      <c r="F10" s="1">
        <v>450186600</v>
      </c>
      <c r="G10" s="1">
        <v>44473970</v>
      </c>
      <c r="H10" s="1">
        <v>0</v>
      </c>
      <c r="I10" s="1">
        <v>0</v>
      </c>
      <c r="J10" s="2">
        <v>-1.3635649999999999</v>
      </c>
    </row>
    <row r="11" spans="1:10" x14ac:dyDescent="0.25">
      <c r="A11">
        <v>10</v>
      </c>
      <c r="B11" s="1">
        <v>-527985700000</v>
      </c>
      <c r="C11" s="1">
        <v>2723265000</v>
      </c>
      <c r="D11" s="1">
        <v>11007800000</v>
      </c>
      <c r="E11" s="1">
        <v>4586482000</v>
      </c>
      <c r="F11" s="1">
        <v>528100400000</v>
      </c>
      <c r="G11" s="1">
        <v>2793601000</v>
      </c>
      <c r="H11" s="1">
        <v>0</v>
      </c>
      <c r="I11" s="1">
        <v>0</v>
      </c>
      <c r="J11" s="2">
        <v>28.081410000000002</v>
      </c>
    </row>
    <row r="12" spans="1:10" x14ac:dyDescent="0.25">
      <c r="A12">
        <v>11</v>
      </c>
      <c r="B12" s="1">
        <v>-583719800000</v>
      </c>
      <c r="C12" s="1">
        <v>137092100000</v>
      </c>
      <c r="D12" s="1">
        <v>-46433760000</v>
      </c>
      <c r="E12" s="1">
        <v>191396000000</v>
      </c>
      <c r="F12" s="1">
        <v>585563800000</v>
      </c>
      <c r="G12" s="1">
        <v>111650800000</v>
      </c>
      <c r="H12" s="1">
        <v>0</v>
      </c>
      <c r="I12" s="1">
        <v>0</v>
      </c>
      <c r="J12" s="2">
        <v>0.54329950000000005</v>
      </c>
    </row>
    <row r="13" spans="1:10" x14ac:dyDescent="0.25">
      <c r="A13">
        <v>12</v>
      </c>
      <c r="B13" s="1">
        <v>21157160000000</v>
      </c>
      <c r="C13" s="1">
        <v>6431921000000</v>
      </c>
      <c r="D13" s="1">
        <v>-21588680000000</v>
      </c>
      <c r="E13" s="1">
        <v>15091540000000</v>
      </c>
      <c r="F13" s="1">
        <v>30227410000000</v>
      </c>
      <c r="G13" s="1">
        <v>9231401000000</v>
      </c>
      <c r="H13" s="1">
        <v>0</v>
      </c>
      <c r="I13" s="1">
        <v>0</v>
      </c>
      <c r="J13" s="2">
        <v>-0.34461190000000003</v>
      </c>
    </row>
    <row r="14" spans="1:10" x14ac:dyDescent="0.25">
      <c r="A14">
        <v>13</v>
      </c>
      <c r="B14" s="1">
        <v>1357482000000000</v>
      </c>
      <c r="C14" s="1">
        <v>934285700000000</v>
      </c>
      <c r="D14" s="1">
        <v>221137700000000</v>
      </c>
      <c r="E14" s="1">
        <v>867395900000000</v>
      </c>
      <c r="F14" s="1">
        <v>1375376000000000</v>
      </c>
      <c r="G14" s="1">
        <v>599524200000000</v>
      </c>
      <c r="H14" s="1">
        <v>0</v>
      </c>
      <c r="I14" s="1">
        <v>0</v>
      </c>
      <c r="J14" s="2">
        <v>-0.38694129999999999</v>
      </c>
    </row>
    <row r="15" spans="1:10" x14ac:dyDescent="0.25">
      <c r="A15">
        <v>14</v>
      </c>
      <c r="B15" s="1">
        <v>3.949335E+17</v>
      </c>
      <c r="C15" s="1">
        <v>4.115534E+16</v>
      </c>
      <c r="D15" s="1">
        <v>1.576689E+17</v>
      </c>
      <c r="E15" s="1">
        <v>5.487536E+16</v>
      </c>
      <c r="F15" s="1">
        <v>4.252434E+17</v>
      </c>
      <c r="G15" s="1">
        <v>4.404767E+16</v>
      </c>
      <c r="H15" s="1">
        <v>0</v>
      </c>
      <c r="I15" s="1">
        <v>0</v>
      </c>
      <c r="J15" s="2">
        <v>-1.9700299999999999</v>
      </c>
    </row>
    <row r="16" spans="1:10" x14ac:dyDescent="0.25">
      <c r="A16">
        <v>15</v>
      </c>
      <c r="B16" s="1">
        <v>6.313232E+17</v>
      </c>
      <c r="C16" s="1">
        <v>1.82864E+18</v>
      </c>
      <c r="D16" s="1">
        <v>-3.910687E+18</v>
      </c>
      <c r="E16" s="1">
        <v>2.862554E+18</v>
      </c>
      <c r="F16" s="1">
        <v>3.961318E+18</v>
      </c>
      <c r="G16" s="1">
        <v>1.71809E+18</v>
      </c>
      <c r="H16" s="1">
        <v>0</v>
      </c>
      <c r="I16" s="1">
        <v>0</v>
      </c>
      <c r="J16" s="2">
        <v>-5.5111069999999998E-2</v>
      </c>
    </row>
    <row r="18" spans="1:12" ht="18.75" x14ac:dyDescent="0.3">
      <c r="A18" s="3" t="s">
        <v>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4" t="s">
        <v>11</v>
      </c>
      <c r="B19" s="4" t="s">
        <v>12</v>
      </c>
      <c r="C19" s="4" t="s">
        <v>24</v>
      </c>
      <c r="D19" s="4" t="s">
        <v>25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  <c r="K19" s="4" t="s">
        <v>19</v>
      </c>
      <c r="L19" s="4" t="s">
        <v>20</v>
      </c>
    </row>
    <row r="20" spans="1:12" x14ac:dyDescent="0.25">
      <c r="A20" s="5">
        <v>110</v>
      </c>
      <c r="B20" s="6">
        <v>0</v>
      </c>
      <c r="C20" s="6">
        <v>0</v>
      </c>
      <c r="D20" s="6">
        <v>0</v>
      </c>
      <c r="E20" s="7">
        <f>B3</f>
        <v>-4.1195959999999996</v>
      </c>
      <c r="F20" s="8">
        <f>C3</f>
        <v>1.2022119999999999E-5</v>
      </c>
      <c r="G20" s="9">
        <f>B2/B3/0.000001</f>
        <v>-27.433806615988562</v>
      </c>
      <c r="H20" s="9">
        <f>C2/B3/0.000001</f>
        <v>-3.6425100907953117E-2</v>
      </c>
      <c r="I20" s="9">
        <f>D2/B3/0.000001</f>
        <v>-12.168911708818049</v>
      </c>
      <c r="J20" s="9">
        <f>E2/B3/0.000001</f>
        <v>-0.12700849792066993</v>
      </c>
      <c r="K20" s="8">
        <f>H3</f>
        <v>0</v>
      </c>
      <c r="L20" s="8">
        <f>I3</f>
        <v>0</v>
      </c>
    </row>
    <row r="21" spans="1:12" x14ac:dyDescent="0.25">
      <c r="A21" s="11"/>
      <c r="B21" s="12"/>
      <c r="C21" s="16"/>
      <c r="D21" s="17"/>
      <c r="E21" s="18"/>
      <c r="F21" s="18"/>
      <c r="G21" s="18"/>
      <c r="H21" s="18"/>
      <c r="I21" s="17"/>
      <c r="J21" s="17"/>
      <c r="K21" s="12"/>
      <c r="L21" s="14"/>
    </row>
    <row r="22" spans="1:12" x14ac:dyDescent="0.25">
      <c r="A22" s="4" t="s">
        <v>21</v>
      </c>
      <c r="B22" s="4" t="s">
        <v>22</v>
      </c>
      <c r="C22" s="4" t="s">
        <v>23</v>
      </c>
      <c r="D22" s="12"/>
      <c r="E22" s="12"/>
      <c r="F22" s="13"/>
      <c r="G22" s="12"/>
      <c r="H22" s="12"/>
      <c r="I22" s="12"/>
      <c r="J22" s="12"/>
      <c r="K22" s="12"/>
      <c r="L22" s="14"/>
    </row>
    <row r="23" spans="1:12" x14ac:dyDescent="0.25">
      <c r="A23" s="10">
        <v>-1.7500000000000002E-2</v>
      </c>
      <c r="B23" s="15">
        <f>( ($B$4/$B$3)*A23^($A$4-1)+ ($B$5/$B$3)*A23^($A$5-1)+ ($B$6/$B$3)*A23^($A$6-1)+ ($B$7/$B$3)*A23^($A$7-1)+ ($B$8/$B$3)*A23^($A$8-1)+ ($B$9/$B$3)*A23^($A$9-1)+ ($B$10/$B$3)*A23^($A$10-1) + ($B$11/$B$3)*A23^($A$11-1)+ ($B$12/$B$3)*A23^($A$12-1)+ ($B$13/$B$3)*A23^($A$13-1)+ ($B$14/$B$3)*A23^($A$14-1)+ ($B$15/$B$3)*A23^($A$15-1)+ ($B$16/$B$3)*A23^($A$16-1) ) /A23^($A$3-1)</f>
        <v>-2.8864995051129227E-4</v>
      </c>
      <c r="C23" s="15">
        <f>( ($D$4/$B$3)*A23^($A$4-1)+ ($D$5/$B$3)*A23^($A$5-1)+ ($D$6/$B$3)*A23^($A$6-1)+ ($D$7/$B$3)*A23^($A$7-1)+ ($D$8/$B$3)*A23^($A$8-1)+ ($D$9/$B$3)*A23^($A$9-1)+ ($D$10/$B$3)*A23^($A$10-1) + ($D$11/$B$3)*A23^($A$11-1)+ ($D$12/$B$3)*A23^($A$12-1)+ ($D$13/$B$3)*A23^($A$13-1)+ ($D$14/$B$3)*A23^($A$14-1)+ ($D$15/$B$3)*A23^($A$15-1)+ ($D$16/$B$3)*A23^($A$16-1) ) /A23^($A$3-1)</f>
        <v>6.9899465502873111E-4</v>
      </c>
      <c r="D23" s="12"/>
      <c r="E23" s="12"/>
      <c r="F23" s="12"/>
      <c r="G23" s="12"/>
      <c r="H23" s="12"/>
      <c r="I23" s="12"/>
      <c r="J23" s="12"/>
      <c r="K23" s="12"/>
      <c r="L23" s="14"/>
    </row>
    <row r="24" spans="1:12" x14ac:dyDescent="0.25">
      <c r="A24" s="10">
        <f>A23+0.001</f>
        <v>-1.6500000000000001E-2</v>
      </c>
      <c r="B24" s="15">
        <f t="shared" ref="B24:B58" si="0">( ($B$4/$B$3)*A24^($A$4-1)+ ($B$5/$B$3)*A24^($A$5-1)+ ($B$6/$B$3)*A24^($A$6-1)+ ($B$7/$B$3)*A24^($A$7-1)+ ($B$8/$B$3)*A24^($A$8-1)+ ($B$9/$B$3)*A24^($A$9-1)+ ($B$10/$B$3)*A24^($A$10-1) + ($B$11/$B$3)*A24^($A$11-1)+ ($B$12/$B$3)*A24^($A$12-1)+ ($B$13/$B$3)*A24^($A$13-1)+ ($B$14/$B$3)*A24^($A$14-1)+ ($B$15/$B$3)*A24^($A$15-1)+ ($B$16/$B$3)*A24^($A$16-1) ) /A24^($A$3-1)</f>
        <v>-4.0205276918229383E-4</v>
      </c>
      <c r="C24" s="15">
        <f t="shared" ref="C24:C58" si="1">( ($D$4/$B$3)*A24^($A$4-1)+ ($D$5/$B$3)*A24^($A$5-1)+ ($D$6/$B$3)*A24^($A$6-1)+ ($D$7/$B$3)*A24^($A$7-1)+ ($D$8/$B$3)*A24^($A$8-1)+ ($D$9/$B$3)*A24^($A$9-1)+ ($D$10/$B$3)*A24^($A$10-1) + ($D$11/$B$3)*A24^($A$11-1)+ ($D$12/$B$3)*A24^($A$12-1)+ ($D$13/$B$3)*A24^($A$13-1)+ ($D$14/$B$3)*A24^($A$14-1)+ ($D$15/$B$3)*A24^($A$15-1)+ ($D$16/$B$3)*A24^($A$16-1) ) /A24^($A$3-1)</f>
        <v>6.8341660121462426E-4</v>
      </c>
      <c r="D24" s="12"/>
      <c r="E24" s="12"/>
      <c r="F24" s="12"/>
      <c r="G24" s="12"/>
      <c r="H24" s="12"/>
      <c r="I24" s="12"/>
      <c r="J24" s="12"/>
      <c r="K24" s="12"/>
      <c r="L24" s="14"/>
    </row>
    <row r="25" spans="1:12" x14ac:dyDescent="0.25">
      <c r="A25" s="10">
        <f t="shared" ref="A25:A58" si="2">A24+0.001</f>
        <v>-1.55E-2</v>
      </c>
      <c r="B25" s="15">
        <f t="shared" si="0"/>
        <v>-4.3266161990216246E-4</v>
      </c>
      <c r="C25" s="15">
        <f t="shared" si="1"/>
        <v>6.5462671215128071E-4</v>
      </c>
      <c r="D25" s="12"/>
      <c r="E25" s="12"/>
      <c r="F25" s="12"/>
      <c r="G25" s="12"/>
      <c r="H25" s="12"/>
      <c r="I25" s="12"/>
      <c r="J25" s="12"/>
      <c r="K25" s="12"/>
      <c r="L25" s="14"/>
    </row>
    <row r="26" spans="1:12" x14ac:dyDescent="0.25">
      <c r="A26" s="10">
        <f t="shared" si="2"/>
        <v>-1.4499999999999999E-2</v>
      </c>
      <c r="B26" s="15">
        <f t="shared" si="0"/>
        <v>-4.1208854311039321E-4</v>
      </c>
      <c r="C26" s="15">
        <f t="shared" si="1"/>
        <v>6.1825853388058839E-4</v>
      </c>
      <c r="D26" s="12"/>
      <c r="E26" s="12"/>
      <c r="F26" s="12"/>
      <c r="G26" s="12"/>
      <c r="H26" s="12"/>
      <c r="I26" s="12"/>
      <c r="J26" s="12"/>
      <c r="K26" s="12"/>
      <c r="L26" s="14"/>
    </row>
    <row r="27" spans="1:12" x14ac:dyDescent="0.25">
      <c r="A27" s="10">
        <f t="shared" si="2"/>
        <v>-1.3499999999999998E-2</v>
      </c>
      <c r="B27" s="15">
        <f t="shared" si="0"/>
        <v>-3.6352884122265323E-4</v>
      </c>
      <c r="C27" s="15">
        <f t="shared" si="1"/>
        <v>5.7761811371938245E-4</v>
      </c>
      <c r="D27" s="12"/>
      <c r="E27" s="12"/>
      <c r="F27" s="12"/>
      <c r="G27" s="12"/>
      <c r="H27" s="12"/>
      <c r="I27" s="12"/>
      <c r="J27" s="12"/>
      <c r="K27" s="12"/>
      <c r="L27" s="14"/>
    </row>
    <row r="28" spans="1:12" x14ac:dyDescent="0.25">
      <c r="A28" s="10">
        <f t="shared" si="2"/>
        <v>-1.2499999999999997E-2</v>
      </c>
      <c r="B28" s="15">
        <f t="shared" si="0"/>
        <v>-3.0315815654905745E-4</v>
      </c>
      <c r="C28" s="15">
        <f t="shared" si="1"/>
        <v>5.3463934009463849E-4</v>
      </c>
      <c r="D28" s="12"/>
      <c r="E28" s="12"/>
      <c r="F28" s="12"/>
      <c r="G28" s="12"/>
      <c r="H28" s="12"/>
      <c r="I28" s="12"/>
      <c r="J28" s="12"/>
      <c r="K28" s="12"/>
      <c r="L28" s="14"/>
    </row>
    <row r="29" spans="1:12" x14ac:dyDescent="0.25">
      <c r="A29" s="10">
        <f t="shared" si="2"/>
        <v>-1.1499999999999996E-2</v>
      </c>
      <c r="B29" s="15">
        <f t="shared" si="0"/>
        <v>-2.4155433720405439E-4</v>
      </c>
      <c r="C29" s="15">
        <f t="shared" si="1"/>
        <v>4.9046223707797476E-4</v>
      </c>
      <c r="D29" s="12"/>
      <c r="E29" s="12"/>
      <c r="F29" s="12"/>
      <c r="G29" s="12"/>
      <c r="H29" s="12"/>
      <c r="I29" s="12"/>
      <c r="J29" s="12"/>
      <c r="K29" s="12"/>
      <c r="L29" s="14"/>
    </row>
    <row r="30" spans="1:12" x14ac:dyDescent="0.25">
      <c r="A30" s="10">
        <f t="shared" si="2"/>
        <v>-1.0499999999999995E-2</v>
      </c>
      <c r="B30" s="15">
        <f t="shared" si="0"/>
        <v>-1.8502323197109295E-4</v>
      </c>
      <c r="C30" s="15">
        <f t="shared" si="1"/>
        <v>4.4577303462006528E-4</v>
      </c>
      <c r="D30" s="12"/>
      <c r="E30" s="12"/>
      <c r="F30" s="12"/>
      <c r="G30" s="12"/>
      <c r="H30" s="12"/>
      <c r="I30" s="12"/>
      <c r="J30" s="12"/>
      <c r="K30" s="12"/>
      <c r="L30" s="14"/>
    </row>
    <row r="31" spans="1:12" x14ac:dyDescent="0.25">
      <c r="A31" s="10">
        <f t="shared" si="2"/>
        <v>-9.4999999999999946E-3</v>
      </c>
      <c r="B31" s="15">
        <f t="shared" si="0"/>
        <v>-1.3676058564049279E-4</v>
      </c>
      <c r="C31" s="15">
        <f t="shared" si="1"/>
        <v>4.0099846966135713E-4</v>
      </c>
      <c r="D31" s="12"/>
      <c r="E31" s="12"/>
      <c r="F31" s="12"/>
      <c r="G31" s="12"/>
      <c r="H31" s="12"/>
      <c r="I31" s="12"/>
      <c r="J31" s="12"/>
      <c r="K31" s="12"/>
      <c r="L31" s="14"/>
    </row>
    <row r="32" spans="1:12" x14ac:dyDescent="0.25">
      <c r="A32" s="10">
        <f t="shared" si="2"/>
        <v>-8.4999999999999937E-3</v>
      </c>
      <c r="B32" s="15">
        <f t="shared" si="0"/>
        <v>-9.7820187121633382E-5</v>
      </c>
      <c r="C32" s="15">
        <f t="shared" si="1"/>
        <v>3.56414007042056E-4</v>
      </c>
      <c r="D32" s="12"/>
      <c r="E32" s="12"/>
      <c r="F32" s="12"/>
      <c r="G32" s="12"/>
      <c r="H32" s="12"/>
      <c r="I32" s="12"/>
      <c r="J32" s="12"/>
      <c r="K32" s="12"/>
      <c r="L32" s="14"/>
    </row>
    <row r="33" spans="1:12" x14ac:dyDescent="0.25">
      <c r="A33" s="10">
        <f t="shared" si="2"/>
        <v>-7.4999999999999937E-3</v>
      </c>
      <c r="B33" s="15">
        <f t="shared" si="0"/>
        <v>-6.7884498921602697E-5</v>
      </c>
      <c r="C33" s="15">
        <f t="shared" si="1"/>
        <v>3.1220315334483286E-4</v>
      </c>
      <c r="D33" s="12"/>
      <c r="E33" s="12"/>
      <c r="F33" s="12"/>
      <c r="G33" s="12"/>
      <c r="H33" s="12"/>
      <c r="I33" s="12"/>
      <c r="J33" s="12"/>
      <c r="K33" s="12"/>
      <c r="L33" s="14"/>
    </row>
    <row r="34" spans="1:12" x14ac:dyDescent="0.25">
      <c r="A34" s="10">
        <f t="shared" si="2"/>
        <v>-6.4999999999999936E-3</v>
      </c>
      <c r="B34" s="15">
        <f t="shared" si="0"/>
        <v>-4.5850844916158485E-5</v>
      </c>
      <c r="C34" s="15">
        <f t="shared" si="1"/>
        <v>2.6849006854068037E-4</v>
      </c>
      <c r="D34" s="12"/>
      <c r="E34" s="12"/>
      <c r="F34" s="12"/>
      <c r="G34" s="12"/>
      <c r="H34" s="12"/>
      <c r="I34" s="12"/>
      <c r="J34" s="12"/>
      <c r="K34" s="12"/>
      <c r="L34" s="14"/>
    </row>
    <row r="35" spans="1:12" x14ac:dyDescent="0.25">
      <c r="A35" s="10">
        <f t="shared" si="2"/>
        <v>-5.4999999999999936E-3</v>
      </c>
      <c r="B35" s="15">
        <f t="shared" si="0"/>
        <v>-3.0256096449302476E-5</v>
      </c>
      <c r="C35" s="15">
        <f t="shared" si="1"/>
        <v>2.2535811649175642E-4</v>
      </c>
      <c r="D35" s="12"/>
      <c r="E35" s="12"/>
      <c r="F35" s="12"/>
      <c r="G35" s="12"/>
      <c r="H35" s="12"/>
      <c r="I35" s="12"/>
      <c r="J35" s="12"/>
      <c r="K35" s="12"/>
      <c r="L35" s="14"/>
    </row>
    <row r="36" spans="1:12" x14ac:dyDescent="0.25">
      <c r="A36" s="10">
        <f t="shared" si="2"/>
        <v>-4.4999999999999936E-3</v>
      </c>
      <c r="B36" s="15">
        <f t="shared" si="0"/>
        <v>-1.9567519519186969E-5</v>
      </c>
      <c r="C36" s="15">
        <f t="shared" si="1"/>
        <v>1.8286117237132287E-4</v>
      </c>
      <c r="D36" s="12"/>
      <c r="E36" s="12"/>
      <c r="F36" s="12"/>
      <c r="G36" s="12"/>
      <c r="H36" s="12"/>
      <c r="I36" s="12"/>
      <c r="J36" s="12"/>
      <c r="K36" s="12"/>
      <c r="L36" s="14"/>
    </row>
    <row r="37" spans="1:12" x14ac:dyDescent="0.25">
      <c r="A37" s="10">
        <f t="shared" si="2"/>
        <v>-3.4999999999999936E-3</v>
      </c>
      <c r="B37" s="15">
        <f t="shared" si="0"/>
        <v>-1.2368511929670448E-5</v>
      </c>
      <c r="C37" s="15">
        <f t="shared" si="1"/>
        <v>1.4103116423347075E-4</v>
      </c>
      <c r="D37" s="12"/>
      <c r="E37" s="12"/>
      <c r="F37" s="12"/>
      <c r="G37" s="12"/>
      <c r="H37" s="12"/>
      <c r="I37" s="12"/>
      <c r="J37" s="12"/>
      <c r="K37" s="12"/>
      <c r="L37" s="14"/>
    </row>
    <row r="38" spans="1:12" x14ac:dyDescent="0.25">
      <c r="A38" s="10">
        <f t="shared" si="2"/>
        <v>-2.4999999999999935E-3</v>
      </c>
      <c r="B38" s="15">
        <f t="shared" si="0"/>
        <v>-7.4665293618204866E-6</v>
      </c>
      <c r="C38" s="15">
        <f t="shared" si="1"/>
        <v>9.9883545036194771E-5</v>
      </c>
      <c r="D38" s="12"/>
      <c r="E38" s="12"/>
      <c r="F38" s="12"/>
      <c r="G38" s="12"/>
      <c r="H38" s="12"/>
      <c r="I38" s="12"/>
      <c r="J38" s="12"/>
      <c r="K38" s="12"/>
      <c r="L38" s="14"/>
    </row>
    <row r="39" spans="1:12" x14ac:dyDescent="0.25">
      <c r="A39" s="10">
        <f t="shared" si="2"/>
        <v>-1.4999999999999935E-3</v>
      </c>
      <c r="B39" s="15">
        <f t="shared" si="0"/>
        <v>-3.9474494286155759E-6</v>
      </c>
      <c r="C39" s="15">
        <f t="shared" si="1"/>
        <v>5.9421521844114103E-5</v>
      </c>
      <c r="D39" s="12"/>
      <c r="E39" s="12"/>
      <c r="F39" s="12"/>
      <c r="G39" s="12"/>
      <c r="H39" s="12"/>
      <c r="I39" s="12"/>
      <c r="J39" s="12"/>
      <c r="K39" s="12"/>
      <c r="L39" s="14"/>
    </row>
    <row r="40" spans="1:12" x14ac:dyDescent="0.25">
      <c r="A40" s="10">
        <f t="shared" si="2"/>
        <v>-4.9999999999999351E-4</v>
      </c>
      <c r="B40" s="15">
        <f t="shared" si="0"/>
        <v>-1.1965842445811573E-6</v>
      </c>
      <c r="C40" s="15">
        <f t="shared" si="1"/>
        <v>1.963947913088554E-5</v>
      </c>
      <c r="D40" s="12"/>
      <c r="E40" s="12"/>
      <c r="F40" s="12"/>
      <c r="G40" s="12"/>
      <c r="H40" s="12"/>
      <c r="I40" s="12"/>
      <c r="J40" s="12"/>
      <c r="K40" s="12"/>
      <c r="L40" s="14"/>
    </row>
    <row r="41" spans="1:12" x14ac:dyDescent="0.25">
      <c r="A41" s="10">
        <f t="shared" si="2"/>
        <v>5.0000000000000652E-4</v>
      </c>
      <c r="B41" s="15">
        <f t="shared" si="0"/>
        <v>1.0980478874284401E-6</v>
      </c>
      <c r="C41" s="15">
        <f t="shared" si="1"/>
        <v>-1.9474142393623904E-5</v>
      </c>
      <c r="D41" s="12"/>
      <c r="E41" s="12"/>
      <c r="F41" s="12"/>
      <c r="G41" s="12"/>
      <c r="H41" s="12"/>
      <c r="I41" s="12"/>
      <c r="J41" s="12"/>
      <c r="K41" s="12"/>
      <c r="L41" s="14"/>
    </row>
    <row r="42" spans="1:12" x14ac:dyDescent="0.25">
      <c r="A42" s="10">
        <f t="shared" si="2"/>
        <v>1.5000000000000065E-3</v>
      </c>
      <c r="B42" s="15">
        <f t="shared" si="0"/>
        <v>2.9494776120750022E-6</v>
      </c>
      <c r="C42" s="15">
        <f t="shared" si="1"/>
        <v>-5.7934355462153782E-5</v>
      </c>
      <c r="D42" s="12"/>
      <c r="E42" s="12"/>
      <c r="F42" s="12"/>
      <c r="G42" s="12"/>
      <c r="H42" s="12"/>
      <c r="I42" s="12"/>
      <c r="J42" s="12"/>
      <c r="K42" s="12"/>
      <c r="L42" s="14"/>
    </row>
    <row r="43" spans="1:12" x14ac:dyDescent="0.25">
      <c r="A43" s="10">
        <f t="shared" si="2"/>
        <v>2.5000000000000066E-3</v>
      </c>
      <c r="B43" s="15">
        <f t="shared" si="0"/>
        <v>4.0769006651151694E-6</v>
      </c>
      <c r="C43" s="15">
        <f t="shared" si="1"/>
        <v>-9.5757465988810688E-5</v>
      </c>
      <c r="D43" s="12"/>
      <c r="E43" s="12"/>
      <c r="F43" s="12"/>
      <c r="G43" s="12"/>
      <c r="H43" s="12"/>
      <c r="I43" s="12"/>
      <c r="J43" s="12"/>
      <c r="K43" s="12"/>
      <c r="L43" s="14"/>
    </row>
    <row r="44" spans="1:12" x14ac:dyDescent="0.25">
      <c r="A44" s="10">
        <f t="shared" si="2"/>
        <v>3.5000000000000066E-3</v>
      </c>
      <c r="B44" s="15">
        <f t="shared" si="0"/>
        <v>3.9116205910684528E-6</v>
      </c>
      <c r="C44" s="15">
        <f t="shared" si="1"/>
        <v>-1.3295928706421803E-4</v>
      </c>
      <c r="D44" s="12"/>
      <c r="E44" s="12"/>
      <c r="F44" s="12"/>
      <c r="G44" s="12"/>
      <c r="H44" s="12"/>
      <c r="I44" s="12"/>
      <c r="J44" s="12"/>
      <c r="K44" s="12"/>
      <c r="L44" s="14"/>
    </row>
    <row r="45" spans="1:12" x14ac:dyDescent="0.25">
      <c r="A45" s="10">
        <f t="shared" si="2"/>
        <v>4.5000000000000066E-3</v>
      </c>
      <c r="B45" s="15">
        <f t="shared" si="0"/>
        <v>1.608461403692064E-6</v>
      </c>
      <c r="C45" s="15">
        <f t="shared" si="1"/>
        <v>-1.6955387036217059E-4</v>
      </c>
      <c r="D45" s="12"/>
      <c r="E45" s="12"/>
      <c r="F45" s="12"/>
      <c r="G45" s="12"/>
      <c r="H45" s="12"/>
      <c r="I45" s="12"/>
      <c r="J45" s="12"/>
      <c r="K45" s="12"/>
      <c r="L45" s="14"/>
    </row>
    <row r="46" spans="1:12" x14ac:dyDescent="0.25">
      <c r="A46" s="10">
        <f t="shared" si="2"/>
        <v>5.5000000000000066E-3</v>
      </c>
      <c r="B46" s="15">
        <f t="shared" si="0"/>
        <v>-3.9275325240393632E-6</v>
      </c>
      <c r="C46" s="15">
        <f t="shared" si="1"/>
        <v>-2.055529840180378E-4</v>
      </c>
      <c r="D46" s="12"/>
      <c r="E46" s="12"/>
      <c r="F46" s="12"/>
      <c r="G46" s="12"/>
      <c r="H46" s="12"/>
      <c r="I46" s="12"/>
      <c r="J46" s="12"/>
      <c r="K46" s="12"/>
      <c r="L46" s="14"/>
    </row>
    <row r="47" spans="1:12" x14ac:dyDescent="0.25">
      <c r="A47" s="10">
        <f t="shared" si="2"/>
        <v>6.5000000000000066E-3</v>
      </c>
      <c r="B47" s="15">
        <f t="shared" si="0"/>
        <v>-1.3984232313950597E-5</v>
      </c>
      <c r="C47" s="15">
        <f t="shared" si="1"/>
        <v>-2.4096664433158476E-4</v>
      </c>
      <c r="D47" s="12"/>
      <c r="E47" s="12"/>
      <c r="F47" s="12"/>
      <c r="G47" s="12"/>
      <c r="H47" s="12"/>
      <c r="I47" s="12"/>
      <c r="J47" s="12"/>
      <c r="K47" s="12"/>
      <c r="L47" s="14"/>
    </row>
    <row r="48" spans="1:12" x14ac:dyDescent="0.25">
      <c r="A48" s="10">
        <f t="shared" si="2"/>
        <v>7.5000000000000067E-3</v>
      </c>
      <c r="B48" s="15">
        <f t="shared" si="0"/>
        <v>-2.9935791226556344E-5</v>
      </c>
      <c r="C48" s="15">
        <f t="shared" si="1"/>
        <v>-2.7580510904390916E-4</v>
      </c>
      <c r="D48" s="12"/>
      <c r="E48" s="12"/>
      <c r="F48" s="12"/>
      <c r="G48" s="12"/>
      <c r="H48" s="12"/>
      <c r="I48" s="12"/>
      <c r="J48" s="12"/>
      <c r="K48" s="12"/>
      <c r="L48" s="14"/>
    </row>
    <row r="49" spans="1:12" x14ac:dyDescent="0.25">
      <c r="A49" s="10">
        <f t="shared" si="2"/>
        <v>8.5000000000000075E-3</v>
      </c>
      <c r="B49" s="15">
        <f t="shared" si="0"/>
        <v>-5.3062614305625277E-5</v>
      </c>
      <c r="C49" s="15">
        <f t="shared" si="1"/>
        <v>-3.1008291998828877E-4</v>
      </c>
      <c r="D49" s="12"/>
      <c r="E49" s="12"/>
      <c r="F49" s="12"/>
      <c r="G49" s="12"/>
      <c r="H49" s="12"/>
      <c r="I49" s="12"/>
      <c r="J49" s="12"/>
      <c r="K49" s="12"/>
      <c r="L49" s="14"/>
    </row>
    <row r="50" spans="1:12" x14ac:dyDescent="0.25">
      <c r="A50" s="10">
        <f t="shared" si="2"/>
        <v>9.5000000000000084E-3</v>
      </c>
      <c r="B50" s="15">
        <f t="shared" si="0"/>
        <v>-8.4271563678894109E-5</v>
      </c>
      <c r="C50" s="15">
        <f t="shared" si="1"/>
        <v>-3.4382592564093258E-4</v>
      </c>
      <c r="D50" s="12"/>
      <c r="E50" s="12"/>
      <c r="F50" s="12"/>
      <c r="G50" s="12"/>
      <c r="H50" s="12"/>
      <c r="I50" s="12"/>
      <c r="J50" s="12"/>
      <c r="K50" s="12"/>
      <c r="L50" s="14"/>
    </row>
    <row r="51" spans="1:12" x14ac:dyDescent="0.25">
      <c r="A51" s="10">
        <f t="shared" si="2"/>
        <v>1.0500000000000009E-2</v>
      </c>
      <c r="B51" s="15">
        <f t="shared" si="0"/>
        <v>-1.2368940920362651E-4</v>
      </c>
      <c r="C51" s="15">
        <f t="shared" si="1"/>
        <v>-3.7708281972976079E-4</v>
      </c>
      <c r="D51" s="12"/>
      <c r="E51" s="12"/>
      <c r="F51" s="12"/>
      <c r="G51" s="12"/>
      <c r="H51" s="12"/>
      <c r="I51" s="12"/>
      <c r="J51" s="12"/>
      <c r="K51" s="12"/>
      <c r="L51" s="14"/>
    </row>
    <row r="52" spans="1:12" x14ac:dyDescent="0.25">
      <c r="A52" s="10">
        <f t="shared" si="2"/>
        <v>1.150000000000001E-2</v>
      </c>
      <c r="B52" s="15">
        <f t="shared" si="0"/>
        <v>-1.7010516736686547E-4</v>
      </c>
      <c r="C52" s="15">
        <f t="shared" si="1"/>
        <v>-4.0994370385494206E-4</v>
      </c>
      <c r="D52" s="12"/>
      <c r="E52" s="12"/>
      <c r="F52" s="12"/>
      <c r="G52" s="12"/>
      <c r="H52" s="12"/>
      <c r="I52" s="12"/>
      <c r="J52" s="12"/>
      <c r="K52" s="12"/>
      <c r="L52" s="14"/>
    </row>
    <row r="53" spans="1:12" x14ac:dyDescent="0.25">
      <c r="A53" s="10">
        <f t="shared" si="2"/>
        <v>1.2500000000000011E-2</v>
      </c>
      <c r="B53" s="15">
        <f t="shared" si="0"/>
        <v>-2.2024435877263649E-4</v>
      </c>
      <c r="C53" s="15">
        <f t="shared" si="1"/>
        <v>-4.4256960622897915E-4</v>
      </c>
      <c r="D53" s="12"/>
      <c r="E53" s="12"/>
      <c r="F53" s="12"/>
      <c r="G53" s="12"/>
      <c r="H53" s="12"/>
      <c r="I53" s="12"/>
      <c r="J53" s="12"/>
      <c r="K53" s="12"/>
      <c r="L53" s="14"/>
    </row>
    <row r="54" spans="1:12" x14ac:dyDescent="0.25">
      <c r="A54" s="10">
        <f t="shared" si="2"/>
        <v>1.3500000000000012E-2</v>
      </c>
      <c r="B54" s="15">
        <f t="shared" si="0"/>
        <v>-2.6787226567684635E-4</v>
      </c>
      <c r="C54" s="15">
        <f t="shared" si="1"/>
        <v>-4.7523880828753896E-4</v>
      </c>
      <c r="D54" s="12"/>
      <c r="E54" s="12"/>
      <c r="F54" s="12"/>
      <c r="G54" s="12"/>
      <c r="H54" s="12"/>
      <c r="I54" s="12"/>
      <c r="J54" s="12"/>
      <c r="K54" s="12"/>
      <c r="L54" s="14"/>
    </row>
    <row r="55" spans="1:12" x14ac:dyDescent="0.25">
      <c r="A55" s="10">
        <f t="shared" si="2"/>
        <v>1.4500000000000013E-2</v>
      </c>
      <c r="B55" s="15">
        <f t="shared" si="0"/>
        <v>-3.0274636089342306E-4</v>
      </c>
      <c r="C55" s="15">
        <f t="shared" si="1"/>
        <v>-5.0841821420898633E-4</v>
      </c>
      <c r="D55" s="12"/>
      <c r="E55" s="12"/>
      <c r="F55" s="12"/>
      <c r="G55" s="12"/>
      <c r="H55" s="12"/>
      <c r="I55" s="12"/>
      <c r="J55" s="12"/>
      <c r="K55" s="12"/>
      <c r="L55" s="14"/>
    </row>
    <row r="56" spans="1:12" x14ac:dyDescent="0.25">
      <c r="A56" s="10">
        <f t="shared" si="2"/>
        <v>1.5500000000000014E-2</v>
      </c>
      <c r="B56" s="15">
        <f t="shared" si="0"/>
        <v>-3.094731035301268E-4</v>
      </c>
      <c r="C56" s="15">
        <f t="shared" si="1"/>
        <v>-5.4287070066381016E-4</v>
      </c>
      <c r="D56" s="12"/>
      <c r="E56" s="12"/>
      <c r="F56" s="12"/>
      <c r="G56" s="12"/>
      <c r="H56" s="12"/>
      <c r="I56" s="12"/>
      <c r="J56" s="12"/>
      <c r="K56" s="12"/>
      <c r="L56" s="14"/>
    </row>
    <row r="57" spans="1:12" x14ac:dyDescent="0.25">
      <c r="A57" s="10">
        <f t="shared" si="2"/>
        <v>1.6500000000000015E-2</v>
      </c>
      <c r="B57" s="15">
        <f t="shared" si="0"/>
        <v>-2.66374727407216E-4</v>
      </c>
      <c r="C57" s="15">
        <f t="shared" si="1"/>
        <v>-5.7981210421181385E-4</v>
      </c>
      <c r="D57" s="12"/>
      <c r="E57" s="12"/>
      <c r="F57" s="12"/>
      <c r="G57" s="12"/>
      <c r="H57" s="12"/>
      <c r="I57" s="12"/>
      <c r="J57" s="12"/>
      <c r="K57" s="12"/>
      <c r="L57" s="14"/>
    </row>
    <row r="58" spans="1:12" x14ac:dyDescent="0.25">
      <c r="A58" s="10">
        <f t="shared" si="2"/>
        <v>1.7500000000000016E-2</v>
      </c>
      <c r="B58" s="15">
        <f t="shared" si="0"/>
        <v>-1.4454158999929859E-4</v>
      </c>
      <c r="C58" s="15">
        <f t="shared" si="1"/>
        <v>-6.2113373430936847E-4</v>
      </c>
      <c r="D58" s="12"/>
      <c r="E58" s="12"/>
      <c r="F58" s="12"/>
      <c r="G58" s="12"/>
      <c r="H58" s="12"/>
      <c r="I58" s="12"/>
      <c r="J58" s="12"/>
      <c r="K58" s="12"/>
      <c r="L58" s="14"/>
    </row>
    <row r="59" spans="1:12" x14ac:dyDescent="0.25">
      <c r="A59" s="11"/>
      <c r="B59" s="19"/>
      <c r="C59" s="19"/>
      <c r="D59" s="12"/>
      <c r="E59" s="12"/>
      <c r="F59" s="12"/>
      <c r="G59" s="12"/>
      <c r="H59" s="12"/>
      <c r="I59" s="12"/>
      <c r="J59" s="12"/>
      <c r="K59" s="12"/>
      <c r="L59" s="14"/>
    </row>
    <row r="60" spans="1:12" x14ac:dyDescent="0.25">
      <c r="A60" s="21" t="s">
        <v>26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1" spans="1:12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spans="1:12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pans="1:12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1:12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1:12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1:12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1:12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1:12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1:12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1:12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1:12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</sheetData>
  <mergeCells count="3">
    <mergeCell ref="A18:L18"/>
    <mergeCell ref="A60:L60"/>
    <mergeCell ref="A61:L71"/>
  </mergeCells>
  <pageMargins left="0.511811024" right="0.511811024" top="0.78740157499999996" bottom="0.78740157499999996" header="0.31496062000000002" footer="0.31496062000000002"/>
  <pageSetup paperSize="9" scale="61" orientation="landscape" verticalDpi="59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</dc:creator>
  <cp:lastModifiedBy>tic</cp:lastModifiedBy>
  <cp:lastPrinted>2015-11-24T16:20:16Z</cp:lastPrinted>
  <dcterms:created xsi:type="dcterms:W3CDTF">2015-11-24T16:13:03Z</dcterms:created>
  <dcterms:modified xsi:type="dcterms:W3CDTF">2015-11-24T16:20:18Z</dcterms:modified>
</cp:coreProperties>
</file>