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 activeTab="5"/>
  </bookViews>
  <sheets>
    <sheet name="BQF10 - 500 mm" sheetId="33" r:id="rId1"/>
    <sheet name="BQF10 - 400mm" sheetId="32" r:id="rId2"/>
    <sheet name="BQF10 - 320mm" sheetId="31" r:id="rId3"/>
    <sheet name="BQF10 - 250mm" sheetId="30" r:id="rId4"/>
    <sheet name="BQF10 - Suporte" sheetId="29" r:id="rId5"/>
    <sheet name="BQF10 - 180" sheetId="28" r:id="rId6"/>
    <sheet name="BQF10 - 230" sheetId="27" r:id="rId7"/>
    <sheet name="BQF10 - 280" sheetId="26" r:id="rId8"/>
    <sheet name="BQF10 - semionica" sheetId="9" r:id="rId9"/>
  </sheets>
  <calcPr calcId="145621" concurrentCalc="0"/>
</workbook>
</file>

<file path=xl/calcChain.xml><?xml version="1.0" encoding="utf-8"?>
<calcChain xmlns="http://schemas.openxmlformats.org/spreadsheetml/2006/main">
  <c r="A24" i="33" l="1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C58" i="33"/>
  <c r="B58" i="33"/>
  <c r="C57" i="33"/>
  <c r="B57" i="33"/>
  <c r="C56" i="33"/>
  <c r="B56" i="33"/>
  <c r="C55" i="33"/>
  <c r="B55" i="33"/>
  <c r="C54" i="33"/>
  <c r="B54" i="33"/>
  <c r="C53" i="33"/>
  <c r="B53" i="33"/>
  <c r="C52" i="33"/>
  <c r="B52" i="33"/>
  <c r="C51" i="33"/>
  <c r="B51" i="33"/>
  <c r="C50" i="33"/>
  <c r="B50" i="33"/>
  <c r="C49" i="33"/>
  <c r="B49" i="33"/>
  <c r="C48" i="33"/>
  <c r="B48" i="33"/>
  <c r="C47" i="33"/>
  <c r="B47" i="33"/>
  <c r="C46" i="33"/>
  <c r="B46" i="33"/>
  <c r="C45" i="33"/>
  <c r="B45" i="33"/>
  <c r="C44" i="33"/>
  <c r="B44" i="33"/>
  <c r="C43" i="33"/>
  <c r="B43" i="33"/>
  <c r="C42" i="33"/>
  <c r="B42" i="33"/>
  <c r="C41" i="33"/>
  <c r="B41" i="33"/>
  <c r="C40" i="33"/>
  <c r="B40" i="33"/>
  <c r="C39" i="33"/>
  <c r="B39" i="33"/>
  <c r="C38" i="33"/>
  <c r="B38" i="33"/>
  <c r="C37" i="33"/>
  <c r="B37" i="33"/>
  <c r="C36" i="33"/>
  <c r="B36" i="33"/>
  <c r="C35" i="33"/>
  <c r="B35" i="33"/>
  <c r="C34" i="33"/>
  <c r="B34" i="33"/>
  <c r="C33" i="33"/>
  <c r="B33" i="33"/>
  <c r="C32" i="33"/>
  <c r="B32" i="33"/>
  <c r="C31" i="33"/>
  <c r="B31" i="33"/>
  <c r="C30" i="33"/>
  <c r="B30" i="33"/>
  <c r="C29" i="33"/>
  <c r="B29" i="33"/>
  <c r="C28" i="33"/>
  <c r="B28" i="33"/>
  <c r="C27" i="33"/>
  <c r="B27" i="33"/>
  <c r="C26" i="33"/>
  <c r="B26" i="33"/>
  <c r="C25" i="33"/>
  <c r="B25" i="33"/>
  <c r="C24" i="33"/>
  <c r="B24" i="33"/>
  <c r="C23" i="33"/>
  <c r="B23" i="33"/>
  <c r="G20" i="33"/>
  <c r="G21" i="33"/>
  <c r="E20" i="33"/>
  <c r="E21" i="33"/>
  <c r="C20" i="33"/>
  <c r="C21" i="33"/>
  <c r="A20" i="33"/>
  <c r="A21" i="33"/>
  <c r="H20" i="33"/>
  <c r="F20" i="33"/>
  <c r="D20" i="33"/>
  <c r="B20" i="33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C58" i="32"/>
  <c r="B58" i="32"/>
  <c r="C57" i="32"/>
  <c r="B57" i="32"/>
  <c r="C56" i="32"/>
  <c r="B56" i="32"/>
  <c r="C55" i="32"/>
  <c r="B55" i="32"/>
  <c r="C54" i="32"/>
  <c r="B54" i="32"/>
  <c r="C53" i="32"/>
  <c r="B53" i="32"/>
  <c r="C52" i="32"/>
  <c r="B52" i="32"/>
  <c r="C51" i="32"/>
  <c r="B51" i="32"/>
  <c r="C50" i="32"/>
  <c r="B50" i="32"/>
  <c r="C49" i="32"/>
  <c r="B49" i="32"/>
  <c r="C48" i="32"/>
  <c r="B48" i="32"/>
  <c r="C47" i="32"/>
  <c r="B47" i="32"/>
  <c r="C46" i="32"/>
  <c r="B46" i="32"/>
  <c r="C45" i="32"/>
  <c r="B45" i="32"/>
  <c r="C44" i="32"/>
  <c r="B44" i="32"/>
  <c r="C43" i="32"/>
  <c r="B43" i="32"/>
  <c r="C42" i="32"/>
  <c r="B42" i="32"/>
  <c r="C41" i="32"/>
  <c r="B41" i="32"/>
  <c r="C40" i="32"/>
  <c r="B40" i="32"/>
  <c r="C39" i="32"/>
  <c r="B39" i="32"/>
  <c r="C38" i="32"/>
  <c r="B38" i="32"/>
  <c r="C37" i="32"/>
  <c r="B37" i="32"/>
  <c r="C36" i="32"/>
  <c r="B36" i="32"/>
  <c r="C35" i="32"/>
  <c r="B35" i="32"/>
  <c r="C34" i="32"/>
  <c r="B34" i="32"/>
  <c r="C33" i="32"/>
  <c r="B33" i="32"/>
  <c r="C32" i="32"/>
  <c r="B32" i="32"/>
  <c r="C31" i="32"/>
  <c r="B31" i="32"/>
  <c r="C30" i="32"/>
  <c r="B30" i="32"/>
  <c r="C29" i="32"/>
  <c r="B29" i="32"/>
  <c r="C28" i="32"/>
  <c r="B28" i="32"/>
  <c r="C27" i="32"/>
  <c r="B27" i="32"/>
  <c r="C26" i="32"/>
  <c r="B26" i="32"/>
  <c r="C25" i="32"/>
  <c r="B25" i="32"/>
  <c r="C24" i="32"/>
  <c r="B24" i="32"/>
  <c r="C23" i="32"/>
  <c r="B23" i="32"/>
  <c r="G20" i="32"/>
  <c r="G21" i="32"/>
  <c r="E20" i="32"/>
  <c r="E21" i="32"/>
  <c r="C20" i="32"/>
  <c r="C21" i="32"/>
  <c r="A20" i="32"/>
  <c r="A21" i="32"/>
  <c r="H20" i="32"/>
  <c r="F20" i="32"/>
  <c r="D20" i="32"/>
  <c r="B20" i="32"/>
  <c r="C21" i="31"/>
  <c r="E21" i="31"/>
  <c r="G21" i="31"/>
  <c r="E21" i="30"/>
  <c r="G21" i="30"/>
  <c r="C21" i="30"/>
  <c r="A21" i="30"/>
  <c r="A21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C58" i="31"/>
  <c r="B58" i="31"/>
  <c r="C57" i="31"/>
  <c r="B57" i="31"/>
  <c r="C56" i="31"/>
  <c r="B56" i="31"/>
  <c r="C55" i="31"/>
  <c r="B55" i="31"/>
  <c r="C54" i="31"/>
  <c r="B54" i="31"/>
  <c r="C53" i="31"/>
  <c r="B53" i="31"/>
  <c r="C52" i="31"/>
  <c r="B52" i="31"/>
  <c r="C51" i="31"/>
  <c r="B51" i="31"/>
  <c r="C50" i="31"/>
  <c r="B50" i="31"/>
  <c r="C49" i="31"/>
  <c r="B49" i="31"/>
  <c r="C48" i="31"/>
  <c r="B48" i="31"/>
  <c r="C47" i="31"/>
  <c r="B47" i="31"/>
  <c r="C46" i="31"/>
  <c r="B46" i="31"/>
  <c r="C45" i="31"/>
  <c r="B45" i="31"/>
  <c r="C44" i="31"/>
  <c r="B44" i="31"/>
  <c r="C43" i="31"/>
  <c r="B43" i="31"/>
  <c r="C42" i="31"/>
  <c r="B42" i="31"/>
  <c r="C41" i="31"/>
  <c r="B41" i="31"/>
  <c r="C40" i="31"/>
  <c r="B40" i="31"/>
  <c r="C39" i="31"/>
  <c r="B39" i="31"/>
  <c r="C38" i="31"/>
  <c r="B38" i="31"/>
  <c r="C37" i="31"/>
  <c r="B37" i="31"/>
  <c r="C36" i="31"/>
  <c r="B36" i="31"/>
  <c r="C35" i="31"/>
  <c r="B35" i="31"/>
  <c r="C34" i="31"/>
  <c r="B34" i="31"/>
  <c r="C33" i="31"/>
  <c r="B33" i="31"/>
  <c r="C32" i="31"/>
  <c r="B32" i="31"/>
  <c r="C31" i="31"/>
  <c r="B31" i="31"/>
  <c r="C30" i="31"/>
  <c r="B30" i="31"/>
  <c r="C29" i="31"/>
  <c r="B29" i="31"/>
  <c r="C28" i="31"/>
  <c r="B28" i="31"/>
  <c r="C27" i="31"/>
  <c r="B27" i="31"/>
  <c r="C26" i="31"/>
  <c r="B26" i="31"/>
  <c r="C25" i="31"/>
  <c r="B25" i="31"/>
  <c r="C24" i="31"/>
  <c r="B24" i="31"/>
  <c r="C23" i="31"/>
  <c r="B23" i="31"/>
  <c r="H20" i="31"/>
  <c r="G20" i="31"/>
  <c r="F20" i="31"/>
  <c r="E20" i="31"/>
  <c r="D20" i="31"/>
  <c r="C20" i="31"/>
  <c r="B20" i="31"/>
  <c r="A20" i="31"/>
  <c r="A21" i="29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C58" i="30"/>
  <c r="B58" i="30"/>
  <c r="C57" i="30"/>
  <c r="B57" i="30"/>
  <c r="C56" i="30"/>
  <c r="B56" i="30"/>
  <c r="C55" i="30"/>
  <c r="B55" i="30"/>
  <c r="C54" i="30"/>
  <c r="B54" i="30"/>
  <c r="C53" i="30"/>
  <c r="B53" i="30"/>
  <c r="C52" i="30"/>
  <c r="B52" i="30"/>
  <c r="C51" i="30"/>
  <c r="B51" i="30"/>
  <c r="C50" i="30"/>
  <c r="B50" i="30"/>
  <c r="C49" i="30"/>
  <c r="B49" i="30"/>
  <c r="C48" i="30"/>
  <c r="B48" i="30"/>
  <c r="C47" i="30"/>
  <c r="B47" i="30"/>
  <c r="C46" i="30"/>
  <c r="B46" i="30"/>
  <c r="C45" i="30"/>
  <c r="B45" i="30"/>
  <c r="C44" i="30"/>
  <c r="B44" i="30"/>
  <c r="C43" i="30"/>
  <c r="B43" i="30"/>
  <c r="C42" i="30"/>
  <c r="B42" i="30"/>
  <c r="C41" i="30"/>
  <c r="B41" i="30"/>
  <c r="C40" i="30"/>
  <c r="B40" i="30"/>
  <c r="C39" i="30"/>
  <c r="B39" i="30"/>
  <c r="C38" i="30"/>
  <c r="B38" i="30"/>
  <c r="C37" i="30"/>
  <c r="B37" i="30"/>
  <c r="C36" i="30"/>
  <c r="B36" i="30"/>
  <c r="C35" i="30"/>
  <c r="B35" i="30"/>
  <c r="C34" i="30"/>
  <c r="B34" i="30"/>
  <c r="C33" i="30"/>
  <c r="B33" i="30"/>
  <c r="C32" i="30"/>
  <c r="B32" i="30"/>
  <c r="C31" i="30"/>
  <c r="B31" i="30"/>
  <c r="C30" i="30"/>
  <c r="B30" i="30"/>
  <c r="C29" i="30"/>
  <c r="B29" i="30"/>
  <c r="C28" i="30"/>
  <c r="B28" i="30"/>
  <c r="C27" i="30"/>
  <c r="B27" i="30"/>
  <c r="C26" i="30"/>
  <c r="B26" i="30"/>
  <c r="C25" i="30"/>
  <c r="B25" i="30"/>
  <c r="C24" i="30"/>
  <c r="B24" i="30"/>
  <c r="C23" i="30"/>
  <c r="B23" i="30"/>
  <c r="H20" i="30"/>
  <c r="G20" i="30"/>
  <c r="F20" i="30"/>
  <c r="E20" i="30"/>
  <c r="D20" i="30"/>
  <c r="C20" i="30"/>
  <c r="B20" i="30"/>
  <c r="A20" i="30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A54" i="29"/>
  <c r="A55" i="29"/>
  <c r="A56" i="29"/>
  <c r="A57" i="29"/>
  <c r="A58" i="29"/>
  <c r="C58" i="29"/>
  <c r="B58" i="29"/>
  <c r="C57" i="29"/>
  <c r="B57" i="29"/>
  <c r="C56" i="29"/>
  <c r="B56" i="29"/>
  <c r="C55" i="29"/>
  <c r="B55" i="29"/>
  <c r="C54" i="29"/>
  <c r="B54" i="29"/>
  <c r="C53" i="29"/>
  <c r="B53" i="29"/>
  <c r="C52" i="29"/>
  <c r="B52" i="29"/>
  <c r="C51" i="29"/>
  <c r="B51" i="29"/>
  <c r="C50" i="29"/>
  <c r="B50" i="29"/>
  <c r="C49" i="29"/>
  <c r="B49" i="29"/>
  <c r="C48" i="29"/>
  <c r="B48" i="29"/>
  <c r="C47" i="29"/>
  <c r="B47" i="29"/>
  <c r="C46" i="29"/>
  <c r="B46" i="29"/>
  <c r="C45" i="29"/>
  <c r="B45" i="29"/>
  <c r="C44" i="29"/>
  <c r="B44" i="29"/>
  <c r="C43" i="29"/>
  <c r="B43" i="29"/>
  <c r="C42" i="29"/>
  <c r="B42" i="29"/>
  <c r="C41" i="29"/>
  <c r="B41" i="29"/>
  <c r="C40" i="29"/>
  <c r="B40" i="29"/>
  <c r="C39" i="29"/>
  <c r="B39" i="29"/>
  <c r="C38" i="29"/>
  <c r="B38" i="29"/>
  <c r="C37" i="29"/>
  <c r="B37" i="29"/>
  <c r="C36" i="29"/>
  <c r="B36" i="29"/>
  <c r="C35" i="29"/>
  <c r="B35" i="29"/>
  <c r="C34" i="29"/>
  <c r="B34" i="29"/>
  <c r="C33" i="29"/>
  <c r="B33" i="29"/>
  <c r="C32" i="29"/>
  <c r="B32" i="29"/>
  <c r="C31" i="29"/>
  <c r="B31" i="29"/>
  <c r="C30" i="29"/>
  <c r="B30" i="29"/>
  <c r="C29" i="29"/>
  <c r="B29" i="29"/>
  <c r="C28" i="29"/>
  <c r="B28" i="29"/>
  <c r="C27" i="29"/>
  <c r="B27" i="29"/>
  <c r="C26" i="29"/>
  <c r="B26" i="29"/>
  <c r="C25" i="29"/>
  <c r="B25" i="29"/>
  <c r="C24" i="29"/>
  <c r="B24" i="29"/>
  <c r="C23" i="29"/>
  <c r="B23" i="29"/>
  <c r="H20" i="29"/>
  <c r="G20" i="29"/>
  <c r="F20" i="29"/>
  <c r="E20" i="29"/>
  <c r="D20" i="29"/>
  <c r="C20" i="29"/>
  <c r="B20" i="29"/>
  <c r="A20" i="29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C48" i="28"/>
  <c r="B48" i="28"/>
  <c r="C47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H20" i="28"/>
  <c r="G20" i="28"/>
  <c r="F20" i="28"/>
  <c r="E20" i="28"/>
  <c r="D20" i="28"/>
  <c r="C20" i="28"/>
  <c r="B20" i="28"/>
  <c r="A20" i="28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C48" i="27"/>
  <c r="B48" i="27"/>
  <c r="C47" i="27"/>
  <c r="B47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H20" i="27"/>
  <c r="G20" i="27"/>
  <c r="F20" i="27"/>
  <c r="E20" i="27"/>
  <c r="D20" i="27"/>
  <c r="C20" i="27"/>
  <c r="B20" i="27"/>
  <c r="A20" i="27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C48" i="26"/>
  <c r="B48" i="26"/>
  <c r="C47" i="26"/>
  <c r="B47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H20" i="26"/>
  <c r="G20" i="26"/>
  <c r="F20" i="26"/>
  <c r="E20" i="26"/>
  <c r="D20" i="26"/>
  <c r="C20" i="26"/>
  <c r="B20" i="26"/>
  <c r="A20" i="26"/>
  <c r="A20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B48" i="9"/>
  <c r="C47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H20" i="9"/>
  <c r="G20" i="9"/>
  <c r="F20" i="9"/>
  <c r="E20" i="9"/>
  <c r="D20" i="9"/>
  <c r="C20" i="9"/>
  <c r="B20" i="9"/>
</calcChain>
</file>

<file path=xl/sharedStrings.xml><?xml version="1.0" encoding="utf-8"?>
<sst xmlns="http://schemas.openxmlformats.org/spreadsheetml/2006/main" count="225" uniqueCount="25">
  <si>
    <t>n</t>
  </si>
  <si>
    <t>avg_L.Nn(T/m^n-2)</t>
  </si>
  <si>
    <t>std_L.Nn(T/m^n-2)</t>
  </si>
  <si>
    <t>avg_L.Sn(T/m^n-2)</t>
  </si>
  <si>
    <t>std_L.Sn(T/m^n-2)</t>
  </si>
  <si>
    <t>avg_L.Bn(T/m^n-2)</t>
  </si>
  <si>
    <t>std_L.Bn(T/m^n-2)</t>
  </si>
  <si>
    <t xml:space="preserve">avg_angulo(rad)  </t>
  </si>
  <si>
    <t xml:space="preserve">std_angulo(rad)  </t>
  </si>
  <si>
    <t>avg_Nn/NnIma@17.5mm</t>
  </si>
  <si>
    <t>std_Nn/NnIma@17.5mm</t>
  </si>
  <si>
    <t>avg_Sn/NnIma@17.5mm</t>
  </si>
  <si>
    <t>std_Sn/NnIma@17.5mm</t>
  </si>
  <si>
    <t>BQF-009 I = 110A</t>
  </si>
  <si>
    <t>Gradiente [T]</t>
  </si>
  <si>
    <t>Erro Gradiente [T]</t>
  </si>
  <si>
    <r>
      <t>Desl. Normal [</t>
    </r>
    <r>
      <rPr>
        <b/>
        <sz val="11"/>
        <color theme="1"/>
        <rFont val="Calibri"/>
        <family val="2"/>
      </rPr>
      <t>µm]</t>
    </r>
  </si>
  <si>
    <t>Erro Desl. Normal [µm]</t>
  </si>
  <si>
    <t>Desl. Skew [µm]</t>
  </si>
  <si>
    <t>Erro Desl. Skew [µm]</t>
  </si>
  <si>
    <t>Ângulo [rad]</t>
  </si>
  <si>
    <t>Erro Ângulo [rad]</t>
  </si>
  <si>
    <t>PosX[m]</t>
  </si>
  <si>
    <t>Residual Normal</t>
  </si>
  <si>
    <t>Residual Skew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</si>
</sst>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000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164" fontId="1" fillId="0" borderId="1" xfId="0" applyNumberFormat="1" applyFont="1" applyBorder="1" applyAlignment="1">
      <alignment horizontal="center"/>
    </xf>
    <xf numFmtId="11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11" fontId="0" fillId="0" borderId="0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'BQF10 - 500 mm'!$B$22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'BQF10 - 500 mm'!$A$23:$A$58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'BQF10 - 500 mm'!$B$23:$B$58</c:f>
              <c:numCache>
                <c:formatCode>0.0000000000E+00</c:formatCode>
                <c:ptCount val="36"/>
                <c:pt idx="0">
                  <c:v>8.2255142792742552E-4</c:v>
                </c:pt>
                <c:pt idx="1">
                  <c:v>6.3155635595250057E-4</c:v>
                </c:pt>
                <c:pt idx="2">
                  <c:v>5.3435801996301667E-4</c:v>
                </c:pt>
                <c:pt idx="3">
                  <c:v>4.9298003038564622E-4</c:v>
                </c:pt>
                <c:pt idx="4">
                  <c:v>4.8109480080778982E-4</c:v>
                </c:pt>
                <c:pt idx="5">
                  <c:v>4.8114176566133976E-4</c:v>
                </c:pt>
                <c:pt idx="6">
                  <c:v>4.8203666271479843E-4</c:v>
                </c:pt>
                <c:pt idx="7">
                  <c:v>4.7736435437876047E-4</c:v>
                </c:pt>
                <c:pt idx="8">
                  <c:v>4.6396874602760356E-4</c:v>
                </c:pt>
                <c:pt idx="9">
                  <c:v>4.4086922534517274E-4</c:v>
                </c:pt>
                <c:pt idx="10">
                  <c:v>4.0844493018809424E-4</c:v>
                </c:pt>
                <c:pt idx="11">
                  <c:v>3.6783709878326958E-4</c:v>
                </c:pt>
                <c:pt idx="12">
                  <c:v>3.2052663250120382E-4</c:v>
                </c:pt>
                <c:pt idx="13">
                  <c:v>2.6804951109085933E-4</c:v>
                </c:pt>
                <c:pt idx="14">
                  <c:v>2.1181739655212783E-4</c:v>
                </c:pt>
                <c:pt idx="15">
                  <c:v>1.5301506367223626E-4</c:v>
                </c:pt>
                <c:pt idx="16">
                  <c:v>9.2550502953573984E-5</c:v>
                </c:pt>
                <c:pt idx="17">
                  <c:v>3.1037853489225496E-5</c:v>
                </c:pt>
                <c:pt idx="18">
                  <c:v>-3.1202147114574995E-5</c:v>
                </c:pt>
                <c:pt idx="19">
                  <c:v>-9.4134714475980797E-5</c:v>
                </c:pt>
                <c:pt idx="20">
                  <c:v>-1.5800203165323588E-4</c:v>
                </c:pt>
                <c:pt idx="21">
                  <c:v>-2.2331289444893761E-4</c:v>
                </c:pt>
                <c:pt idx="22">
                  <c:v>-2.9082566749264924E-4</c:v>
                </c:pt>
                <c:pt idx="23">
                  <c:v>-3.6151357008910618E-4</c:v>
                </c:pt>
                <c:pt idx="24">
                  <c:v>-4.3649546896835418E-4</c:v>
                </c:pt>
                <c:pt idx="25">
                  <c:v>-5.1690926607286824E-4</c:v>
                </c:pt>
                <c:pt idx="26">
                  <c:v>-6.0369848767285648E-4</c:v>
                </c:pt>
                <c:pt idx="27">
                  <c:v>-6.9727555726129084E-4</c:v>
                </c:pt>
                <c:pt idx="28">
                  <c:v>-7.970170917433407E-4</c:v>
                </c:pt>
                <c:pt idx="29">
                  <c:v>-9.0053686814761192E-4</c:v>
                </c:pt>
                <c:pt idx="30">
                  <c:v>-1.0026701571244786E-3</c:v>
                </c:pt>
                <c:pt idx="31">
                  <c:v>-1.0940879948277004E-3</c:v>
                </c:pt>
                <c:pt idx="32">
                  <c:v>-1.1594405183076653E-3</c:v>
                </c:pt>
                <c:pt idx="33">
                  <c:v>-1.1749033120576373E-3</c:v>
                </c:pt>
                <c:pt idx="34">
                  <c:v>-1.1049681057145465E-3</c:v>
                </c:pt>
                <c:pt idx="35">
                  <c:v>-8.9827710657489556E-4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56192"/>
        <c:axId val="61256768"/>
      </c:scatterChart>
      <c:valAx>
        <c:axId val="6125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256768"/>
        <c:crossesAt val="-10000000000"/>
        <c:crossBetween val="midCat"/>
      </c:valAx>
      <c:valAx>
        <c:axId val="61256768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61256192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'BQF10 - Suporte'!$C$22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'BQF10 - Suporte'!$A$23:$A$58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'BQF10 - Suporte'!$C$23:$C$58</c:f>
              <c:numCache>
                <c:formatCode>0.0000000000E+00</c:formatCode>
                <c:ptCount val="36"/>
                <c:pt idx="0">
                  <c:v>1.0690393370670389E-3</c:v>
                </c:pt>
                <c:pt idx="1">
                  <c:v>9.130078464962447E-4</c:v>
                </c:pt>
                <c:pt idx="2">
                  <c:v>7.9520372754562105E-4</c:v>
                </c:pt>
                <c:pt idx="3">
                  <c:v>7.0329559815353901E-4</c:v>
                </c:pt>
                <c:pt idx="4">
                  <c:v>6.2871441223442623E-4</c:v>
                </c:pt>
                <c:pt idx="5">
                  <c:v>5.6557084132029527E-4</c:v>
                </c:pt>
                <c:pt idx="6">
                  <c:v>5.0986880050067954E-4</c:v>
                </c:pt>
                <c:pt idx="7">
                  <c:v>4.5893720435231873E-4</c:v>
                </c:pt>
                <c:pt idx="8">
                  <c:v>4.1102232782487996E-4</c:v>
                </c:pt>
                <c:pt idx="9">
                  <c:v>3.6499797543881017E-4</c:v>
                </c:pt>
                <c:pt idx="10">
                  <c:v>3.2016155839534425E-4</c:v>
                </c:pt>
                <c:pt idx="11">
                  <c:v>2.7609225902389557E-4</c:v>
                </c:pt>
                <c:pt idx="12">
                  <c:v>2.3255351981833994E-4</c:v>
                </c:pt>
                <c:pt idx="13">
                  <c:v>1.8942668287445522E-4</c:v>
                </c:pt>
                <c:pt idx="14">
                  <c:v>1.4666610341993296E-4</c:v>
                </c:pt>
                <c:pt idx="15">
                  <c:v>1.0426872821344857E-4</c:v>
                </c:pt>
                <c:pt idx="16">
                  <c:v>6.22531504405475E-5</c:v>
                </c:pt>
                <c:pt idx="17">
                  <c:v>2.0644667869741056E-5</c:v>
                </c:pt>
                <c:pt idx="18">
                  <c:v>-2.0536003870326129E-5</c:v>
                </c:pt>
                <c:pt idx="19">
                  <c:v>-6.1281878018475279E-5</c:v>
                </c:pt>
                <c:pt idx="20">
                  <c:v>-1.0160760234595459E-4</c:v>
                </c:pt>
                <c:pt idx="21">
                  <c:v>-1.4155658779452742E-4</c:v>
                </c:pt>
                <c:pt idx="22">
                  <c:v>-1.8120760387417439E-4</c:v>
                </c:pt>
                <c:pt idx="23">
                  <c:v>-2.2068122244945065E-4</c:v>
                </c:pt>
                <c:pt idx="24">
                  <c:v>-2.6014729431755634E-4</c:v>
                </c:pt>
                <c:pt idx="25">
                  <c:v>-2.9983664630781325E-4</c:v>
                </c:pt>
                <c:pt idx="26">
                  <c:v>-3.4006423238422623E-4</c:v>
                </c:pt>
                <c:pt idx="27">
                  <c:v>-3.8127829808847017E-4</c:v>
                </c:pt>
                <c:pt idx="28">
                  <c:v>-4.2416245874180941E-4</c:v>
                </c:pt>
                <c:pt idx="29">
                  <c:v>-4.698372944182918E-4</c:v>
                </c:pt>
                <c:pt idx="30">
                  <c:v>-5.2023821206632068E-4</c:v>
                </c:pt>
                <c:pt idx="31">
                  <c:v>-5.7879087541044859E-4</c:v>
                </c:pt>
                <c:pt idx="32">
                  <c:v>-6.5156943936335793E-4</c:v>
                </c:pt>
                <c:pt idx="33">
                  <c:v>-7.492123174648236E-4</c:v>
                </c:pt>
                <c:pt idx="34">
                  <c:v>-8.8999278921862192E-4</c:v>
                </c:pt>
                <c:pt idx="35">
                  <c:v>-1.1046064972572427E-3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92064"/>
        <c:axId val="86192640"/>
      </c:scatterChart>
      <c:valAx>
        <c:axId val="8619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192640"/>
        <c:crossesAt val="-10000000000"/>
        <c:crossBetween val="midCat"/>
      </c:valAx>
      <c:valAx>
        <c:axId val="86192640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86192064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'BQF10 - 180'!$B$22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'BQF10 - 180'!$A$23:$A$58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'BQF10 - 180'!$B$23:$B$58</c:f>
              <c:numCache>
                <c:formatCode>0.0000000000E+00</c:formatCode>
                <c:ptCount val="36"/>
                <c:pt idx="0">
                  <c:v>1.029187898261651E-3</c:v>
                </c:pt>
                <c:pt idx="1">
                  <c:v>8.5311845684140546E-4</c:v>
                </c:pt>
                <c:pt idx="2">
                  <c:v>7.5328824040881088E-4</c:v>
                </c:pt>
                <c:pt idx="3">
                  <c:v>7.0083727640297836E-4</c:v>
                </c:pt>
                <c:pt idx="4">
                  <c:v>6.7421778503479613E-4</c:v>
                </c:pt>
                <c:pt idx="5">
                  <c:v>6.5824347120392568E-4</c:v>
                </c:pt>
                <c:pt idx="6">
                  <c:v>6.4293180170454781E-4</c:v>
                </c:pt>
                <c:pt idx="7">
                  <c:v>6.2233192536439389E-4</c:v>
                </c:pt>
                <c:pt idx="8">
                  <c:v>5.934517024392456E-4</c:v>
                </c:pt>
                <c:pt idx="9">
                  <c:v>5.55341794335685E-4</c:v>
                </c:pt>
                <c:pt idx="10">
                  <c:v>5.0835725612378535E-4</c:v>
                </c:pt>
                <c:pt idx="11">
                  <c:v>4.5359299851004998E-4</c:v>
                </c:pt>
                <c:pt idx="12">
                  <c:v>3.9247521107932794E-4</c:v>
                </c:pt>
                <c:pt idx="13">
                  <c:v>3.2648353314365485E-4</c:v>
                </c:pt>
                <c:pt idx="14">
                  <c:v>2.5697626179969256E-4</c:v>
                </c:pt>
                <c:pt idx="15">
                  <c:v>1.8509159166216107E-4</c:v>
                </c:pt>
                <c:pt idx="16">
                  <c:v>1.1170062835059908E-4</c:v>
                </c:pt>
                <c:pt idx="17">
                  <c:v>3.739190443794089E-5</c:v>
                </c:pt>
                <c:pt idx="18">
                  <c:v>-3.7528177396544073E-5</c:v>
                </c:pt>
                <c:pt idx="19">
                  <c:v>-1.1302946826491604E-4</c:v>
                </c:pt>
                <c:pt idx="20">
                  <c:v>-1.8935196836466188E-4</c:v>
                </c:pt>
                <c:pt idx="21">
                  <c:v>-2.6699927159012633E-4</c:v>
                </c:pt>
                <c:pt idx="22">
                  <c:v>-3.4672577575360484E-4</c:v>
                </c:pt>
                <c:pt idx="23">
                  <c:v>-4.2950612859230837E-4</c:v>
                </c:pt>
                <c:pt idx="24">
                  <c:v>-5.1646935762707019E-4</c:v>
                </c:pt>
                <c:pt idx="25">
                  <c:v>-6.0877369636826097E-4</c:v>
                </c:pt>
                <c:pt idx="26">
                  <c:v>-7.073910710631426E-4</c:v>
                </c:pt>
                <c:pt idx="27">
                  <c:v>-8.1276226211581166E-4</c:v>
                </c:pt>
                <c:pt idx="28">
                  <c:v>-9.2427448362976492E-4</c:v>
                </c:pt>
                <c:pt idx="29">
                  <c:v>-1.0395019323684717E-3</c:v>
                </c:pt>
                <c:pt idx="30">
                  <c:v>-1.1531358966622007E-3</c:v>
                </c:pt>
                <c:pt idx="31">
                  <c:v>-1.2555131165942906E-3</c:v>
                </c:pt>
                <c:pt idx="32">
                  <c:v>-1.3306276681820171E-3</c:v>
                </c:pt>
                <c:pt idx="33">
                  <c:v>-1.3534806134393345E-3</c:v>
                </c:pt>
                <c:pt idx="34">
                  <c:v>-1.2865802978703699E-3</c:v>
                </c:pt>
                <c:pt idx="35">
                  <c:v>-1.075351020447909E-3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94368"/>
        <c:axId val="86194944"/>
      </c:scatterChart>
      <c:valAx>
        <c:axId val="8619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194944"/>
        <c:crossesAt val="-10000000000"/>
        <c:crossBetween val="midCat"/>
      </c:valAx>
      <c:valAx>
        <c:axId val="86194944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86194368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'BQF10 - 180'!$C$22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'BQF10 - 180'!$A$23:$A$58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'BQF10 - 180'!$C$23:$C$58</c:f>
              <c:numCache>
                <c:formatCode>0.0000000000E+00</c:formatCode>
                <c:ptCount val="36"/>
                <c:pt idx="0">
                  <c:v>6.6664195268756278E-4</c:v>
                </c:pt>
                <c:pt idx="1">
                  <c:v>6.2874232520261609E-4</c:v>
                </c:pt>
                <c:pt idx="2">
                  <c:v>5.9729916789626831E-4</c:v>
                </c:pt>
                <c:pt idx="3">
                  <c:v>5.6841061098568011E-4</c:v>
                </c:pt>
                <c:pt idx="4">
                  <c:v>5.397918900939267E-4</c:v>
                </c:pt>
                <c:pt idx="5">
                  <c:v>5.1017589695761601E-4</c:v>
                </c:pt>
                <c:pt idx="6">
                  <c:v>4.7892157455325295E-4</c:v>
                </c:pt>
                <c:pt idx="7">
                  <c:v>4.4576191970683232E-4</c:v>
                </c:pt>
                <c:pt idx="8">
                  <c:v>4.1064445864128597E-4</c:v>
                </c:pt>
                <c:pt idx="9">
                  <c:v>3.7363216215309801E-4</c:v>
                </c:pt>
                <c:pt idx="10">
                  <c:v>3.3484335041313555E-4</c:v>
                </c:pt>
                <c:pt idx="11">
                  <c:v>2.9441639600221754E-4</c:v>
                </c:pt>
                <c:pt idx="12">
                  <c:v>2.5248990963620837E-4</c:v>
                </c:pt>
                <c:pt idx="13">
                  <c:v>2.091923128561249E-4</c:v>
                </c:pt>
                <c:pt idx="14">
                  <c:v>1.6463681100301901E-4</c:v>
                </c:pt>
                <c:pt idx="15">
                  <c:v>1.1891917299060668E-4</c:v>
                </c:pt>
                <c:pt idx="16">
                  <c:v>7.2116675023738808E-5</c:v>
                </c:pt>
                <c:pt idx="17">
                  <c:v>2.4287251347859372E-5</c:v>
                </c:pt>
                <c:pt idx="18">
                  <c:v>-2.4531577509527466E-5</c:v>
                </c:pt>
                <c:pt idx="19">
                  <c:v>-7.4324004095847226E-5</c:v>
                </c:pt>
                <c:pt idx="20">
                  <c:v>-1.2509712069710702E-4</c:v>
                </c:pt>
                <c:pt idx="21">
                  <c:v>-1.7688137837138727E-4</c:v>
                </c:pt>
                <c:pt idx="22">
                  <c:v>-2.2972949295970007E-4</c:v>
                </c:pt>
                <c:pt idx="23">
                  <c:v>-2.8371281038759891E-4</c:v>
                </c:pt>
                <c:pt idx="24">
                  <c:v>-3.3891399515891788E-4</c:v>
                </c:pt>
                <c:pt idx="25">
                  <c:v>-3.9541471260054267E-4</c:v>
                </c:pt>
                <c:pt idx="26">
                  <c:v>-4.5327665000627804E-4</c:v>
                </c:pt>
                <c:pt idx="27">
                  <c:v>-5.125136475832015E-4</c:v>
                </c:pt>
                <c:pt idx="28">
                  <c:v>-5.7305174181973312E-4</c:v>
                </c:pt>
                <c:pt idx="29">
                  <c:v>-6.3467239160229104E-4</c:v>
                </c:pt>
                <c:pt idx="30">
                  <c:v>-6.9693187254194031E-4</c:v>
                </c:pt>
                <c:pt idx="31">
                  <c:v>-7.5904658902933722E-4</c:v>
                </c:pt>
                <c:pt idx="32">
                  <c:v>-8.1972966921764576E-4</c:v>
                </c:pt>
                <c:pt idx="33">
                  <c:v>-8.7695849298371803E-4</c:v>
                </c:pt>
                <c:pt idx="34">
                  <c:v>-9.2764560545089217E-4</c:v>
                </c:pt>
                <c:pt idx="35">
                  <c:v>-9.6717668696925745E-4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90208"/>
        <c:axId val="120390784"/>
      </c:scatterChart>
      <c:valAx>
        <c:axId val="12039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390784"/>
        <c:crossesAt val="-10000000000"/>
        <c:crossBetween val="midCat"/>
      </c:valAx>
      <c:valAx>
        <c:axId val="120390784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0390208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'BQF10 - 230'!$B$22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'BQF10 - 230'!$A$23:$A$58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'BQF10 - 230'!$B$23:$B$58</c:f>
              <c:numCache>
                <c:formatCode>0.0000000000E+00</c:formatCode>
                <c:ptCount val="36"/>
                <c:pt idx="0">
                  <c:v>6.1482587660129171E-4</c:v>
                </c:pt>
                <c:pt idx="1">
                  <c:v>5.1656115089327684E-4</c:v>
                </c:pt>
                <c:pt idx="2">
                  <c:v>4.6774203993190218E-4</c:v>
                </c:pt>
                <c:pt idx="3">
                  <c:v>4.5165824920654897E-4</c:v>
                </c:pt>
                <c:pt idx="4">
                  <c:v>4.533727394384933E-4</c:v>
                </c:pt>
                <c:pt idx="5">
                  <c:v>4.6119608198550029E-4</c:v>
                </c:pt>
                <c:pt idx="6">
                  <c:v>4.6695777602880463E-4</c:v>
                </c:pt>
                <c:pt idx="7">
                  <c:v>4.6564469734952473E-4</c:v>
                </c:pt>
                <c:pt idx="8">
                  <c:v>4.5476747190418144E-4</c:v>
                </c:pt>
                <c:pt idx="9">
                  <c:v>4.3366997703015993E-4</c:v>
                </c:pt>
                <c:pt idx="10">
                  <c:v>4.0289899682351854E-4</c:v>
                </c:pt>
                <c:pt idx="11">
                  <c:v>3.6368735350700998E-4</c:v>
                </c:pt>
                <c:pt idx="12">
                  <c:v>3.1756456648011509E-4</c:v>
                </c:pt>
                <c:pt idx="13">
                  <c:v>2.6608664382248872E-4</c:v>
                </c:pt>
                <c:pt idx="14">
                  <c:v>2.1066536555170481E-4</c:v>
                </c:pt>
                <c:pt idx="15">
                  <c:v>1.5247334991320193E-4</c:v>
                </c:pt>
                <c:pt idx="16">
                  <c:v>9.2401529325266668E-5</c:v>
                </c:pt>
                <c:pt idx="17">
                  <c:v>3.1048573379252001E-5</c:v>
                </c:pt>
                <c:pt idx="18">
                  <c:v>-3.1273859012290008E-5</c:v>
                </c:pt>
                <c:pt idx="19">
                  <c:v>-9.4531048391938521E-5</c:v>
                </c:pt>
                <c:pt idx="20">
                  <c:v>-1.589558352023465E-4</c:v>
                </c:pt>
                <c:pt idx="21">
                  <c:v>-2.2503975191670193E-4</c:v>
                </c:pt>
                <c:pt idx="22">
                  <c:v>-2.9351871680098141E-4</c:v>
                </c:pt>
                <c:pt idx="23">
                  <c:v>-3.6534155332092915E-4</c:v>
                </c:pt>
                <c:pt idx="24">
                  <c:v>-4.4160380772770091E-4</c:v>
                </c:pt>
                <c:pt idx="25">
                  <c:v>-5.2342344884372951E-4</c:v>
                </c:pt>
                <c:pt idx="26">
                  <c:v>-6.1172876253846723E-4</c:v>
                </c:pt>
                <c:pt idx="27">
                  <c:v>-7.0692148160161894E-4</c:v>
                </c:pt>
                <c:pt idx="28">
                  <c:v>-8.0836879041576459E-4</c:v>
                </c:pt>
                <c:pt idx="29">
                  <c:v>-9.1366444683331472E-4</c:v>
                </c:pt>
                <c:pt idx="30">
                  <c:v>-1.0175789990097238E-3</c:v>
                </c:pt>
                <c:pt idx="31">
                  <c:v>-1.1105877519176463E-3</c:v>
                </c:pt>
                <c:pt idx="32">
                  <c:v>-1.176816890385681E-3</c:v>
                </c:pt>
                <c:pt idx="33">
                  <c:v>-1.1911750494684454E-3</c:v>
                </c:pt>
                <c:pt idx="34">
                  <c:v>-1.1153291735245127E-3</c:v>
                </c:pt>
                <c:pt idx="35">
                  <c:v>-8.9202624621643556E-4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92512"/>
        <c:axId val="120393088"/>
      </c:scatterChart>
      <c:valAx>
        <c:axId val="12039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393088"/>
        <c:crossesAt val="-10000000000"/>
        <c:crossBetween val="midCat"/>
      </c:valAx>
      <c:valAx>
        <c:axId val="120393088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0392512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'BQF10 - 230'!$C$22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'BQF10 - 230'!$A$23:$A$58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'BQF10 - 230'!$C$23:$C$58</c:f>
              <c:numCache>
                <c:formatCode>0.0000000000E+00</c:formatCode>
                <c:ptCount val="36"/>
                <c:pt idx="0">
                  <c:v>6.8103030056553807E-4</c:v>
                </c:pt>
                <c:pt idx="1">
                  <c:v>6.4838187145775813E-4</c:v>
                </c:pt>
                <c:pt idx="2">
                  <c:v>6.1907945620088439E-4</c:v>
                </c:pt>
                <c:pt idx="3">
                  <c:v>5.8963973645274285E-4</c:v>
                </c:pt>
                <c:pt idx="4">
                  <c:v>5.586776400887377E-4</c:v>
                </c:pt>
                <c:pt idx="5">
                  <c:v>5.2578643228676789E-4</c:v>
                </c:pt>
                <c:pt idx="6">
                  <c:v>4.9097119943240927E-4</c:v>
                </c:pt>
                <c:pt idx="7">
                  <c:v>4.5438369906958839E-4</c:v>
                </c:pt>
                <c:pt idx="8">
                  <c:v>4.1621035627599907E-4</c:v>
                </c:pt>
                <c:pt idx="9">
                  <c:v>3.7663122011516578E-4</c:v>
                </c:pt>
                <c:pt idx="10">
                  <c:v>3.3580768318944304E-4</c:v>
                </c:pt>
                <c:pt idx="11">
                  <c:v>2.9387950725017343E-4</c:v>
                </c:pt>
                <c:pt idx="12">
                  <c:v>2.5096357817197432E-4</c:v>
                </c:pt>
                <c:pt idx="13">
                  <c:v>2.0715229764623302E-4</c:v>
                </c:pt>
                <c:pt idx="14">
                  <c:v>1.6251156851131013E-4</c:v>
                </c:pt>
                <c:pt idx="15">
                  <c:v>1.1707877828738038E-4</c:v>
                </c:pt>
                <c:pt idx="16">
                  <c:v>7.0861053870348311E-5</c:v>
                </c:pt>
                <c:pt idx="17">
                  <c:v>2.3833828601101029E-5</c:v>
                </c:pt>
                <c:pt idx="18">
                  <c:v>-2.4060419789983052E-5</c:v>
                </c:pt>
                <c:pt idx="19">
                  <c:v>-7.2913555788753953E-5</c:v>
                </c:pt>
                <c:pt idx="20">
                  <c:v>-1.2285379970695202E-4</c:v>
                </c:pt>
                <c:pt idx="21">
                  <c:v>-1.7404921962337831E-4</c:v>
                </c:pt>
                <c:pt idx="22">
                  <c:v>-2.2671413738244167E-4</c:v>
                </c:pt>
                <c:pt idx="23">
                  <c:v>-2.8112085390124414E-4</c:v>
                </c:pt>
                <c:pt idx="24">
                  <c:v>-3.3762076310341174E-4</c:v>
                </c:pt>
                <c:pt idx="25">
                  <c:v>-3.9668190842285513E-4</c:v>
                </c:pt>
                <c:pt idx="26">
                  <c:v>-4.5895549331119396E-4</c:v>
                </c:pt>
                <c:pt idx="27">
                  <c:v>-5.253937287285046E-4</c:v>
                </c:pt>
                <c:pt idx="28">
                  <c:v>-5.9745873176186186E-4</c:v>
                </c:pt>
                <c:pt idx="29">
                  <c:v>-6.774914986293364E-4</c:v>
                </c:pt>
                <c:pt idx="30">
                  <c:v>-7.6935767477714055E-4</c:v>
                </c:pt>
                <c:pt idx="31">
                  <c:v>-8.7956171520578354E-4</c:v>
                </c:pt>
                <c:pt idx="32">
                  <c:v>-1.0191347455559693E-3</c:v>
                </c:pt>
                <c:pt idx="33">
                  <c:v>-1.2067691501778468E-3</c:v>
                </c:pt>
                <c:pt idx="34">
                  <c:v>-1.4739138869680007E-3</c:v>
                </c:pt>
                <c:pt idx="35">
                  <c:v>-1.8728828137928113E-3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94816"/>
        <c:axId val="120395968"/>
      </c:scatterChart>
      <c:valAx>
        <c:axId val="12039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395968"/>
        <c:crossesAt val="-10000000000"/>
        <c:crossBetween val="midCat"/>
      </c:valAx>
      <c:valAx>
        <c:axId val="120395968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0394816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'BQF10 - 280'!$B$22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'BQF10 - 280'!$A$23:$A$58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'BQF10 - 280'!$B$23:$B$58</c:f>
              <c:numCache>
                <c:formatCode>0.0000000000E+00</c:formatCode>
                <c:ptCount val="36"/>
                <c:pt idx="0">
                  <c:v>5.1393705308119678E-4</c:v>
                </c:pt>
                <c:pt idx="1">
                  <c:v>4.6715558183657655E-4</c:v>
                </c:pt>
                <c:pt idx="2">
                  <c:v>4.4232814749992322E-4</c:v>
                </c:pt>
                <c:pt idx="3">
                  <c:v>4.3583409440816983E-4</c:v>
                </c:pt>
                <c:pt idx="4">
                  <c:v>4.4015114146353854E-4</c:v>
                </c:pt>
                <c:pt idx="5">
                  <c:v>4.476169389012351E-4</c:v>
                </c:pt>
                <c:pt idx="6">
                  <c:v>4.5212814096739454E-4</c:v>
                </c:pt>
                <c:pt idx="7">
                  <c:v>4.4964642888164602E-4</c:v>
                </c:pt>
                <c:pt idx="8">
                  <c:v>4.3807683992996838E-4</c:v>
                </c:pt>
                <c:pt idx="9">
                  <c:v>4.1686971128951312E-4</c:v>
                </c:pt>
                <c:pt idx="10">
                  <c:v>3.865511766041682E-4</c:v>
                </c:pt>
                <c:pt idx="11">
                  <c:v>3.482905358856384E-4</c:v>
                </c:pt>
                <c:pt idx="12">
                  <c:v>3.0355184446214907E-4</c:v>
                </c:pt>
                <c:pt idx="13">
                  <c:v>2.5384086317670364E-4</c:v>
                </c:pt>
                <c:pt idx="14">
                  <c:v>2.0053891863451367E-4</c:v>
                </c:pt>
                <c:pt idx="15">
                  <c:v>1.448063030405407E-4</c:v>
                </c:pt>
                <c:pt idx="16">
                  <c:v>8.7535446956941708E-5</c:v>
                </c:pt>
                <c:pt idx="17">
                  <c:v>2.9335463007007327E-5</c:v>
                </c:pt>
                <c:pt idx="18">
                  <c:v>-2.9466940506385868E-5</c:v>
                </c:pt>
                <c:pt idx="19">
                  <c:v>-8.8820734139977576E-5</c:v>
                </c:pt>
                <c:pt idx="20">
                  <c:v>-1.4894362948839925E-4</c:v>
                </c:pt>
                <c:pt idx="21">
                  <c:v>-2.1031533096683945E-4</c:v>
                </c:pt>
                <c:pt idx="22">
                  <c:v>-2.7366614346175386E-4</c:v>
                </c:pt>
                <c:pt idx="23">
                  <c:v>-3.3995108227486792E-4</c:v>
                </c:pt>
                <c:pt idx="24">
                  <c:v>-4.1029522000227223E-4</c:v>
                </c:pt>
                <c:pt idx="25">
                  <c:v>-4.8589277198913335E-4</c:v>
                </c:pt>
                <c:pt idx="26">
                  <c:v>-5.6784111299588557E-4</c:v>
                </c:pt>
                <c:pt idx="27">
                  <c:v>-6.5689240391583444E-4</c:v>
                </c:pt>
                <c:pt idx="28">
                  <c:v>-7.5311069307616751E-4</c:v>
                </c:pt>
                <c:pt idx="29">
                  <c:v>-8.5543204180922171E-4</c:v>
                </c:pt>
                <c:pt idx="30">
                  <c:v>-9.6113992245600347E-4</c:v>
                </c:pt>
                <c:pt idx="31">
                  <c:v>-1.0652878502459152E-3</c:v>
                </c:pt>
                <c:pt idx="32">
                  <c:v>-1.1601251570058501E-3</c:v>
                </c:pt>
                <c:pt idx="33">
                  <c:v>-1.2346081146068528E-3</c:v>
                </c:pt>
                <c:pt idx="34">
                  <c:v>-1.2741039318967923E-3</c:v>
                </c:pt>
                <c:pt idx="35">
                  <c:v>-1.2604142812351643E-3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15904"/>
        <c:axId val="121317056"/>
      </c:scatterChart>
      <c:valAx>
        <c:axId val="12131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317056"/>
        <c:crossesAt val="-10000000000"/>
        <c:crossBetween val="midCat"/>
      </c:valAx>
      <c:valAx>
        <c:axId val="121317056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1315904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'BQF10 - 280'!$C$22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'BQF10 - 280'!$A$23:$A$58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'BQF10 - 280'!$C$23:$C$58</c:f>
              <c:numCache>
                <c:formatCode>0.0000000000E+00</c:formatCode>
                <c:ptCount val="36"/>
                <c:pt idx="0">
                  <c:v>7.9454070657371592E-4</c:v>
                </c:pt>
                <c:pt idx="1">
                  <c:v>7.2168055995825158E-4</c:v>
                </c:pt>
                <c:pt idx="2">
                  <c:v>6.6754179667538962E-4</c:v>
                </c:pt>
                <c:pt idx="3">
                  <c:v>6.2212920626108473E-4</c:v>
                </c:pt>
                <c:pt idx="4">
                  <c:v>5.8025227387030714E-4</c:v>
                </c:pt>
                <c:pt idx="5">
                  <c:v>5.3938027663481651E-4</c:v>
                </c:pt>
                <c:pt idx="6">
                  <c:v>4.983896499289271E-4</c:v>
                </c:pt>
                <c:pt idx="7">
                  <c:v>4.568623618632736E-4</c:v>
                </c:pt>
                <c:pt idx="8">
                  <c:v>4.1471138990087787E-4</c:v>
                </c:pt>
                <c:pt idx="9">
                  <c:v>3.7199149316631666E-4</c:v>
                </c:pt>
                <c:pt idx="10">
                  <c:v>3.2880920245633409E-4</c:v>
                </c:pt>
                <c:pt idx="11">
                  <c:v>2.8528242471173554E-4</c:v>
                </c:pt>
                <c:pt idx="12">
                  <c:v>2.4152287976492233E-4</c:v>
                </c:pt>
                <c:pt idx="13">
                  <c:v>1.9762806715107416E-4</c:v>
                </c:pt>
                <c:pt idx="14">
                  <c:v>1.5367683574645812E-4</c:v>
                </c:pt>
                <c:pt idx="15">
                  <c:v>1.0972625001203938E-4</c:v>
                </c:pt>
                <c:pt idx="16">
                  <c:v>6.5808951803554691E-5</c:v>
                </c:pt>
                <c:pt idx="17">
                  <c:v>2.1930684066699107E-5</c:v>
                </c:pt>
                <c:pt idx="18">
                  <c:v>-2.1932276414328322E-5</c:v>
                </c:pt>
                <c:pt idx="19">
                  <c:v>-6.5835996993066239E-5</c:v>
                </c:pt>
                <c:pt idx="20">
                  <c:v>-1.0987219154461481E-4</c:v>
                </c:pt>
                <c:pt idx="21">
                  <c:v>-1.5417190345887879E-4</c:v>
                </c:pt>
                <c:pt idx="22">
                  <c:v>-1.9890942469964727E-4</c:v>
                </c:pt>
                <c:pt idx="23">
                  <c:v>-2.4430642028455836E-4</c:v>
                </c:pt>
                <c:pt idx="24">
                  <c:v>-2.9063674645332275E-4</c:v>
                </c:pt>
                <c:pt idx="25">
                  <c:v>-3.3823359957340336E-4</c:v>
                </c:pt>
                <c:pt idx="26">
                  <c:v>-3.8750269220204266E-4</c:v>
                </c:pt>
                <c:pt idx="27">
                  <c:v>-4.3894849998971243E-4</c:v>
                </c:pt>
                <c:pt idx="28">
                  <c:v>-4.9322579225066006E-4</c:v>
                </c:pt>
                <c:pt idx="29">
                  <c:v>-5.5123642011879704E-4</c:v>
                </c:pt>
                <c:pt idx="30">
                  <c:v>-6.1430279421062853E-4</c:v>
                </c:pt>
                <c:pt idx="31">
                  <c:v>-6.8446619660449256E-4</c:v>
                </c:pt>
                <c:pt idx="32">
                  <c:v>-7.6498218818895453E-4</c:v>
                </c:pt>
                <c:pt idx="33">
                  <c:v>-8.6111978783905802E-4</c:v>
                </c:pt>
                <c:pt idx="34">
                  <c:v>-9.8141963377475845E-4</c:v>
                </c:pt>
                <c:pt idx="35">
                  <c:v>-1.1396339282284907E-3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42208"/>
        <c:axId val="121342784"/>
      </c:scatterChart>
      <c:valAx>
        <c:axId val="12134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342784"/>
        <c:crossesAt val="-10000000000"/>
        <c:crossBetween val="midCat"/>
      </c:valAx>
      <c:valAx>
        <c:axId val="121342784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1342208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'BQF10 - semionica'!$B$22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'BQF10 - semionica'!$A$23:$A$58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'BQF10 - semionica'!$B$23:$B$58</c:f>
              <c:numCache>
                <c:formatCode>0.0000000000E+00</c:formatCode>
                <c:ptCount val="36"/>
                <c:pt idx="0">
                  <c:v>1.0435472700165273E-3</c:v>
                </c:pt>
                <c:pt idx="1">
                  <c:v>7.5635234703556225E-4</c:v>
                </c:pt>
                <c:pt idx="2">
                  <c:v>5.9986308579862099E-4</c:v>
                </c:pt>
                <c:pt idx="3">
                  <c:v>5.2229236696049134E-4</c:v>
                </c:pt>
                <c:pt idx="4">
                  <c:v>4.8860705222768209E-4</c:v>
                </c:pt>
                <c:pt idx="5">
                  <c:v>4.7580245833756245E-4</c:v>
                </c:pt>
                <c:pt idx="6">
                  <c:v>4.6941818132339021E-4</c:v>
                </c:pt>
                <c:pt idx="7">
                  <c:v>4.609632254336482E-4</c:v>
                </c:pt>
                <c:pt idx="8">
                  <c:v>4.4601446658049993E-4</c:v>
                </c:pt>
                <c:pt idx="9">
                  <c:v>4.2281984703294325E-4</c:v>
                </c:pt>
                <c:pt idx="10">
                  <c:v>3.9128415000640757E-4</c:v>
                </c:pt>
                <c:pt idx="11">
                  <c:v>3.5224682623788623E-4</c:v>
                </c:pt>
                <c:pt idx="12">
                  <c:v>3.0698278943686399E-4</c:v>
                </c:pt>
                <c:pt idx="13">
                  <c:v>2.568718239582219E-4</c:v>
                </c:pt>
                <c:pt idx="14">
                  <c:v>2.0319275000344091E-4</c:v>
                </c:pt>
                <c:pt idx="15">
                  <c:v>1.4700649581824845E-4</c:v>
                </c:pt>
                <c:pt idx="16">
                  <c:v>8.9098867712229319E-5</c:v>
                </c:pt>
                <c:pt idx="17">
                  <c:v>2.9959782176625799E-5</c:v>
                </c:pt>
                <c:pt idx="18">
                  <c:v>-3.0218587511171461E-5</c:v>
                </c:pt>
                <c:pt idx="19">
                  <c:v>-9.1536720869829798E-5</c:v>
                </c:pt>
                <c:pt idx="20">
                  <c:v>-1.5438217504746163E-4</c:v>
                </c:pt>
                <c:pt idx="21">
                  <c:v>-2.1942456392165958E-4</c:v>
                </c:pt>
                <c:pt idx="22">
                  <c:v>-2.8760686789609222E-4</c:v>
                </c:pt>
                <c:pt idx="23">
                  <c:v>-3.6012384271617176E-4</c:v>
                </c:pt>
                <c:pt idx="24">
                  <c:v>-4.3837368540201806E-4</c:v>
                </c:pt>
                <c:pt idx="25">
                  <c:v>-5.238651319711368E-4</c:v>
                </c:pt>
                <c:pt idx="26">
                  <c:v>-6.1805918238273068E-4</c:v>
                </c:pt>
                <c:pt idx="27">
                  <c:v>-7.2212328574067686E-4</c:v>
                </c:pt>
                <c:pt idx="28">
                  <c:v>-8.3657703181972266E-4</c:v>
                </c:pt>
                <c:pt idx="29">
                  <c:v>-9.6081362240649508E-4</c:v>
                </c:pt>
                <c:pt idx="30">
                  <c:v>-1.0924927154759396E-3</c:v>
                </c:pt>
                <c:pt idx="31">
                  <c:v>-1.2268205454482374E-3</c:v>
                </c:pt>
                <c:pt idx="32">
                  <c:v>-1.3557664491824952E-3</c:v>
                </c:pt>
                <c:pt idx="33">
                  <c:v>-1.4673162521984752E-3</c:v>
                </c:pt>
                <c:pt idx="34">
                  <c:v>-1.5449390855475052E-3</c:v>
                </c:pt>
                <c:pt idx="35">
                  <c:v>-1.5675535914136665E-3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44512"/>
        <c:axId val="121345088"/>
      </c:scatterChart>
      <c:valAx>
        <c:axId val="12134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345088"/>
        <c:crossesAt val="-10000000000"/>
        <c:crossBetween val="midCat"/>
      </c:valAx>
      <c:valAx>
        <c:axId val="121345088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1344512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'BQF10 - semionica'!$C$22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'BQF10 - semionica'!$A$23:$A$58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'BQF10 - semionica'!$C$23:$C$58</c:f>
              <c:numCache>
                <c:formatCode>0.0000000000E+00</c:formatCode>
                <c:ptCount val="36"/>
                <c:pt idx="0">
                  <c:v>7.5145517185421721E-4</c:v>
                </c:pt>
                <c:pt idx="1">
                  <c:v>7.2591541881396207E-4</c:v>
                </c:pt>
                <c:pt idx="2">
                  <c:v>6.9558140233291776E-4</c:v>
                </c:pt>
                <c:pt idx="3">
                  <c:v>6.6152661318977116E-4</c:v>
                </c:pt>
                <c:pt idx="4">
                  <c:v>6.2444568404222082E-4</c:v>
                </c:pt>
                <c:pt idx="5">
                  <c:v>5.8481484760950322E-4</c:v>
                </c:pt>
                <c:pt idx="6">
                  <c:v>5.4299919941649239E-4</c:v>
                </c:pt>
                <c:pt idx="7">
                  <c:v>4.9931758769266048E-4</c:v>
                </c:pt>
                <c:pt idx="8">
                  <c:v>4.5407634783428539E-4</c:v>
                </c:pt>
                <c:pt idx="9">
                  <c:v>4.0758192903975519E-4</c:v>
                </c:pt>
                <c:pt idx="10">
                  <c:v>3.6014057064325135E-4</c:v>
                </c:pt>
                <c:pt idx="11">
                  <c:v>3.120511337294761E-4</c:v>
                </c:pt>
                <c:pt idx="12">
                  <c:v>2.635953144425139E-4</c:v>
                </c:pt>
                <c:pt idx="13">
                  <c:v>2.1502792531988811E-4</c:v>
                </c:pt>
                <c:pt idx="14">
                  <c:v>1.6656877684397133E-4</c:v>
                </c:pt>
                <c:pt idx="15">
                  <c:v>1.1839689283855549E-4</c:v>
                </c:pt>
                <c:pt idx="16">
                  <c:v>7.0647278368199507E-5</c:v>
                </c:pt>
                <c:pt idx="17">
                  <c:v>2.34101428192033E-5</c:v>
                </c:pt>
                <c:pt idx="18">
                  <c:v>-2.3267711004472159E-5</c:v>
                </c:pt>
                <c:pt idx="19">
                  <c:v>-6.9379738018789745E-5</c:v>
                </c:pt>
                <c:pt idx="20">
                  <c:v>-1.1495520555642686E-4</c:v>
                </c:pt>
                <c:pt idx="21">
                  <c:v>-1.6005388967140529E-4</c:v>
                </c:pt>
                <c:pt idx="22">
                  <c:v>-2.0476018813381802E-4</c:v>
                </c:pt>
                <c:pt idx="23">
                  <c:v>-2.4917654696758737E-4</c:v>
                </c:pt>
                <c:pt idx="24">
                  <c:v>-2.9341542144883416E-4</c:v>
                </c:pt>
                <c:pt idx="25">
                  <c:v>-3.3758795552044405E-4</c:v>
                </c:pt>
                <c:pt idx="26">
                  <c:v>-3.8178615200619437E-4</c:v>
                </c:pt>
                <c:pt idx="27">
                  <c:v>-4.2605359321607817E-4</c:v>
                </c:pt>
                <c:pt idx="28">
                  <c:v>-4.7033796174816492E-4</c:v>
                </c:pt>
                <c:pt idx="29">
                  <c:v>-5.1441709005326181E-4</c:v>
                </c:pt>
                <c:pt idx="30">
                  <c:v>-5.5778965860071882E-4</c:v>
                </c:pt>
                <c:pt idx="31">
                  <c:v>-5.995228923809852E-4</c:v>
                </c:pt>
                <c:pt idx="32">
                  <c:v>-6.380539726178095E-4</c:v>
                </c:pt>
                <c:pt idx="33">
                  <c:v>-6.7095113302917538E-4</c:v>
                </c:pt>
                <c:pt idx="34">
                  <c:v>-6.9465682893025157E-4</c:v>
                </c:pt>
                <c:pt idx="35">
                  <c:v>-7.0426185736162568E-4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46816"/>
        <c:axId val="121347392"/>
      </c:scatterChart>
      <c:valAx>
        <c:axId val="12134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347392"/>
        <c:crossesAt val="-10000000000"/>
        <c:crossBetween val="midCat"/>
      </c:valAx>
      <c:valAx>
        <c:axId val="12134739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1346816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'BQF10 - 500 mm'!$C$22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'BQF10 - 500 mm'!$A$23:$A$58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'BQF10 - 500 mm'!$C$23:$C$58</c:f>
              <c:numCache>
                <c:formatCode>0.0000000000E+00</c:formatCode>
                <c:ptCount val="36"/>
                <c:pt idx="0">
                  <c:v>2.6625831547698504E-4</c:v>
                </c:pt>
                <c:pt idx="1">
                  <c:v>4.3245317829286486E-4</c:v>
                </c:pt>
                <c:pt idx="2">
                  <c:v>5.1329095097111892E-4</c:v>
                </c:pt>
                <c:pt idx="3">
                  <c:v>5.424749068703138E-4</c:v>
                </c:pt>
                <c:pt idx="4">
                  <c:v>5.4076221273694489E-4</c:v>
                </c:pt>
                <c:pt idx="5">
                  <c:v>5.2072483950861505E-4</c:v>
                </c:pt>
                <c:pt idx="6">
                  <c:v>4.8987807853609594E-4</c:v>
                </c:pt>
                <c:pt idx="7">
                  <c:v>4.5268425636854729E-4</c:v>
                </c:pt>
                <c:pt idx="8">
                  <c:v>4.1180087043027666E-4</c:v>
                </c:pt>
                <c:pt idx="9">
                  <c:v>3.6883536979110619E-4</c:v>
                </c:pt>
                <c:pt idx="10">
                  <c:v>3.2478784417910752E-4</c:v>
                </c:pt>
                <c:pt idx="11">
                  <c:v>2.8030312450563771E-4</c:v>
                </c:pt>
                <c:pt idx="12">
                  <c:v>2.3581092856052286E-4</c:v>
                </c:pt>
                <c:pt idx="13">
                  <c:v>1.9160293443439547E-4</c:v>
                </c:pt>
                <c:pt idx="14">
                  <c:v>1.4787580208258116E-4</c:v>
                </c:pt>
                <c:pt idx="15">
                  <c:v>1.0475649484907954E-4</c:v>
                </c:pt>
                <c:pt idx="16">
                  <c:v>6.2318597277962503E-5</c:v>
                </c:pt>
                <c:pt idx="17">
                  <c:v>2.0593987396754638E-5</c:v>
                </c:pt>
                <c:pt idx="18">
                  <c:v>-2.0418051602770234E-5</c:v>
                </c:pt>
                <c:pt idx="19">
                  <c:v>-6.0743265415753738E-5</c:v>
                </c:pt>
                <c:pt idx="20">
                  <c:v>-1.0042579489810018E-4</c:v>
                </c:pt>
                <c:pt idx="21">
                  <c:v>-1.3952187579224033E-4</c:v>
                </c:pt>
                <c:pt idx="22">
                  <c:v>-1.780930167196379E-4</c:v>
                </c:pt>
                <c:pt idx="23">
                  <c:v>-2.1619731850741413E-4</c:v>
                </c:pt>
                <c:pt idx="24">
                  <c:v>-2.5387697506771808E-4</c:v>
                </c:pt>
                <c:pt idx="25">
                  <c:v>-2.9113947391518318E-4</c:v>
                </c:pt>
                <c:pt idx="26">
                  <c:v>-3.2793012267608022E-4</c:v>
                </c:pt>
                <c:pt idx="27">
                  <c:v>-3.6409522556361048E-4</c:v>
                </c:pt>
                <c:pt idx="28">
                  <c:v>-3.9934006148985719E-4</c:v>
                </c:pt>
                <c:pt idx="29">
                  <c:v>-4.3319605936860574E-4</c:v>
                </c:pt>
                <c:pt idx="30">
                  <c:v>-4.6503043246577804E-4</c:v>
                </c:pt>
                <c:pt idx="31">
                  <c:v>-4.9416333456615141E-4</c:v>
                </c:pt>
                <c:pt idx="32">
                  <c:v>-5.2020795134788216E-4</c:v>
                </c:pt>
                <c:pt idx="33">
                  <c:v>-5.4382496676537754E-4</c:v>
                </c:pt>
                <c:pt idx="34">
                  <c:v>-5.6819340265949379E-4</c:v>
                </c:pt>
                <c:pt idx="35">
                  <c:v>-6.0165573689822363E-4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58496"/>
        <c:axId val="61259072"/>
      </c:scatterChart>
      <c:valAx>
        <c:axId val="6125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259072"/>
        <c:crossesAt val="-10000000000"/>
        <c:crossBetween val="midCat"/>
      </c:valAx>
      <c:valAx>
        <c:axId val="6125907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61258496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'BQF10 - 400mm'!$B$22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'BQF10 - 400mm'!$A$23:$A$58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'BQF10 - 400mm'!$B$23:$B$58</c:f>
              <c:numCache>
                <c:formatCode>0.0000000000E+00</c:formatCode>
                <c:ptCount val="36"/>
                <c:pt idx="0">
                  <c:v>6.6992922874937251E-4</c:v>
                </c:pt>
                <c:pt idx="1">
                  <c:v>5.4304430107576318E-4</c:v>
                </c:pt>
                <c:pt idx="2">
                  <c:v>4.8087094516484954E-4</c:v>
                </c:pt>
                <c:pt idx="3">
                  <c:v>4.5879477463241567E-4</c:v>
                </c:pt>
                <c:pt idx="4">
                  <c:v>4.578950665291581E-4</c:v>
                </c:pt>
                <c:pt idx="5">
                  <c:v>4.6457236768840919E-4</c:v>
                </c:pt>
                <c:pt idx="6">
                  <c:v>4.6979108910695478E-4</c:v>
                </c:pt>
                <c:pt idx="7">
                  <c:v>4.6816978654682073E-4</c:v>
                </c:pt>
                <c:pt idx="8">
                  <c:v>4.570707690400664E-4</c:v>
                </c:pt>
                <c:pt idx="9">
                  <c:v>4.3577915535575253E-4</c:v>
                </c:pt>
                <c:pt idx="10">
                  <c:v>4.0481654723254103E-4</c:v>
                </c:pt>
                <c:pt idx="11">
                  <c:v>3.6540321486682522E-4</c:v>
                </c:pt>
                <c:pt idx="12">
                  <c:v>3.1906236749043007E-4</c:v>
                </c:pt>
                <c:pt idx="13">
                  <c:v>2.6734822227646361E-4</c:v>
                </c:pt>
                <c:pt idx="14">
                  <c:v>2.1167399641104423E-4</c:v>
                </c:pt>
                <c:pt idx="15">
                  <c:v>1.5321477136943313E-4</c:v>
                </c:pt>
                <c:pt idx="16">
                  <c:v>9.2861908956317051E-5</c:v>
                </c:pt>
                <c:pt idx="17">
                  <c:v>3.1209182078161005E-5</c:v>
                </c:pt>
                <c:pt idx="18">
                  <c:v>-3.1444799041563654E-5</c:v>
                </c:pt>
                <c:pt idx="19">
                  <c:v>-9.5088452556172043E-5</c:v>
                </c:pt>
                <c:pt idx="20">
                  <c:v>-1.5998900051905054E-4</c:v>
                </c:pt>
                <c:pt idx="21">
                  <c:v>-2.2668477196627067E-4</c:v>
                </c:pt>
                <c:pt idx="22">
                  <c:v>-2.9597364908536829E-4</c:v>
                </c:pt>
                <c:pt idx="23">
                  <c:v>-3.688883290205429E-4</c:v>
                </c:pt>
                <c:pt idx="24">
                  <c:v>-4.4664441282774351E-4</c:v>
                </c:pt>
                <c:pt idx="25">
                  <c:v>-5.3054348566947997E-4</c:v>
                </c:pt>
                <c:pt idx="26">
                  <c:v>-6.2181132515009706E-4</c:v>
                </c:pt>
                <c:pt idx="27">
                  <c:v>-7.2135283379778925E-4</c:v>
                </c:pt>
                <c:pt idx="28">
                  <c:v>-8.2941276559209641E-4</c:v>
                </c:pt>
                <c:pt idx="29">
                  <c:v>-9.4514841753551998E-4</c:v>
                </c:pt>
                <c:pt idx="30">
                  <c:v>-1.0661521219228036E-3</c:v>
                </c:pt>
                <c:pt idx="31">
                  <c:v>-1.1880141219473867E-3</c:v>
                </c:pt>
                <c:pt idx="32">
                  <c:v>-1.3040986208102314E-3</c:v>
                </c:pt>
                <c:pt idx="33">
                  <c:v>-1.4058279957098476E-3</c:v>
                </c:pt>
                <c:pt idx="34">
                  <c:v>-1.4839453650910116E-3</c:v>
                </c:pt>
                <c:pt idx="35">
                  <c:v>-1.5314696938717111E-3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11296"/>
        <c:axId val="79111872"/>
      </c:scatterChart>
      <c:valAx>
        <c:axId val="7911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111872"/>
        <c:crossesAt val="-10000000000"/>
        <c:crossBetween val="midCat"/>
      </c:valAx>
      <c:valAx>
        <c:axId val="7911187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79111296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'BQF10 - 400mm'!$C$22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'BQF10 - 400mm'!$A$23:$A$58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'BQF10 - 400mm'!$C$23:$C$58</c:f>
              <c:numCache>
                <c:formatCode>0.0000000000E+00</c:formatCode>
                <c:ptCount val="36"/>
                <c:pt idx="0">
                  <c:v>8.6588656724599145E-4</c:v>
                </c:pt>
                <c:pt idx="1">
                  <c:v>7.5452016660600336E-4</c:v>
                </c:pt>
                <c:pt idx="2">
                  <c:v>6.7691695646329134E-4</c:v>
                </c:pt>
                <c:pt idx="3">
                  <c:v>6.181578546275992E-4</c:v>
                </c:pt>
                <c:pt idx="4">
                  <c:v>5.694055068292262E-4</c:v>
                </c:pt>
                <c:pt idx="5">
                  <c:v>5.2557788072459476E-4</c:v>
                </c:pt>
                <c:pt idx="6">
                  <c:v>4.8386215875015993E-4</c:v>
                </c:pt>
                <c:pt idx="7">
                  <c:v>4.4278378253156259E-4</c:v>
                </c:pt>
                <c:pt idx="8">
                  <c:v>4.0163551720914185E-4</c:v>
                </c:pt>
                <c:pt idx="9">
                  <c:v>3.6013532552432427E-4</c:v>
                </c:pt>
                <c:pt idx="10">
                  <c:v>3.1822645482673304E-4</c:v>
                </c:pt>
                <c:pt idx="11">
                  <c:v>2.7596372693171827E-4</c:v>
                </c:pt>
                <c:pt idx="12">
                  <c:v>2.3345061232721799E-4</c:v>
                </c:pt>
                <c:pt idx="13">
                  <c:v>1.908052773847501E-4</c:v>
                </c:pt>
                <c:pt idx="14">
                  <c:v>1.4814261153938459E-4</c:v>
                </c:pt>
                <c:pt idx="15">
                  <c:v>1.0556483217077643E-4</c:v>
                </c:pt>
                <c:pt idx="16">
                  <c:v>6.3156711753344701E-5</c:v>
                </c:pt>
                <c:pt idx="17">
                  <c:v>2.0983512859189174E-5</c:v>
                </c:pt>
                <c:pt idx="18">
                  <c:v>-2.0909147789487461E-5</c:v>
                </c:pt>
                <c:pt idx="19">
                  <c:v>-6.2493708659418798E-5</c:v>
                </c:pt>
                <c:pt idx="20">
                  <c:v>-1.0375728053817611E-4</c:v>
                </c:pt>
                <c:pt idx="21">
                  <c:v>-1.4469625577738371E-4</c:v>
                </c:pt>
                <c:pt idx="22">
                  <c:v>-1.8530852175664494E-4</c:v>
                </c:pt>
                <c:pt idx="23">
                  <c:v>-2.2558262064670384E-4</c:v>
                </c:pt>
                <c:pt idx="24">
                  <c:v>-2.6548285687498708E-4</c:v>
                </c:pt>
                <c:pt idx="25">
                  <c:v>-3.0492913529548034E-4</c:v>
                </c:pt>
                <c:pt idx="26">
                  <c:v>-3.4377066284877264E-4</c:v>
                </c:pt>
                <c:pt idx="27">
                  <c:v>-3.8175437500322166E-4</c:v>
                </c:pt>
                <c:pt idx="28">
                  <c:v>-4.1849336667153876E-4</c:v>
                </c:pt>
                <c:pt idx="29">
                  <c:v>-4.5344968781435823E-4</c:v>
                </c:pt>
                <c:pt idx="30">
                  <c:v>-4.859624246082091E-4</c:v>
                </c:pt>
                <c:pt idx="31">
                  <c:v>-5.1537990088601244E-4</c:v>
                </c:pt>
                <c:pt idx="32">
                  <c:v>-5.4139926309667945E-4</c:v>
                </c:pt>
                <c:pt idx="33">
                  <c:v>-5.6478436327352089E-4</c:v>
                </c:pt>
                <c:pt idx="34">
                  <c:v>-5.8873226520965796E-4</c:v>
                </c:pt>
                <c:pt idx="35">
                  <c:v>-6.2130054142912677E-4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13600"/>
        <c:axId val="79114176"/>
      </c:scatterChart>
      <c:valAx>
        <c:axId val="791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114176"/>
        <c:crossesAt val="-10000000000"/>
        <c:crossBetween val="midCat"/>
      </c:valAx>
      <c:valAx>
        <c:axId val="79114176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79113600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'BQF10 - 320mm'!$B$22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'BQF10 - 320mm'!$A$23:$A$58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'BQF10 - 320mm'!$B$23:$B$58</c:f>
              <c:numCache>
                <c:formatCode>0.0000000000E+00</c:formatCode>
                <c:ptCount val="36"/>
                <c:pt idx="0">
                  <c:v>8.1475019000371994E-4</c:v>
                </c:pt>
                <c:pt idx="1">
                  <c:v>6.4022942217450008E-4</c:v>
                </c:pt>
                <c:pt idx="2">
                  <c:v>5.4986757885632594E-4</c:v>
                </c:pt>
                <c:pt idx="3">
                  <c:v>5.1030373084900256E-4</c:v>
                </c:pt>
                <c:pt idx="4">
                  <c:v>4.9786715882464119E-4</c:v>
                </c:pt>
                <c:pt idx="5">
                  <c:v>4.9642866230388658E-4</c:v>
                </c:pt>
                <c:pt idx="6">
                  <c:v>4.9560868104408671E-4</c:v>
                </c:pt>
                <c:pt idx="7">
                  <c:v>4.8929268388542312E-4</c:v>
                </c:pt>
                <c:pt idx="8">
                  <c:v>4.7441824297840551E-4</c:v>
                </c:pt>
                <c:pt idx="9">
                  <c:v>4.500043465097264E-4</c:v>
                </c:pt>
                <c:pt idx="10">
                  <c:v>4.1639527021892012E-4</c:v>
                </c:pt>
                <c:pt idx="11">
                  <c:v>3.7469112153229255E-4</c:v>
                </c:pt>
                <c:pt idx="12">
                  <c:v>3.2633654291505725E-4</c:v>
                </c:pt>
                <c:pt idx="13">
                  <c:v>2.7283892315649902E-4</c:v>
                </c:pt>
                <c:pt idx="14">
                  <c:v>2.1558825770220144E-4</c:v>
                </c:pt>
                <c:pt idx="15">
                  <c:v>1.5575264217249782E-4</c:v>
                </c:pt>
                <c:pt idx="16">
                  <c:v>9.4226200058207781E-5</c:v>
                </c:pt>
                <c:pt idx="17">
                  <c:v>3.1609860707996983E-5</c:v>
                </c:pt>
                <c:pt idx="18">
                  <c:v>-3.1790383893865961E-5</c:v>
                </c:pt>
                <c:pt idx="19">
                  <c:v>-9.5958483660865879E-5</c:v>
                </c:pt>
                <c:pt idx="20">
                  <c:v>-1.6116241827953572E-4</c:v>
                </c:pt>
                <c:pt idx="21">
                  <c:v>-2.2794807410363984E-4</c:v>
                </c:pt>
                <c:pt idx="22">
                  <c:v>-2.9712837256546092E-4</c:v>
                </c:pt>
                <c:pt idx="23">
                  <c:v>-3.6975784923689241E-4</c:v>
                </c:pt>
                <c:pt idx="24">
                  <c:v>-4.4707781812993076E-4</c:v>
                </c:pt>
                <c:pt idx="25">
                  <c:v>-5.3041282375918702E-4</c:v>
                </c:pt>
                <c:pt idx="26">
                  <c:v>-6.2099605955201107E-4</c:v>
                </c:pt>
                <c:pt idx="27">
                  <c:v>-7.1970108547639213E-4</c:v>
                </c:pt>
                <c:pt idx="28">
                  <c:v>-8.2666145231214988E-4</c:v>
                </c:pt>
                <c:pt idx="29">
                  <c:v>-9.4077155142580364E-4</c:v>
                </c:pt>
                <c:pt idx="30">
                  <c:v>-1.059085076076161E-3</c:v>
                </c:pt>
                <c:pt idx="31">
                  <c:v>-1.1761671770380482E-3</c:v>
                </c:pt>
                <c:pt idx="32">
                  <c:v>-1.2835196284056607E-3</c:v>
                </c:pt>
                <c:pt idx="33">
                  <c:v>-1.3692939313330011E-3</c:v>
                </c:pt>
                <c:pt idx="34">
                  <c:v>-1.4186463804959015E-3</c:v>
                </c:pt>
                <c:pt idx="35">
                  <c:v>-1.4152854234228539E-3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17056"/>
        <c:axId val="79117632"/>
      </c:scatterChart>
      <c:valAx>
        <c:axId val="791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117632"/>
        <c:crossesAt val="-10000000000"/>
        <c:crossBetween val="midCat"/>
      </c:valAx>
      <c:valAx>
        <c:axId val="7911763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79117056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'BQF10 - 320mm'!$C$22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'BQF10 - 320mm'!$A$23:$A$58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'BQF10 - 320mm'!$C$23:$C$58</c:f>
              <c:numCache>
                <c:formatCode>0.0000000000E+00</c:formatCode>
                <c:ptCount val="36"/>
                <c:pt idx="0">
                  <c:v>1.0709856742304399E-3</c:v>
                </c:pt>
                <c:pt idx="1">
                  <c:v>8.7746108663276992E-4</c:v>
                </c:pt>
                <c:pt idx="2">
                  <c:v>7.4988738512688934E-4</c:v>
                </c:pt>
                <c:pt idx="3">
                  <c:v>6.6068539505421595E-4</c:v>
                </c:pt>
                <c:pt idx="4">
                  <c:v>5.933731026689003E-4</c:v>
                </c:pt>
                <c:pt idx="5">
                  <c:v>5.3825530203556416E-4</c:v>
                </c:pt>
                <c:pt idx="6">
                  <c:v>4.8972499795238455E-4</c:v>
                </c:pt>
                <c:pt idx="7">
                  <c:v>4.4460345496735195E-4</c:v>
                </c:pt>
                <c:pt idx="8">
                  <c:v>4.0113579458079802E-4</c:v>
                </c:pt>
                <c:pt idx="9">
                  <c:v>3.5839185510768898E-4</c:v>
                </c:pt>
                <c:pt idx="10">
                  <c:v>3.1591269408135105E-4</c:v>
                </c:pt>
                <c:pt idx="11">
                  <c:v>2.735034249443787E-4</c:v>
                </c:pt>
                <c:pt idx="12">
                  <c:v>2.3111209096905291E-4</c:v>
                </c:pt>
                <c:pt idx="13">
                  <c:v>1.8875877510337723E-4</c:v>
                </c:pt>
                <c:pt idx="14">
                  <c:v>1.4649406942951734E-4</c:v>
                </c:pt>
                <c:pt idx="15">
                  <c:v>1.0437486759739332E-4</c:v>
                </c:pt>
                <c:pt idx="16">
                  <c:v>6.2450559695301133E-5</c:v>
                </c:pt>
                <c:pt idx="17">
                  <c:v>2.0755629296790801E-5</c:v>
                </c:pt>
                <c:pt idx="18">
                  <c:v>-2.0693685414419476E-5</c:v>
                </c:pt>
                <c:pt idx="19">
                  <c:v>-6.1900054691378447E-5</c:v>
                </c:pt>
                <c:pt idx="20">
                  <c:v>-1.0288388891557899E-4</c:v>
                </c:pt>
                <c:pt idx="21">
                  <c:v>-1.4368087245979769E-4</c:v>
                </c:pt>
                <c:pt idx="22">
                  <c:v>-1.8433855413114555E-4</c:v>
                </c:pt>
                <c:pt idx="23">
                  <c:v>-2.2491225758345125E-4</c:v>
                </c:pt>
                <c:pt idx="24">
                  <c:v>-2.6546061652713964E-4</c:v>
                </c:pt>
                <c:pt idx="25">
                  <c:v>-3.060414225338296E-4</c:v>
                </c:pt>
                <c:pt idx="26">
                  <c:v>-3.4670969392204011E-4</c:v>
                </c:pt>
                <c:pt idx="27">
                  <c:v>-3.8752288413111067E-4</c:v>
                </c:pt>
                <c:pt idx="28">
                  <c:v>-4.2856456797109489E-4</c:v>
                </c:pt>
                <c:pt idx="29">
                  <c:v>-4.7001032411064179E-4</c:v>
                </c:pt>
                <c:pt idx="30">
                  <c:v>-5.1228165675331076E-4</c:v>
                </c:pt>
                <c:pt idx="31">
                  <c:v>-5.5637103933720434E-4</c:v>
                </c:pt>
                <c:pt idx="32">
                  <c:v>-6.0448087218401253E-4</c:v>
                </c:pt>
                <c:pt idx="33">
                  <c:v>-6.6121110442167073E-4</c:v>
                </c:pt>
                <c:pt idx="34">
                  <c:v>-7.3566717325290981E-4</c:v>
                </c:pt>
                <c:pt idx="35">
                  <c:v>-8.4505790527264273E-4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97472"/>
        <c:axId val="79498048"/>
      </c:scatterChart>
      <c:valAx>
        <c:axId val="7949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498048"/>
        <c:crossesAt val="-10000000000"/>
        <c:crossBetween val="midCat"/>
      </c:valAx>
      <c:valAx>
        <c:axId val="79498048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79497472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'BQF10 - 250mm'!$B$22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'BQF10 - 250mm'!$A$23:$A$58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'BQF10 - 250mm'!$B$23:$B$58</c:f>
              <c:numCache>
                <c:formatCode>0.0000000000E+00</c:formatCode>
                <c:ptCount val="36"/>
                <c:pt idx="0">
                  <c:v>1.3798606977468814E-3</c:v>
                </c:pt>
                <c:pt idx="1">
                  <c:v>1.0165487183538061E-3</c:v>
                </c:pt>
                <c:pt idx="2">
                  <c:v>8.1154496129211631E-4</c:v>
                </c:pt>
                <c:pt idx="3">
                  <c:v>7.0165194327964414E-4</c:v>
                </c:pt>
                <c:pt idx="4">
                  <c:v>6.4492891838860151E-4</c:v>
                </c:pt>
                <c:pt idx="5">
                  <c:v>6.1431287501663033E-4</c:v>
                </c:pt>
                <c:pt idx="6">
                  <c:v>5.9303855624315792E-4</c:v>
                </c:pt>
                <c:pt idx="7">
                  <c:v>5.7135384254605596E-4</c:v>
                </c:pt>
                <c:pt idx="8">
                  <c:v>5.4417075971870588E-4</c:v>
                </c:pt>
                <c:pt idx="9">
                  <c:v>5.0939568202792941E-4</c:v>
                </c:pt>
                <c:pt idx="10">
                  <c:v>4.667553715416191E-4</c:v>
                </c:pt>
                <c:pt idx="11">
                  <c:v>4.169865270006296E-4</c:v>
                </c:pt>
                <c:pt idx="12">
                  <c:v>3.6129186550550713E-4</c:v>
                </c:pt>
                <c:pt idx="13">
                  <c:v>3.0099025167476225E-4</c:v>
                </c:pt>
                <c:pt idx="14">
                  <c:v>2.3730559373340689E-4</c:v>
                </c:pt>
                <c:pt idx="15">
                  <c:v>1.7125171337491782E-4</c:v>
                </c:pt>
                <c:pt idx="16">
                  <c:v>1.0357995158477951E-4</c:v>
                </c:pt>
                <c:pt idx="17">
                  <c:v>3.4764086095616836E-5</c:v>
                </c:pt>
                <c:pt idx="18">
                  <c:v>-3.49960390603866E-5</c:v>
                </c:pt>
                <c:pt idx="19">
                  <c:v>-1.0576449133060013E-4</c:v>
                </c:pt>
                <c:pt idx="20">
                  <c:v>-1.7785918651695571E-4</c:v>
                </c:pt>
                <c:pt idx="21">
                  <c:v>-2.5184239373538442E-4</c:v>
                </c:pt>
                <c:pt idx="22">
                  <c:v>-3.2850692003939341E-4</c:v>
                </c:pt>
                <c:pt idx="23">
                  <c:v>-4.0884795647316385E-4</c:v>
                </c:pt>
                <c:pt idx="24">
                  <c:v>-4.9400605317855787E-4</c:v>
                </c:pt>
                <c:pt idx="25">
                  <c:v>-5.8516322112956614E-4</c:v>
                </c:pt>
                <c:pt idx="26">
                  <c:v>-6.8337242573234241E-4</c:v>
                </c:pt>
                <c:pt idx="27">
                  <c:v>-7.8930181699772041E-4</c:v>
                </c:pt>
                <c:pt idx="28">
                  <c:v>-9.0288053245695201E-4</c:v>
                </c:pt>
                <c:pt idx="29">
                  <c:v>-1.02284511476658E-3</c:v>
                </c:pt>
                <c:pt idx="30">
                  <c:v>-1.1462077168836568E-3</c:v>
                </c:pt>
                <c:pt idx="31">
                  <c:v>-1.2677036799605707E-3</c:v>
                </c:pt>
                <c:pt idx="32">
                  <c:v>-1.3793325313815766E-3</c:v>
                </c:pt>
                <c:pt idx="33">
                  <c:v>-1.4701904413716329E-3</c:v>
                </c:pt>
                <c:pt idx="34">
                  <c:v>-1.5269132130861173E-3</c:v>
                </c:pt>
                <c:pt idx="35">
                  <c:v>-1.5352188761016173E-3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99776"/>
        <c:axId val="79500352"/>
      </c:scatterChart>
      <c:valAx>
        <c:axId val="7949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500352"/>
        <c:crossesAt val="-10000000000"/>
        <c:crossBetween val="midCat"/>
      </c:valAx>
      <c:valAx>
        <c:axId val="7950035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79499776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'BQF10 - 250mm'!$C$22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'BQF10 - 250mm'!$A$23:$A$58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'BQF10 - 250mm'!$C$23:$C$58</c:f>
              <c:numCache>
                <c:formatCode>0.0000000000E+00</c:formatCode>
                <c:ptCount val="36"/>
                <c:pt idx="0">
                  <c:v>5.3850071389070363E-4</c:v>
                </c:pt>
                <c:pt idx="1">
                  <c:v>5.9817166155206301E-4</c:v>
                </c:pt>
                <c:pt idx="2">
                  <c:v>6.0988832378199151E-4</c:v>
                </c:pt>
                <c:pt idx="3">
                  <c:v>5.9504315487119439E-4</c:v>
                </c:pt>
                <c:pt idx="4">
                  <c:v>5.6594976194228677E-4</c:v>
                </c:pt>
                <c:pt idx="5">
                  <c:v>5.2947581527955519E-4</c:v>
                </c:pt>
                <c:pt idx="6">
                  <c:v>4.8932003745106353E-4</c:v>
                </c:pt>
                <c:pt idx="7">
                  <c:v>4.4740139284084654E-4</c:v>
                </c:pt>
                <c:pt idx="8">
                  <c:v>4.0468050416791833E-4</c:v>
                </c:pt>
                <c:pt idx="9">
                  <c:v>3.616274763755229E-4</c:v>
                </c:pt>
                <c:pt idx="10">
                  <c:v>3.1847617556752709E-4</c:v>
                </c:pt>
                <c:pt idx="11">
                  <c:v>2.7535421950424796E-4</c:v>
                </c:pt>
                <c:pt idx="12">
                  <c:v>2.3234395297796657E-4</c:v>
                </c:pt>
                <c:pt idx="13">
                  <c:v>1.8950751289837094E-4</c:v>
                </c:pt>
                <c:pt idx="14">
                  <c:v>1.4689501004638616E-4</c:v>
                </c:pt>
                <c:pt idx="15">
                  <c:v>1.0454616815601166E-4</c:v>
                </c:pt>
                <c:pt idx="16">
                  <c:v>6.2490575067429365E-5</c:v>
                </c:pt>
                <c:pt idx="17">
                  <c:v>2.0748741605503998E-5</c:v>
                </c:pt>
                <c:pt idx="18">
                  <c:v>-2.066538759955949E-5</c:v>
                </c:pt>
                <c:pt idx="19">
                  <c:v>-6.1740472004888938E-5</c:v>
                </c:pt>
                <c:pt idx="20">
                  <c:v>-1.0246239304843173E-4</c:v>
                </c:pt>
                <c:pt idx="21">
                  <c:v>-1.4280706564813344E-4</c:v>
                </c:pt>
                <c:pt idx="22">
                  <c:v>-1.827302858393732E-4</c:v>
                </c:pt>
                <c:pt idx="23">
                  <c:v>-2.2215238497952356E-4</c:v>
                </c:pt>
                <c:pt idx="24">
                  <c:v>-2.6093409907514131E-4</c:v>
                </c:pt>
                <c:pt idx="25">
                  <c:v>-2.988383548151098E-4</c:v>
                </c:pt>
                <c:pt idx="26">
                  <c:v>-3.3547044744351842E-4</c:v>
                </c:pt>
                <c:pt idx="27">
                  <c:v>-3.7018596682854537E-4</c:v>
                </c:pt>
                <c:pt idx="28">
                  <c:v>-4.0195113926838838E-4</c:v>
                </c:pt>
                <c:pt idx="29">
                  <c:v>-4.2913287780243147E-4</c:v>
                </c:pt>
                <c:pt idx="30">
                  <c:v>-4.4918405861966564E-4</c:v>
                </c:pt>
                <c:pt idx="31">
                  <c:v>-4.5817086532593676E-4</c:v>
                </c:pt>
                <c:pt idx="32">
                  <c:v>-4.500599660466326E-4</c:v>
                </c:pt>
                <c:pt idx="33">
                  <c:v>-4.1563906904441914E-4</c:v>
                </c:pt>
                <c:pt idx="34">
                  <c:v>-3.4087878973530571E-4</c:v>
                </c:pt>
                <c:pt idx="35">
                  <c:v>-2.0444870013715114E-4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02080"/>
        <c:axId val="79502656"/>
      </c:scatterChart>
      <c:valAx>
        <c:axId val="7950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502656"/>
        <c:crossesAt val="-10000000000"/>
        <c:crossBetween val="midCat"/>
      </c:valAx>
      <c:valAx>
        <c:axId val="79502656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79502080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'BQF10 - Suporte'!$B$22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'BQF10 - Suporte'!$A$23:$A$58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'BQF10 - Suporte'!$B$23:$B$58</c:f>
              <c:numCache>
                <c:formatCode>0.0000000000E+00</c:formatCode>
                <c:ptCount val="36"/>
                <c:pt idx="0">
                  <c:v>1.0562938318085325E-3</c:v>
                </c:pt>
                <c:pt idx="1">
                  <c:v>7.4096883698710088E-4</c:v>
                </c:pt>
                <c:pt idx="2">
                  <c:v>5.7251169378070459E-4</c:v>
                </c:pt>
                <c:pt idx="3">
                  <c:v>4.9186402055426809E-4</c:v>
                </c:pt>
                <c:pt idx="4">
                  <c:v>4.5959737978503335E-4</c:v>
                </c:pt>
                <c:pt idx="5">
                  <c:v>4.5018360395457764E-4</c:v>
                </c:pt>
                <c:pt idx="6">
                  <c:v>4.4780097393570486E-4</c:v>
                </c:pt>
                <c:pt idx="7">
                  <c:v>4.4328174568203284E-4</c:v>
                </c:pt>
                <c:pt idx="8">
                  <c:v>4.319054212127318E-4</c:v>
                </c:pt>
                <c:pt idx="9">
                  <c:v>4.1181782839478487E-4</c:v>
                </c:pt>
                <c:pt idx="10">
                  <c:v>3.8291302578234503E-4</c:v>
                </c:pt>
                <c:pt idx="11">
                  <c:v>3.4605721536391055E-4</c:v>
                </c:pt>
                <c:pt idx="12">
                  <c:v>3.025646036764302E-4</c:v>
                </c:pt>
                <c:pt idx="13">
                  <c:v>2.5385735183743843E-4</c:v>
                </c:pt>
                <c:pt idx="14">
                  <c:v>2.0125775781319399E-4</c:v>
                </c:pt>
                <c:pt idx="15">
                  <c:v>1.4587252479498339E-4</c:v>
                </c:pt>
                <c:pt idx="16">
                  <c:v>8.853787688247025E-5</c:v>
                </c:pt>
                <c:pt idx="17">
                  <c:v>2.9801501936403135E-5</c:v>
                </c:pt>
                <c:pt idx="18">
                  <c:v>-3.0076383932442135E-5</c:v>
                </c:pt>
                <c:pt idx="19">
                  <c:v>-9.1114643364699469E-5</c:v>
                </c:pt>
                <c:pt idx="20">
                  <c:v>-1.5360151007415884E-4</c:v>
                </c:pt>
                <c:pt idx="21">
                  <c:v>-2.1808384509126424E-4</c:v>
                </c:pt>
                <c:pt idx="22">
                  <c:v>-2.8534997989363076E-4</c:v>
                </c:pt>
                <c:pt idx="23">
                  <c:v>-3.5639529519904258E-4</c:v>
                </c:pt>
                <c:pt idx="24">
                  <c:v>-4.3235449864629898E-4</c:v>
                </c:pt>
                <c:pt idx="25">
                  <c:v>-5.1437971646585098E-4</c:v>
                </c:pt>
                <c:pt idx="26">
                  <c:v>-6.0343892742555593E-4</c:v>
                </c:pt>
                <c:pt idx="27">
                  <c:v>-7.0000467154490817E-4</c:v>
                </c:pt>
                <c:pt idx="28">
                  <c:v>-8.0359782484897664E-4</c:v>
                </c:pt>
                <c:pt idx="29">
                  <c:v>-9.1214466738837258E-4</c:v>
                </c:pt>
                <c:pt idx="30">
                  <c:v>-1.0210961890331849E-3</c:v>
                </c:pt>
                <c:pt idx="31">
                  <c:v>-1.1222447815731782E-3</c:v>
                </c:pt>
                <c:pt idx="32">
                  <c:v>-1.2021527800768444E-3</c:v>
                </c:pt>
                <c:pt idx="33">
                  <c:v>-1.240076697383265E-3</c:v>
                </c:pt>
                <c:pt idx="34">
                  <c:v>-1.2052266430406691E-3</c:v>
                </c:pt>
                <c:pt idx="35">
                  <c:v>-1.0531376845989925E-3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89184"/>
        <c:axId val="86189760"/>
      </c:scatterChart>
      <c:valAx>
        <c:axId val="8618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189760"/>
        <c:crossesAt val="-10000000000"/>
        <c:crossBetween val="midCat"/>
      </c:valAx>
      <c:valAx>
        <c:axId val="86189760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86189184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19" workbookViewId="0">
      <selection activeCell="C21" sqref="C21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-2.1755630000000001E-5</v>
      </c>
      <c r="C2" s="1">
        <v>1.4657139999999999E-7</v>
      </c>
      <c r="D2" s="1">
        <v>5.8687920000000002E-6</v>
      </c>
      <c r="E2" s="1">
        <v>2.1249199999999999E-7</v>
      </c>
      <c r="F2" s="1">
        <v>2.2533310000000001E-5</v>
      </c>
      <c r="G2" s="1">
        <v>1.5898140000000001E-7</v>
      </c>
      <c r="H2" s="1">
        <v>-0.26318530000000001</v>
      </c>
      <c r="I2" s="1">
        <v>3.3922830000000001E-2</v>
      </c>
      <c r="J2" s="2">
        <v>-2.1755630000000001E-5</v>
      </c>
      <c r="K2" s="1">
        <v>0</v>
      </c>
      <c r="L2" s="2">
        <v>5.8687920000000002E-6</v>
      </c>
      <c r="M2" s="1">
        <v>0</v>
      </c>
    </row>
    <row r="3" spans="1:13" x14ac:dyDescent="0.25">
      <c r="A3">
        <v>2</v>
      </c>
      <c r="B3" s="1">
        <v>-0.20351050000000001</v>
      </c>
      <c r="C3" s="1">
        <v>5.6675270000000001E-6</v>
      </c>
      <c r="D3" s="1">
        <v>-1.265287E-5</v>
      </c>
      <c r="E3" s="1">
        <v>7.4885100000000002E-6</v>
      </c>
      <c r="F3" s="1">
        <v>0.20351050000000001</v>
      </c>
      <c r="G3" s="1">
        <v>5.6678820000000003E-6</v>
      </c>
      <c r="H3" s="1">
        <v>3.1082250000000002E-5</v>
      </c>
      <c r="I3" s="1">
        <v>6.8837259999999996E-5</v>
      </c>
      <c r="J3" s="2">
        <v>-0.20351050000000001</v>
      </c>
      <c r="K3" s="1">
        <v>0</v>
      </c>
      <c r="L3" s="2">
        <v>-1.265287E-5</v>
      </c>
      <c r="M3" s="1">
        <v>0</v>
      </c>
    </row>
    <row r="4" spans="1:13" x14ac:dyDescent="0.25">
      <c r="A4">
        <v>3</v>
      </c>
      <c r="B4" s="1">
        <v>1.2666780000000001E-2</v>
      </c>
      <c r="C4" s="1">
        <v>4.2015979999999997E-4</v>
      </c>
      <c r="D4" s="1">
        <v>8.3461560000000004E-3</v>
      </c>
      <c r="E4" s="1">
        <v>4.0745449999999997E-4</v>
      </c>
      <c r="F4" s="1">
        <v>1.5169230000000001E-2</v>
      </c>
      <c r="G4" s="1">
        <v>4.3365869999999998E-4</v>
      </c>
      <c r="H4" s="1">
        <v>0.1941705</v>
      </c>
      <c r="I4" s="1">
        <v>3.2513930000000003E-2</v>
      </c>
      <c r="J4" s="2">
        <v>1.2666780000000001E-2</v>
      </c>
      <c r="K4" s="1">
        <v>0</v>
      </c>
      <c r="L4" s="2">
        <v>8.3461560000000004E-3</v>
      </c>
      <c r="M4" s="1">
        <v>0</v>
      </c>
    </row>
    <row r="5" spans="1:13" x14ac:dyDescent="0.25">
      <c r="A5">
        <v>4</v>
      </c>
      <c r="B5" s="1">
        <v>6.6274219999999995E-2</v>
      </c>
      <c r="C5" s="1">
        <v>2.9476450000000001E-2</v>
      </c>
      <c r="D5" s="1">
        <v>-7.1655189999999994E-2</v>
      </c>
      <c r="E5" s="1">
        <v>3.0067750000000001E-2</v>
      </c>
      <c r="F5" s="1">
        <v>9.7605010000000006E-2</v>
      </c>
      <c r="G5" s="1">
        <v>1.8384250000000001E-2</v>
      </c>
      <c r="H5" s="1">
        <v>-7.9580919999999999E-2</v>
      </c>
      <c r="I5" s="1">
        <v>0.2003298</v>
      </c>
      <c r="J5" s="2">
        <v>6.6274219999999995E-2</v>
      </c>
      <c r="K5" s="1">
        <v>0</v>
      </c>
      <c r="L5" s="2">
        <v>-7.1655189999999994E-2</v>
      </c>
      <c r="M5" s="1">
        <v>0</v>
      </c>
    </row>
    <row r="6" spans="1:13" x14ac:dyDescent="0.25">
      <c r="A6">
        <v>5</v>
      </c>
      <c r="B6" s="1">
        <v>-1.1416010000000001</v>
      </c>
      <c r="C6" s="1">
        <v>1.3474489999999999</v>
      </c>
      <c r="D6" s="1">
        <v>0.9010167</v>
      </c>
      <c r="E6" s="1">
        <v>1.8932020000000001</v>
      </c>
      <c r="F6" s="1">
        <v>1.4543330000000001</v>
      </c>
      <c r="G6" s="1">
        <v>1.01284</v>
      </c>
      <c r="H6" s="1">
        <v>-4.663664E-2</v>
      </c>
      <c r="I6" s="1">
        <v>0.1783497</v>
      </c>
      <c r="J6" s="2">
        <v>-1.1416010000000001</v>
      </c>
      <c r="K6" s="1">
        <v>0</v>
      </c>
      <c r="L6" s="2">
        <v>0.9010167</v>
      </c>
      <c r="M6" s="1">
        <v>0</v>
      </c>
    </row>
    <row r="7" spans="1:13" x14ac:dyDescent="0.25">
      <c r="A7">
        <v>6</v>
      </c>
      <c r="B7" s="1">
        <v>2386.904</v>
      </c>
      <c r="C7" s="1">
        <v>81.199510000000004</v>
      </c>
      <c r="D7" s="1">
        <v>182.4605</v>
      </c>
      <c r="E7" s="1">
        <v>86.100639999999999</v>
      </c>
      <c r="F7" s="1">
        <v>2393.8679999999999</v>
      </c>
      <c r="G7" s="1">
        <v>81.532290000000003</v>
      </c>
      <c r="H7" s="1">
        <v>1.299403E-2</v>
      </c>
      <c r="I7" s="1">
        <v>2.180023E-2</v>
      </c>
      <c r="J7" s="2">
        <v>2386.904</v>
      </c>
      <c r="K7" s="1">
        <v>0</v>
      </c>
      <c r="L7" s="2">
        <v>182.4605</v>
      </c>
      <c r="M7" s="1">
        <v>0</v>
      </c>
    </row>
    <row r="8" spans="1:13" x14ac:dyDescent="0.25">
      <c r="A8">
        <v>7</v>
      </c>
      <c r="B8" s="1">
        <v>-15312.19</v>
      </c>
      <c r="C8" s="1">
        <v>5680.67</v>
      </c>
      <c r="D8" s="1">
        <v>-11056.49</v>
      </c>
      <c r="E8" s="1">
        <v>5567.9570000000003</v>
      </c>
      <c r="F8" s="1">
        <v>18886.740000000002</v>
      </c>
      <c r="G8" s="1">
        <v>4154.027</v>
      </c>
      <c r="H8" s="1">
        <v>4.4402920000000002E-3</v>
      </c>
      <c r="I8" s="1">
        <v>0.12468750000000001</v>
      </c>
      <c r="J8" s="2">
        <v>-15312.19</v>
      </c>
      <c r="K8" s="1">
        <v>0</v>
      </c>
      <c r="L8" s="2">
        <v>-11056.49</v>
      </c>
      <c r="M8" s="1">
        <v>0</v>
      </c>
    </row>
    <row r="9" spans="1:13" x14ac:dyDescent="0.25">
      <c r="A9">
        <v>8</v>
      </c>
      <c r="B9" s="1">
        <v>161752.79999999999</v>
      </c>
      <c r="C9" s="1">
        <v>381836.6</v>
      </c>
      <c r="D9" s="1">
        <v>193322.8</v>
      </c>
      <c r="E9" s="1">
        <v>400868.7</v>
      </c>
      <c r="F9" s="1">
        <v>252066.8</v>
      </c>
      <c r="G9" s="1">
        <v>312179.40000000002</v>
      </c>
      <c r="H9" s="1">
        <v>3.0998399999999999E-2</v>
      </c>
      <c r="I9" s="1">
        <v>9.4298149999999997E-2</v>
      </c>
      <c r="J9" s="2">
        <v>161752.79999999999</v>
      </c>
      <c r="K9" s="1">
        <v>0</v>
      </c>
      <c r="L9" s="2">
        <v>193322.8</v>
      </c>
      <c r="M9" s="1">
        <v>0</v>
      </c>
    </row>
    <row r="10" spans="1:13" x14ac:dyDescent="0.25">
      <c r="A10">
        <v>9</v>
      </c>
      <c r="B10" s="1">
        <v>9090060</v>
      </c>
      <c r="C10" s="1">
        <v>20790550</v>
      </c>
      <c r="D10" s="1">
        <v>-21186200</v>
      </c>
      <c r="E10" s="1">
        <v>24603720</v>
      </c>
      <c r="F10" s="1">
        <v>23053940</v>
      </c>
      <c r="G10" s="1">
        <v>19442460</v>
      </c>
      <c r="H10" s="1">
        <v>-2.6774880000000001E-2</v>
      </c>
      <c r="I10" s="1">
        <v>0.1082909</v>
      </c>
      <c r="J10" s="2">
        <v>9090060</v>
      </c>
      <c r="K10" s="1">
        <v>0</v>
      </c>
      <c r="L10" s="2">
        <v>-21186200</v>
      </c>
      <c r="M10" s="1">
        <v>0</v>
      </c>
    </row>
    <row r="11" spans="1:13" x14ac:dyDescent="0.25">
      <c r="A11">
        <v>10</v>
      </c>
      <c r="B11" s="1">
        <v>-27296810000</v>
      </c>
      <c r="C11" s="1">
        <v>1203803000</v>
      </c>
      <c r="D11" s="1">
        <v>-718241000</v>
      </c>
      <c r="E11" s="1">
        <v>1681112000</v>
      </c>
      <c r="F11" s="1">
        <v>27306260000</v>
      </c>
      <c r="G11" s="1">
        <v>1221499000</v>
      </c>
      <c r="H11" s="1">
        <v>2.4343199999999998E-3</v>
      </c>
      <c r="I11" s="1">
        <v>2.2415560000000001E-2</v>
      </c>
      <c r="J11" s="2">
        <v>-27296810000</v>
      </c>
      <c r="K11" s="1">
        <v>0</v>
      </c>
      <c r="L11" s="2">
        <v>-718241000</v>
      </c>
      <c r="M11" s="1">
        <v>0</v>
      </c>
    </row>
    <row r="12" spans="1:13" x14ac:dyDescent="0.25">
      <c r="A12">
        <v>11</v>
      </c>
      <c r="B12" s="1">
        <v>-107696900000</v>
      </c>
      <c r="C12" s="1">
        <v>70512990000</v>
      </c>
      <c r="D12" s="1">
        <v>-136767800000</v>
      </c>
      <c r="E12" s="1">
        <v>93760530000</v>
      </c>
      <c r="F12" s="1">
        <v>174080600000</v>
      </c>
      <c r="G12" s="1">
        <v>54257290000</v>
      </c>
      <c r="H12" s="1">
        <v>-2.338053E-2</v>
      </c>
      <c r="I12" s="1">
        <v>8.5370150000000006E-2</v>
      </c>
      <c r="J12" s="2">
        <v>-107696900000</v>
      </c>
      <c r="K12" s="1">
        <v>0</v>
      </c>
      <c r="L12" s="2">
        <v>-136767800000</v>
      </c>
      <c r="M12" s="1">
        <v>0</v>
      </c>
    </row>
    <row r="13" spans="1:13" x14ac:dyDescent="0.25">
      <c r="A13">
        <v>12</v>
      </c>
      <c r="B13" s="1">
        <v>2399552000000</v>
      </c>
      <c r="C13" s="1">
        <v>4796101000000</v>
      </c>
      <c r="D13" s="1">
        <v>1408817000000</v>
      </c>
      <c r="E13" s="1">
        <v>2804130000000</v>
      </c>
      <c r="F13" s="1">
        <v>2782555000000</v>
      </c>
      <c r="G13" s="1">
        <v>2272290000000</v>
      </c>
      <c r="H13" s="1">
        <v>-3.5230009999999999E-2</v>
      </c>
      <c r="I13" s="1">
        <v>5.146394E-2</v>
      </c>
      <c r="J13" s="2">
        <v>2399552000000</v>
      </c>
      <c r="K13" s="1">
        <v>0</v>
      </c>
      <c r="L13" s="2">
        <v>1408817000000</v>
      </c>
      <c r="M13" s="1">
        <v>0</v>
      </c>
    </row>
    <row r="14" spans="1:13" x14ac:dyDescent="0.25">
      <c r="A14">
        <v>13</v>
      </c>
      <c r="B14" s="1">
        <v>-62949640000000</v>
      </c>
      <c r="C14" s="1">
        <v>295501900000000</v>
      </c>
      <c r="D14" s="1">
        <v>-381065600000000</v>
      </c>
      <c r="E14" s="1">
        <v>211388100000000</v>
      </c>
      <c r="F14" s="1">
        <v>386230000000000</v>
      </c>
      <c r="G14" s="1">
        <v>164835300000000</v>
      </c>
      <c r="H14" s="1">
        <v>-5.3615019999999998E-3</v>
      </c>
      <c r="I14" s="1">
        <v>6.8607470000000004E-2</v>
      </c>
      <c r="J14" s="2">
        <v>-62949640000000</v>
      </c>
      <c r="K14" s="1">
        <v>0</v>
      </c>
      <c r="L14" s="2">
        <v>-381065600000000</v>
      </c>
      <c r="M14" s="1">
        <v>0</v>
      </c>
    </row>
    <row r="15" spans="1:13" x14ac:dyDescent="0.25">
      <c r="A15">
        <v>14</v>
      </c>
      <c r="B15" s="1">
        <v>-9034239000000000</v>
      </c>
      <c r="C15" s="1">
        <v>1.405109E+16</v>
      </c>
      <c r="D15" s="1">
        <v>4.355123E+16</v>
      </c>
      <c r="E15" s="1">
        <v>1.83753E+16</v>
      </c>
      <c r="F15" s="1">
        <v>4.447839E+16</v>
      </c>
      <c r="G15" s="1">
        <v>9037579000000000</v>
      </c>
      <c r="H15" s="1">
        <v>1.6977240000000001E-2</v>
      </c>
      <c r="I15" s="1">
        <v>7.7795409999999995E-2</v>
      </c>
      <c r="J15" s="2">
        <v>-9034239000000000</v>
      </c>
      <c r="K15" s="1">
        <v>0</v>
      </c>
      <c r="L15" s="2">
        <v>4.355123E+16</v>
      </c>
      <c r="M15" s="1">
        <v>0</v>
      </c>
    </row>
    <row r="16" spans="1:13" x14ac:dyDescent="0.25">
      <c r="A16">
        <v>15</v>
      </c>
      <c r="B16" s="1">
        <v>-2.340983E+16</v>
      </c>
      <c r="C16" s="1">
        <v>9.241658E+17</v>
      </c>
      <c r="D16" s="1">
        <v>3.63135E+17</v>
      </c>
      <c r="E16" s="1">
        <v>1.387913E+18</v>
      </c>
      <c r="F16" s="1">
        <v>3.638888E+17</v>
      </c>
      <c r="G16" s="1">
        <v>7.733455E+17</v>
      </c>
      <c r="H16" s="1">
        <v>-1.0624369999999999E-2</v>
      </c>
      <c r="I16" s="1">
        <v>6.5350160000000004E-2</v>
      </c>
      <c r="J16" s="2">
        <v>-2.340983E+16</v>
      </c>
      <c r="K16" s="1">
        <v>0</v>
      </c>
      <c r="L16" s="2">
        <v>3.63135E+17</v>
      </c>
      <c r="M16" s="1">
        <v>0</v>
      </c>
    </row>
    <row r="18" spans="1:10" ht="18.75" x14ac:dyDescent="0.3">
      <c r="A18" s="23" t="s">
        <v>13</v>
      </c>
      <c r="B18" s="23"/>
      <c r="C18" s="23"/>
      <c r="D18" s="23"/>
      <c r="E18" s="23"/>
      <c r="F18" s="23"/>
      <c r="G18" s="23"/>
      <c r="H18" s="23"/>
      <c r="I18" s="23"/>
      <c r="J18" s="23"/>
    </row>
    <row r="19" spans="1:10" x14ac:dyDescent="0.25">
      <c r="A19" s="3" t="s">
        <v>14</v>
      </c>
      <c r="B19" s="3" t="s">
        <v>15</v>
      </c>
      <c r="C19" s="4" t="s">
        <v>16</v>
      </c>
      <c r="D19" s="5" t="s">
        <v>17</v>
      </c>
      <c r="E19" s="4" t="s">
        <v>18</v>
      </c>
      <c r="F19" s="4" t="s">
        <v>19</v>
      </c>
      <c r="G19" s="4" t="s">
        <v>20</v>
      </c>
      <c r="H19" s="4" t="s">
        <v>21</v>
      </c>
      <c r="I19" s="6"/>
      <c r="J19" s="7"/>
    </row>
    <row r="20" spans="1:10" x14ac:dyDescent="0.25">
      <c r="A20" s="8">
        <f>B3</f>
        <v>-0.20351050000000001</v>
      </c>
      <c r="B20" s="9">
        <f>C3</f>
        <v>5.6675270000000001E-6</v>
      </c>
      <c r="C20" s="10">
        <f>B2/B3/0.000001</f>
        <v>106.90175691180553</v>
      </c>
      <c r="D20" s="11">
        <f>C2/B3/0.000001</f>
        <v>-0.72021541886045193</v>
      </c>
      <c r="E20" s="10">
        <f>D2/B3/0.000001</f>
        <v>-28.837784782603357</v>
      </c>
      <c r="F20" s="10">
        <f>E2/B3/0.000001</f>
        <v>-1.0441328580097833</v>
      </c>
      <c r="G20" s="9">
        <f>H3</f>
        <v>3.1082250000000002E-5</v>
      </c>
      <c r="H20" s="9">
        <f>I3</f>
        <v>6.8837259999999996E-5</v>
      </c>
      <c r="I20" s="12"/>
      <c r="J20" s="13"/>
    </row>
    <row r="21" spans="1:10" x14ac:dyDescent="0.25">
      <c r="A21" s="14">
        <f>(1-('BQF10 - Suporte'!A20/A20))*100</f>
        <v>-1.2972303640346183E-2</v>
      </c>
      <c r="B21" s="14"/>
      <c r="C21" s="14">
        <f>(1-('BQF10 - Suporte'!C20/C20))*100</f>
        <v>-15.535332024333947</v>
      </c>
      <c r="D21" s="14"/>
      <c r="E21" s="14">
        <f>(1-('BQF10 - Suporte'!E20/E20))*100</f>
        <v>-11.511330520930031</v>
      </c>
      <c r="F21" s="14"/>
      <c r="G21" s="14">
        <f>(1-('BQF10 - Suporte'!G20/G20))*100</f>
        <v>155.51274441200366</v>
      </c>
      <c r="H21" s="14"/>
      <c r="I21" s="12"/>
      <c r="J21" s="13"/>
    </row>
    <row r="22" spans="1:10" x14ac:dyDescent="0.25">
      <c r="A22" s="4" t="s">
        <v>22</v>
      </c>
      <c r="B22" s="4" t="s">
        <v>23</v>
      </c>
      <c r="C22" s="5" t="s">
        <v>24</v>
      </c>
      <c r="D22" s="16"/>
      <c r="E22" s="12"/>
      <c r="F22" s="17"/>
      <c r="G22" s="12"/>
      <c r="H22" s="12"/>
      <c r="I22" s="12"/>
      <c r="J22" s="13"/>
    </row>
    <row r="23" spans="1:10" x14ac:dyDescent="0.25">
      <c r="A23" s="14">
        <v>-1.7500000000000002E-2</v>
      </c>
      <c r="B23" s="18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8.2255142792742552E-4</v>
      </c>
      <c r="C23" s="19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2.6625831547698504E-4</v>
      </c>
      <c r="D23" s="16"/>
      <c r="E23" s="12"/>
      <c r="F23" s="12"/>
      <c r="G23" s="12"/>
      <c r="H23" s="12"/>
      <c r="I23" s="12"/>
      <c r="J23" s="13"/>
    </row>
    <row r="24" spans="1:10" x14ac:dyDescent="0.25">
      <c r="A24" s="14">
        <f>A23+0.001</f>
        <v>-1.6500000000000001E-2</v>
      </c>
      <c r="B24" s="18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6.3155635595250057E-4</v>
      </c>
      <c r="C24" s="19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4.3245317829286486E-4</v>
      </c>
      <c r="D24" s="16"/>
      <c r="E24" s="12"/>
      <c r="F24" s="12"/>
      <c r="G24" s="12"/>
      <c r="H24" s="12"/>
      <c r="I24" s="12"/>
      <c r="J24" s="13"/>
    </row>
    <row r="25" spans="1:10" x14ac:dyDescent="0.25">
      <c r="A25" s="14">
        <f t="shared" ref="A25:A58" si="2">A24+0.001</f>
        <v>-1.55E-2</v>
      </c>
      <c r="B25" s="18">
        <f t="shared" si="0"/>
        <v>5.3435801996301667E-4</v>
      </c>
      <c r="C25" s="19">
        <f t="shared" si="1"/>
        <v>5.1329095097111892E-4</v>
      </c>
      <c r="D25" s="16"/>
      <c r="E25" s="12"/>
      <c r="F25" s="12"/>
      <c r="G25" s="12"/>
      <c r="H25" s="12"/>
      <c r="I25" s="12"/>
      <c r="J25" s="13"/>
    </row>
    <row r="26" spans="1:10" x14ac:dyDescent="0.25">
      <c r="A26" s="14">
        <f t="shared" si="2"/>
        <v>-1.4499999999999999E-2</v>
      </c>
      <c r="B26" s="18">
        <f t="shared" si="0"/>
        <v>4.9298003038564622E-4</v>
      </c>
      <c r="C26" s="19">
        <f t="shared" si="1"/>
        <v>5.424749068703138E-4</v>
      </c>
      <c r="D26" s="16"/>
      <c r="E26" s="12"/>
      <c r="F26" s="12"/>
      <c r="G26" s="12"/>
      <c r="H26" s="12"/>
      <c r="I26" s="12"/>
      <c r="J26" s="13"/>
    </row>
    <row r="27" spans="1:10" x14ac:dyDescent="0.25">
      <c r="A27" s="14">
        <f t="shared" si="2"/>
        <v>-1.3499999999999998E-2</v>
      </c>
      <c r="B27" s="18">
        <f t="shared" si="0"/>
        <v>4.8109480080778982E-4</v>
      </c>
      <c r="C27" s="19">
        <f t="shared" si="1"/>
        <v>5.4076221273694489E-4</v>
      </c>
      <c r="D27" s="16"/>
      <c r="E27" s="12"/>
      <c r="F27" s="12"/>
      <c r="G27" s="12"/>
      <c r="H27" s="12"/>
      <c r="I27" s="12"/>
      <c r="J27" s="13"/>
    </row>
    <row r="28" spans="1:10" x14ac:dyDescent="0.25">
      <c r="A28" s="14">
        <f t="shared" si="2"/>
        <v>-1.2499999999999997E-2</v>
      </c>
      <c r="B28" s="18">
        <f t="shared" si="0"/>
        <v>4.8114176566133976E-4</v>
      </c>
      <c r="C28" s="19">
        <f t="shared" si="1"/>
        <v>5.2072483950861505E-4</v>
      </c>
      <c r="D28" s="16"/>
      <c r="E28" s="12"/>
      <c r="F28" s="12"/>
      <c r="G28" s="12"/>
      <c r="H28" s="12"/>
      <c r="I28" s="12"/>
      <c r="J28" s="13"/>
    </row>
    <row r="29" spans="1:10" x14ac:dyDescent="0.25">
      <c r="A29" s="14">
        <f t="shared" si="2"/>
        <v>-1.1499999999999996E-2</v>
      </c>
      <c r="B29" s="18">
        <f t="shared" si="0"/>
        <v>4.8203666271479843E-4</v>
      </c>
      <c r="C29" s="19">
        <f t="shared" si="1"/>
        <v>4.8987807853609594E-4</v>
      </c>
      <c r="D29" s="16"/>
      <c r="E29" s="12"/>
      <c r="F29" s="12"/>
      <c r="G29" s="12"/>
      <c r="H29" s="12"/>
      <c r="I29" s="12"/>
      <c r="J29" s="13"/>
    </row>
    <row r="30" spans="1:10" x14ac:dyDescent="0.25">
      <c r="A30" s="14">
        <f t="shared" si="2"/>
        <v>-1.0499999999999995E-2</v>
      </c>
      <c r="B30" s="18">
        <f t="shared" si="0"/>
        <v>4.7736435437876047E-4</v>
      </c>
      <c r="C30" s="19">
        <f t="shared" si="1"/>
        <v>4.5268425636854729E-4</v>
      </c>
      <c r="D30" s="16"/>
      <c r="E30" s="12"/>
      <c r="F30" s="12"/>
      <c r="G30" s="12"/>
      <c r="H30" s="12"/>
      <c r="I30" s="12"/>
      <c r="J30" s="13"/>
    </row>
    <row r="31" spans="1:10" x14ac:dyDescent="0.25">
      <c r="A31" s="14">
        <f t="shared" si="2"/>
        <v>-9.4999999999999946E-3</v>
      </c>
      <c r="B31" s="18">
        <f t="shared" si="0"/>
        <v>4.6396874602760356E-4</v>
      </c>
      <c r="C31" s="19">
        <f t="shared" si="1"/>
        <v>4.1180087043027666E-4</v>
      </c>
      <c r="D31" s="16"/>
      <c r="E31" s="12"/>
      <c r="F31" s="12"/>
      <c r="G31" s="12"/>
      <c r="H31" s="12"/>
      <c r="I31" s="12"/>
      <c r="J31" s="13"/>
    </row>
    <row r="32" spans="1:10" x14ac:dyDescent="0.25">
      <c r="A32" s="14">
        <f t="shared" si="2"/>
        <v>-8.4999999999999937E-3</v>
      </c>
      <c r="B32" s="18">
        <f t="shared" si="0"/>
        <v>4.4086922534517274E-4</v>
      </c>
      <c r="C32" s="19">
        <f t="shared" si="1"/>
        <v>3.6883536979110619E-4</v>
      </c>
      <c r="D32" s="16"/>
      <c r="E32" s="12"/>
      <c r="F32" s="12"/>
      <c r="G32" s="12"/>
      <c r="H32" s="12"/>
      <c r="I32" s="12"/>
      <c r="J32" s="13"/>
    </row>
    <row r="33" spans="1:10" x14ac:dyDescent="0.25">
      <c r="A33" s="14">
        <f t="shared" si="2"/>
        <v>-7.4999999999999937E-3</v>
      </c>
      <c r="B33" s="18">
        <f t="shared" si="0"/>
        <v>4.0844493018809424E-4</v>
      </c>
      <c r="C33" s="19">
        <f t="shared" si="1"/>
        <v>3.2478784417910752E-4</v>
      </c>
      <c r="D33" s="16"/>
      <c r="E33" s="12"/>
      <c r="F33" s="12"/>
      <c r="G33" s="12"/>
      <c r="H33" s="12"/>
      <c r="I33" s="12"/>
      <c r="J33" s="13"/>
    </row>
    <row r="34" spans="1:10" x14ac:dyDescent="0.25">
      <c r="A34" s="14">
        <f t="shared" si="2"/>
        <v>-6.4999999999999936E-3</v>
      </c>
      <c r="B34" s="18">
        <f t="shared" si="0"/>
        <v>3.6783709878326958E-4</v>
      </c>
      <c r="C34" s="19">
        <f t="shared" si="1"/>
        <v>2.8030312450563771E-4</v>
      </c>
      <c r="D34" s="16"/>
      <c r="E34" s="12"/>
      <c r="F34" s="12"/>
      <c r="G34" s="12"/>
      <c r="H34" s="12"/>
      <c r="I34" s="12"/>
      <c r="J34" s="13"/>
    </row>
    <row r="35" spans="1:10" x14ac:dyDescent="0.25">
      <c r="A35" s="14">
        <f t="shared" si="2"/>
        <v>-5.4999999999999936E-3</v>
      </c>
      <c r="B35" s="18">
        <f t="shared" si="0"/>
        <v>3.2052663250120382E-4</v>
      </c>
      <c r="C35" s="19">
        <f t="shared" si="1"/>
        <v>2.3581092856052286E-4</v>
      </c>
      <c r="D35" s="16"/>
      <c r="E35" s="12"/>
      <c r="F35" s="12"/>
      <c r="G35" s="12"/>
      <c r="H35" s="12"/>
      <c r="I35" s="12"/>
      <c r="J35" s="13"/>
    </row>
    <row r="36" spans="1:10" x14ac:dyDescent="0.25">
      <c r="A36" s="14">
        <f t="shared" si="2"/>
        <v>-4.4999999999999936E-3</v>
      </c>
      <c r="B36" s="18">
        <f t="shared" si="0"/>
        <v>2.6804951109085933E-4</v>
      </c>
      <c r="C36" s="19">
        <f t="shared" si="1"/>
        <v>1.9160293443439547E-4</v>
      </c>
      <c r="D36" s="16"/>
      <c r="E36" s="12"/>
      <c r="F36" s="12"/>
      <c r="G36" s="12"/>
      <c r="H36" s="12"/>
      <c r="I36" s="12"/>
      <c r="J36" s="13"/>
    </row>
    <row r="37" spans="1:10" x14ac:dyDescent="0.25">
      <c r="A37" s="14">
        <f t="shared" si="2"/>
        <v>-3.4999999999999936E-3</v>
      </c>
      <c r="B37" s="18">
        <f t="shared" si="0"/>
        <v>2.1181739655212783E-4</v>
      </c>
      <c r="C37" s="19">
        <f t="shared" si="1"/>
        <v>1.4787580208258116E-4</v>
      </c>
      <c r="D37" s="16"/>
      <c r="E37" s="12"/>
      <c r="F37" s="12"/>
      <c r="G37" s="12"/>
      <c r="H37" s="12"/>
      <c r="I37" s="12"/>
      <c r="J37" s="13"/>
    </row>
    <row r="38" spans="1:10" x14ac:dyDescent="0.25">
      <c r="A38" s="14">
        <f t="shared" si="2"/>
        <v>-2.4999999999999935E-3</v>
      </c>
      <c r="B38" s="18">
        <f t="shared" si="0"/>
        <v>1.5301506367223626E-4</v>
      </c>
      <c r="C38" s="19">
        <f t="shared" si="1"/>
        <v>1.0475649484907954E-4</v>
      </c>
      <c r="D38" s="16"/>
      <c r="E38" s="12"/>
      <c r="F38" s="12"/>
      <c r="G38" s="12"/>
      <c r="H38" s="12"/>
      <c r="I38" s="12"/>
      <c r="J38" s="13"/>
    </row>
    <row r="39" spans="1:10" x14ac:dyDescent="0.25">
      <c r="A39" s="14">
        <f t="shared" si="2"/>
        <v>-1.4999999999999935E-3</v>
      </c>
      <c r="B39" s="18">
        <f t="shared" si="0"/>
        <v>9.2550502953573984E-5</v>
      </c>
      <c r="C39" s="19">
        <f t="shared" si="1"/>
        <v>6.2318597277962503E-5</v>
      </c>
      <c r="D39" s="16"/>
      <c r="E39" s="12"/>
      <c r="F39" s="12"/>
      <c r="G39" s="12"/>
      <c r="H39" s="12"/>
      <c r="I39" s="12"/>
      <c r="J39" s="13"/>
    </row>
    <row r="40" spans="1:10" x14ac:dyDescent="0.25">
      <c r="A40" s="14">
        <f t="shared" si="2"/>
        <v>-4.9999999999999351E-4</v>
      </c>
      <c r="B40" s="18">
        <f t="shared" si="0"/>
        <v>3.1037853489225496E-5</v>
      </c>
      <c r="C40" s="19">
        <f t="shared" si="1"/>
        <v>2.0593987396754638E-5</v>
      </c>
      <c r="D40" s="16"/>
      <c r="E40" s="12"/>
      <c r="F40" s="12"/>
      <c r="G40" s="12"/>
      <c r="H40" s="12"/>
      <c r="I40" s="12"/>
      <c r="J40" s="13"/>
    </row>
    <row r="41" spans="1:10" x14ac:dyDescent="0.25">
      <c r="A41" s="14">
        <f t="shared" si="2"/>
        <v>5.0000000000000652E-4</v>
      </c>
      <c r="B41" s="18">
        <f t="shared" si="0"/>
        <v>-3.1202147114574995E-5</v>
      </c>
      <c r="C41" s="19">
        <f t="shared" si="1"/>
        <v>-2.0418051602770234E-5</v>
      </c>
      <c r="D41" s="16"/>
      <c r="E41" s="12"/>
      <c r="F41" s="12"/>
      <c r="G41" s="12"/>
      <c r="H41" s="12"/>
      <c r="I41" s="12"/>
      <c r="J41" s="13"/>
    </row>
    <row r="42" spans="1:10" x14ac:dyDescent="0.25">
      <c r="A42" s="14">
        <f t="shared" si="2"/>
        <v>1.5000000000000065E-3</v>
      </c>
      <c r="B42" s="18">
        <f t="shared" si="0"/>
        <v>-9.4134714475980797E-5</v>
      </c>
      <c r="C42" s="19">
        <f t="shared" si="1"/>
        <v>-6.0743265415753738E-5</v>
      </c>
      <c r="D42" s="16"/>
      <c r="E42" s="12"/>
      <c r="F42" s="12"/>
      <c r="G42" s="12"/>
      <c r="H42" s="12"/>
      <c r="I42" s="12"/>
      <c r="J42" s="13"/>
    </row>
    <row r="43" spans="1:10" x14ac:dyDescent="0.25">
      <c r="A43" s="14">
        <f t="shared" si="2"/>
        <v>2.5000000000000066E-3</v>
      </c>
      <c r="B43" s="18">
        <f t="shared" si="0"/>
        <v>-1.5800203165323588E-4</v>
      </c>
      <c r="C43" s="19">
        <f t="shared" si="1"/>
        <v>-1.0042579489810018E-4</v>
      </c>
      <c r="D43" s="16"/>
      <c r="E43" s="12"/>
      <c r="F43" s="12"/>
      <c r="G43" s="12"/>
      <c r="H43" s="12"/>
      <c r="I43" s="12"/>
      <c r="J43" s="13"/>
    </row>
    <row r="44" spans="1:10" x14ac:dyDescent="0.25">
      <c r="A44" s="14">
        <f t="shared" si="2"/>
        <v>3.5000000000000066E-3</v>
      </c>
      <c r="B44" s="18">
        <f t="shared" si="0"/>
        <v>-2.2331289444893761E-4</v>
      </c>
      <c r="C44" s="19">
        <f t="shared" si="1"/>
        <v>-1.3952187579224033E-4</v>
      </c>
      <c r="D44" s="16"/>
      <c r="E44" s="12"/>
      <c r="F44" s="12"/>
      <c r="G44" s="12"/>
      <c r="H44" s="12"/>
      <c r="I44" s="12"/>
      <c r="J44" s="13"/>
    </row>
    <row r="45" spans="1:10" x14ac:dyDescent="0.25">
      <c r="A45" s="14">
        <f t="shared" si="2"/>
        <v>4.5000000000000066E-3</v>
      </c>
      <c r="B45" s="18">
        <f t="shared" si="0"/>
        <v>-2.9082566749264924E-4</v>
      </c>
      <c r="C45" s="19">
        <f t="shared" si="1"/>
        <v>-1.780930167196379E-4</v>
      </c>
      <c r="D45" s="16"/>
      <c r="E45" s="12"/>
      <c r="F45" s="12"/>
      <c r="G45" s="12"/>
      <c r="H45" s="12"/>
      <c r="I45" s="12"/>
      <c r="J45" s="13"/>
    </row>
    <row r="46" spans="1:10" x14ac:dyDescent="0.25">
      <c r="A46" s="14">
        <f t="shared" si="2"/>
        <v>5.5000000000000066E-3</v>
      </c>
      <c r="B46" s="18">
        <f t="shared" si="0"/>
        <v>-3.6151357008910618E-4</v>
      </c>
      <c r="C46" s="19">
        <f t="shared" si="1"/>
        <v>-2.1619731850741413E-4</v>
      </c>
      <c r="D46" s="16"/>
      <c r="E46" s="12"/>
      <c r="F46" s="12"/>
      <c r="G46" s="12"/>
      <c r="H46" s="12"/>
      <c r="I46" s="12"/>
      <c r="J46" s="13"/>
    </row>
    <row r="47" spans="1:10" x14ac:dyDescent="0.25">
      <c r="A47" s="14">
        <f t="shared" si="2"/>
        <v>6.5000000000000066E-3</v>
      </c>
      <c r="B47" s="18">
        <f t="shared" si="0"/>
        <v>-4.3649546896835418E-4</v>
      </c>
      <c r="C47" s="19">
        <f t="shared" si="1"/>
        <v>-2.5387697506771808E-4</v>
      </c>
      <c r="D47" s="16"/>
      <c r="E47" s="12"/>
      <c r="F47" s="12"/>
      <c r="G47" s="12"/>
      <c r="H47" s="12"/>
      <c r="I47" s="12"/>
      <c r="J47" s="13"/>
    </row>
    <row r="48" spans="1:10" x14ac:dyDescent="0.25">
      <c r="A48" s="14">
        <f t="shared" si="2"/>
        <v>7.5000000000000067E-3</v>
      </c>
      <c r="B48" s="18">
        <f t="shared" si="0"/>
        <v>-5.1690926607286824E-4</v>
      </c>
      <c r="C48" s="19">
        <f t="shared" si="1"/>
        <v>-2.9113947391518318E-4</v>
      </c>
      <c r="D48" s="16"/>
      <c r="E48" s="12"/>
      <c r="F48" s="12"/>
      <c r="G48" s="12"/>
      <c r="H48" s="12"/>
      <c r="I48" s="12"/>
      <c r="J48" s="13"/>
    </row>
    <row r="49" spans="1:10" x14ac:dyDescent="0.25">
      <c r="A49" s="14">
        <f t="shared" si="2"/>
        <v>8.5000000000000075E-3</v>
      </c>
      <c r="B49" s="18">
        <f t="shared" si="0"/>
        <v>-6.0369848767285648E-4</v>
      </c>
      <c r="C49" s="19">
        <f t="shared" si="1"/>
        <v>-3.2793012267608022E-4</v>
      </c>
      <c r="D49" s="16"/>
      <c r="E49" s="12"/>
      <c r="F49" s="12"/>
      <c r="G49" s="12"/>
      <c r="H49" s="12"/>
      <c r="I49" s="12"/>
      <c r="J49" s="13"/>
    </row>
    <row r="50" spans="1:10" x14ac:dyDescent="0.25">
      <c r="A50" s="14">
        <f t="shared" si="2"/>
        <v>9.5000000000000084E-3</v>
      </c>
      <c r="B50" s="18">
        <f t="shared" si="0"/>
        <v>-6.9727555726129084E-4</v>
      </c>
      <c r="C50" s="19">
        <f t="shared" si="1"/>
        <v>-3.6409522556361048E-4</v>
      </c>
      <c r="D50" s="16"/>
      <c r="E50" s="12"/>
      <c r="F50" s="12"/>
      <c r="G50" s="12"/>
      <c r="H50" s="12"/>
      <c r="I50" s="12"/>
      <c r="J50" s="13"/>
    </row>
    <row r="51" spans="1:10" x14ac:dyDescent="0.25">
      <c r="A51" s="14">
        <f t="shared" si="2"/>
        <v>1.0500000000000009E-2</v>
      </c>
      <c r="B51" s="18">
        <f t="shared" si="0"/>
        <v>-7.970170917433407E-4</v>
      </c>
      <c r="C51" s="19">
        <f t="shared" si="1"/>
        <v>-3.9934006148985719E-4</v>
      </c>
      <c r="D51" s="16"/>
      <c r="E51" s="12"/>
      <c r="F51" s="12"/>
      <c r="G51" s="12"/>
      <c r="H51" s="12"/>
      <c r="I51" s="12"/>
      <c r="J51" s="13"/>
    </row>
    <row r="52" spans="1:10" x14ac:dyDescent="0.25">
      <c r="A52" s="14">
        <f t="shared" si="2"/>
        <v>1.150000000000001E-2</v>
      </c>
      <c r="B52" s="18">
        <f t="shared" si="0"/>
        <v>-9.0053686814761192E-4</v>
      </c>
      <c r="C52" s="19">
        <f t="shared" si="1"/>
        <v>-4.3319605936860574E-4</v>
      </c>
      <c r="D52" s="16"/>
      <c r="E52" s="12"/>
      <c r="F52" s="12"/>
      <c r="G52" s="12"/>
      <c r="H52" s="12"/>
      <c r="I52" s="12"/>
      <c r="J52" s="13"/>
    </row>
    <row r="53" spans="1:10" x14ac:dyDescent="0.25">
      <c r="A53" s="14">
        <f t="shared" si="2"/>
        <v>1.2500000000000011E-2</v>
      </c>
      <c r="B53" s="18">
        <f t="shared" si="0"/>
        <v>-1.0026701571244786E-3</v>
      </c>
      <c r="C53" s="19">
        <f t="shared" si="1"/>
        <v>-4.6503043246577804E-4</v>
      </c>
      <c r="D53" s="16"/>
      <c r="E53" s="12"/>
      <c r="F53" s="12"/>
      <c r="G53" s="12"/>
      <c r="H53" s="12"/>
      <c r="I53" s="12"/>
      <c r="J53" s="13"/>
    </row>
    <row r="54" spans="1:10" x14ac:dyDescent="0.25">
      <c r="A54" s="14">
        <f t="shared" si="2"/>
        <v>1.3500000000000012E-2</v>
      </c>
      <c r="B54" s="18">
        <f t="shared" si="0"/>
        <v>-1.0940879948277004E-3</v>
      </c>
      <c r="C54" s="19">
        <f t="shared" si="1"/>
        <v>-4.9416333456615141E-4</v>
      </c>
      <c r="D54" s="16"/>
      <c r="E54" s="12"/>
      <c r="F54" s="12"/>
      <c r="G54" s="12"/>
      <c r="H54" s="12"/>
      <c r="I54" s="12"/>
      <c r="J54" s="13"/>
    </row>
    <row r="55" spans="1:10" x14ac:dyDescent="0.25">
      <c r="A55" s="14">
        <f t="shared" si="2"/>
        <v>1.4500000000000013E-2</v>
      </c>
      <c r="B55" s="18">
        <f t="shared" si="0"/>
        <v>-1.1594405183076653E-3</v>
      </c>
      <c r="C55" s="19">
        <f t="shared" si="1"/>
        <v>-5.2020795134788216E-4</v>
      </c>
      <c r="D55" s="16"/>
      <c r="E55" s="12"/>
      <c r="F55" s="12"/>
      <c r="G55" s="12"/>
      <c r="H55" s="12"/>
      <c r="I55" s="12"/>
      <c r="J55" s="13"/>
    </row>
    <row r="56" spans="1:10" x14ac:dyDescent="0.25">
      <c r="A56" s="14">
        <f t="shared" si="2"/>
        <v>1.5500000000000014E-2</v>
      </c>
      <c r="B56" s="18">
        <f t="shared" si="0"/>
        <v>-1.1749033120576373E-3</v>
      </c>
      <c r="C56" s="19">
        <f t="shared" si="1"/>
        <v>-5.4382496676537754E-4</v>
      </c>
      <c r="D56" s="16"/>
      <c r="E56" s="12"/>
      <c r="F56" s="12"/>
      <c r="G56" s="12"/>
      <c r="H56" s="12"/>
      <c r="I56" s="12"/>
      <c r="J56" s="13"/>
    </row>
    <row r="57" spans="1:10" x14ac:dyDescent="0.25">
      <c r="A57" s="14">
        <f t="shared" si="2"/>
        <v>1.6500000000000015E-2</v>
      </c>
      <c r="B57" s="18">
        <f t="shared" si="0"/>
        <v>-1.1049681057145465E-3</v>
      </c>
      <c r="C57" s="19">
        <f t="shared" si="1"/>
        <v>-5.6819340265949379E-4</v>
      </c>
      <c r="D57" s="16"/>
      <c r="E57" s="12"/>
      <c r="F57" s="12"/>
      <c r="G57" s="12"/>
      <c r="H57" s="12"/>
      <c r="I57" s="12"/>
      <c r="J57" s="13"/>
    </row>
    <row r="58" spans="1:10" x14ac:dyDescent="0.25">
      <c r="A58" s="14">
        <f t="shared" si="2"/>
        <v>1.7500000000000016E-2</v>
      </c>
      <c r="B58" s="18">
        <f t="shared" si="0"/>
        <v>-8.9827710657489556E-4</v>
      </c>
      <c r="C58" s="19">
        <f t="shared" si="1"/>
        <v>-6.0165573689822363E-4</v>
      </c>
      <c r="D58" s="20"/>
      <c r="E58" s="21"/>
      <c r="F58" s="21"/>
      <c r="G58" s="21"/>
      <c r="H58" s="21"/>
      <c r="I58" s="21"/>
      <c r="J58" s="22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A2" sqref="A2:M16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-2.0110030000000001E-5</v>
      </c>
      <c r="C2" s="1">
        <v>1.667657E-7</v>
      </c>
      <c r="D2" s="1">
        <v>5.5387129999999997E-6</v>
      </c>
      <c r="E2" s="1">
        <v>1.4639829999999999E-7</v>
      </c>
      <c r="F2" s="1">
        <v>2.085883E-5</v>
      </c>
      <c r="G2" s="1">
        <v>1.5134189999999999E-7</v>
      </c>
      <c r="H2" s="1">
        <v>-0.26902009999999998</v>
      </c>
      <c r="I2" s="1">
        <v>2.9367609999999999E-2</v>
      </c>
      <c r="J2" s="2">
        <v>-2.0110030000000001E-5</v>
      </c>
      <c r="K2" s="1">
        <v>0</v>
      </c>
      <c r="L2" s="2">
        <v>5.5387129999999997E-6</v>
      </c>
      <c r="M2" s="1">
        <v>0</v>
      </c>
    </row>
    <row r="3" spans="1:13" x14ac:dyDescent="0.25">
      <c r="A3">
        <v>2</v>
      </c>
      <c r="B3" s="1">
        <v>-0.2035296</v>
      </c>
      <c r="C3" s="1">
        <v>6.3107590000000001E-6</v>
      </c>
      <c r="D3" s="1">
        <v>3.334171E-6</v>
      </c>
      <c r="E3" s="1">
        <v>1.007125E-5</v>
      </c>
      <c r="F3" s="1">
        <v>0.2035296</v>
      </c>
      <c r="G3" s="1">
        <v>6.3109360000000002E-6</v>
      </c>
      <c r="H3" s="1">
        <v>-8.1853939999999998E-6</v>
      </c>
      <c r="I3" s="1">
        <v>9.2572649999999999E-5</v>
      </c>
      <c r="J3" s="2">
        <v>-0.2035296</v>
      </c>
      <c r="K3" s="1">
        <v>0</v>
      </c>
      <c r="L3" s="2">
        <v>3.334171E-6</v>
      </c>
      <c r="M3" s="1">
        <v>0</v>
      </c>
    </row>
    <row r="4" spans="1:13" x14ac:dyDescent="0.25">
      <c r="A4">
        <v>3</v>
      </c>
      <c r="B4" s="1">
        <v>1.2752029999999999E-2</v>
      </c>
      <c r="C4" s="1">
        <v>3.85597E-4</v>
      </c>
      <c r="D4" s="1">
        <v>8.5266270000000002E-3</v>
      </c>
      <c r="E4" s="1">
        <v>7.0076969999999998E-4</v>
      </c>
      <c r="F4" s="1">
        <v>1.5340060000000001E-2</v>
      </c>
      <c r="G4" s="1">
        <v>5.1045509999999997E-4</v>
      </c>
      <c r="H4" s="1">
        <v>0.19295850000000001</v>
      </c>
      <c r="I4" s="1">
        <v>5.1371130000000001E-2</v>
      </c>
      <c r="J4" s="2">
        <v>1.2752029999999999E-2</v>
      </c>
      <c r="K4" s="1">
        <v>0</v>
      </c>
      <c r="L4" s="2">
        <v>8.5266270000000002E-3</v>
      </c>
      <c r="M4" s="1">
        <v>0</v>
      </c>
    </row>
    <row r="5" spans="1:13" x14ac:dyDescent="0.25">
      <c r="A5">
        <v>4</v>
      </c>
      <c r="B5" s="1">
        <v>9.5311119999999999E-2</v>
      </c>
      <c r="C5" s="1">
        <v>1.838805E-2</v>
      </c>
      <c r="D5" s="1">
        <v>-3.0306799999999998E-2</v>
      </c>
      <c r="E5" s="1">
        <v>3.8770260000000001E-2</v>
      </c>
      <c r="F5" s="1">
        <v>0.10001359999999999</v>
      </c>
      <c r="G5" s="1">
        <v>2.478443E-2</v>
      </c>
      <c r="H5" s="1">
        <v>-2.9504079999999999E-2</v>
      </c>
      <c r="I5" s="1">
        <v>0.20135929999999999</v>
      </c>
      <c r="J5" s="2">
        <v>9.5311119999999999E-2</v>
      </c>
      <c r="K5" s="1">
        <v>0</v>
      </c>
      <c r="L5" s="2">
        <v>-3.0306799999999998E-2</v>
      </c>
      <c r="M5" s="1">
        <v>0</v>
      </c>
    </row>
    <row r="6" spans="1:13" x14ac:dyDescent="0.25">
      <c r="A6">
        <v>5</v>
      </c>
      <c r="B6" s="1">
        <v>-0.35759669999999999</v>
      </c>
      <c r="C6" s="1">
        <v>1.5700909999999999</v>
      </c>
      <c r="D6" s="1">
        <v>-0.92072449999999995</v>
      </c>
      <c r="E6" s="1">
        <v>2.0242789999999999</v>
      </c>
      <c r="F6" s="1">
        <v>0.98772919999999997</v>
      </c>
      <c r="G6" s="1">
        <v>1.0713520000000001</v>
      </c>
      <c r="H6" s="1">
        <v>5.9525290000000002E-2</v>
      </c>
      <c r="I6" s="1">
        <v>0.17859559999999999</v>
      </c>
      <c r="J6" s="2">
        <v>-0.35759669999999999</v>
      </c>
      <c r="K6" s="1">
        <v>0</v>
      </c>
      <c r="L6" s="2">
        <v>-0.92072449999999995</v>
      </c>
      <c r="M6" s="1">
        <v>0</v>
      </c>
    </row>
    <row r="7" spans="1:13" x14ac:dyDescent="0.25">
      <c r="A7">
        <v>6</v>
      </c>
      <c r="B7" s="1">
        <v>2395.5839999999998</v>
      </c>
      <c r="C7" s="1">
        <v>102.57</v>
      </c>
      <c r="D7" s="1">
        <v>143.3878</v>
      </c>
      <c r="E7" s="1">
        <v>113.26090000000001</v>
      </c>
      <c r="F7" s="1">
        <v>2399.8719999999998</v>
      </c>
      <c r="G7" s="1">
        <v>103.5125</v>
      </c>
      <c r="H7" s="1">
        <v>1.113011E-2</v>
      </c>
      <c r="I7" s="1">
        <v>2.8658840000000001E-2</v>
      </c>
      <c r="J7" s="2">
        <v>2395.5839999999998</v>
      </c>
      <c r="K7" s="1">
        <v>0</v>
      </c>
      <c r="L7" s="2">
        <v>143.3878</v>
      </c>
      <c r="M7" s="1">
        <v>0</v>
      </c>
    </row>
    <row r="8" spans="1:13" x14ac:dyDescent="0.25">
      <c r="A8">
        <v>7</v>
      </c>
      <c r="B8" s="1">
        <v>-14168.18</v>
      </c>
      <c r="C8" s="1">
        <v>3992.489</v>
      </c>
      <c r="D8" s="1">
        <v>-5663.7529999999997</v>
      </c>
      <c r="E8" s="1">
        <v>8132.7309999999998</v>
      </c>
      <c r="F8" s="1">
        <v>15258.29</v>
      </c>
      <c r="G8" s="1">
        <v>4357.7110000000002</v>
      </c>
      <c r="H8" s="1">
        <v>1.7139140000000001E-2</v>
      </c>
      <c r="I8" s="1">
        <v>0.1288</v>
      </c>
      <c r="J8" s="2">
        <v>-14168.18</v>
      </c>
      <c r="K8" s="1">
        <v>0</v>
      </c>
      <c r="L8" s="2">
        <v>-5663.7529999999997</v>
      </c>
      <c r="M8" s="1">
        <v>0</v>
      </c>
    </row>
    <row r="9" spans="1:13" x14ac:dyDescent="0.25">
      <c r="A9">
        <v>8</v>
      </c>
      <c r="B9" s="1">
        <v>592375.19999999995</v>
      </c>
      <c r="C9" s="1">
        <v>248948.7</v>
      </c>
      <c r="D9" s="1">
        <v>-523558.7</v>
      </c>
      <c r="E9" s="1">
        <v>670294.5</v>
      </c>
      <c r="F9" s="1">
        <v>790583.3</v>
      </c>
      <c r="G9" s="1">
        <v>438011.7</v>
      </c>
      <c r="H9" s="1">
        <v>-2.6153619999999999E-2</v>
      </c>
      <c r="I9" s="1">
        <v>0.1163986</v>
      </c>
      <c r="J9" s="2">
        <v>592375.19999999995</v>
      </c>
      <c r="K9" s="1">
        <v>0</v>
      </c>
      <c r="L9" s="2">
        <v>-523558.7</v>
      </c>
      <c r="M9" s="1">
        <v>0</v>
      </c>
    </row>
    <row r="10" spans="1:13" x14ac:dyDescent="0.25">
      <c r="A10">
        <v>9</v>
      </c>
      <c r="B10" s="1">
        <v>25048620</v>
      </c>
      <c r="C10" s="1">
        <v>24267500</v>
      </c>
      <c r="D10" s="1">
        <v>-8284493</v>
      </c>
      <c r="E10" s="1">
        <v>26157010</v>
      </c>
      <c r="F10" s="1">
        <v>26383060</v>
      </c>
      <c r="G10" s="1">
        <v>14268310</v>
      </c>
      <c r="H10" s="1">
        <v>3.0092119999999998E-3</v>
      </c>
      <c r="I10" s="1">
        <v>0.12216200000000001</v>
      </c>
      <c r="J10" s="2">
        <v>25048620</v>
      </c>
      <c r="K10" s="1">
        <v>0</v>
      </c>
      <c r="L10" s="2">
        <v>-8284493</v>
      </c>
      <c r="M10" s="1">
        <v>0</v>
      </c>
    </row>
    <row r="11" spans="1:13" x14ac:dyDescent="0.25">
      <c r="A11">
        <v>10</v>
      </c>
      <c r="B11" s="1">
        <v>-25258030000</v>
      </c>
      <c r="C11" s="1">
        <v>957678100</v>
      </c>
      <c r="D11" s="1">
        <v>-543758200</v>
      </c>
      <c r="E11" s="1">
        <v>1482356000</v>
      </c>
      <c r="F11" s="1">
        <v>25263880000</v>
      </c>
      <c r="G11" s="1">
        <v>1014573000</v>
      </c>
      <c r="H11" s="1">
        <v>2.4227630000000001E-3</v>
      </c>
      <c r="I11" s="1">
        <v>2.0493839999999999E-2</v>
      </c>
      <c r="J11" s="2">
        <v>-25258030000</v>
      </c>
      <c r="K11" s="1">
        <v>0</v>
      </c>
      <c r="L11" s="2">
        <v>-543758200</v>
      </c>
      <c r="M11" s="1">
        <v>0</v>
      </c>
    </row>
    <row r="12" spans="1:13" x14ac:dyDescent="0.25">
      <c r="A12">
        <v>11</v>
      </c>
      <c r="B12" s="1">
        <v>-6876212000</v>
      </c>
      <c r="C12" s="1">
        <v>83043050000</v>
      </c>
      <c r="D12" s="1">
        <v>-24520640000</v>
      </c>
      <c r="E12" s="1">
        <v>79290830000</v>
      </c>
      <c r="F12" s="1">
        <v>25466530000</v>
      </c>
      <c r="G12" s="1">
        <v>42766140000</v>
      </c>
      <c r="H12" s="1">
        <v>2.1207699999999999E-2</v>
      </c>
      <c r="I12" s="1">
        <v>7.9553609999999997E-2</v>
      </c>
      <c r="J12" s="2">
        <v>-6876212000</v>
      </c>
      <c r="K12" s="1">
        <v>0</v>
      </c>
      <c r="L12" s="2">
        <v>-24520640000</v>
      </c>
      <c r="M12" s="1">
        <v>0</v>
      </c>
    </row>
    <row r="13" spans="1:13" x14ac:dyDescent="0.25">
      <c r="A13">
        <v>12</v>
      </c>
      <c r="B13" s="1">
        <v>-1113987000000</v>
      </c>
      <c r="C13" s="1">
        <v>4004006000000</v>
      </c>
      <c r="D13" s="1">
        <v>-6850068000000</v>
      </c>
      <c r="E13" s="1">
        <v>4857277000000</v>
      </c>
      <c r="F13" s="1">
        <v>6940057000000</v>
      </c>
      <c r="G13" s="1">
        <v>3187987000000</v>
      </c>
      <c r="H13" s="1">
        <v>1.041103E-2</v>
      </c>
      <c r="I13" s="1">
        <v>7.525664E-2</v>
      </c>
      <c r="J13" s="2">
        <v>-1113987000000</v>
      </c>
      <c r="K13" s="1">
        <v>0</v>
      </c>
      <c r="L13" s="2">
        <v>-6850068000000</v>
      </c>
      <c r="M13" s="1">
        <v>0</v>
      </c>
    </row>
    <row r="14" spans="1:13" x14ac:dyDescent="0.25">
      <c r="A14">
        <v>13</v>
      </c>
      <c r="B14" s="1">
        <v>122431100000000</v>
      </c>
      <c r="C14" s="1">
        <v>231470400000000</v>
      </c>
      <c r="D14" s="1">
        <v>271318500000000</v>
      </c>
      <c r="E14" s="1">
        <v>326988500000000</v>
      </c>
      <c r="F14" s="1">
        <v>297662700000000</v>
      </c>
      <c r="G14" s="1">
        <v>169532100000000</v>
      </c>
      <c r="H14" s="1">
        <v>2.9657670000000001E-2</v>
      </c>
      <c r="I14" s="1">
        <v>6.6284179999999998E-2</v>
      </c>
      <c r="J14" s="2">
        <v>122431100000000</v>
      </c>
      <c r="K14" s="1">
        <v>0</v>
      </c>
      <c r="L14" s="2">
        <v>271318500000000</v>
      </c>
      <c r="M14" s="1">
        <v>0</v>
      </c>
    </row>
    <row r="15" spans="1:13" x14ac:dyDescent="0.25">
      <c r="A15">
        <v>14</v>
      </c>
      <c r="B15" s="1">
        <v>5.08743E+16</v>
      </c>
      <c r="C15" s="1">
        <v>1.880521E+16</v>
      </c>
      <c r="D15" s="1">
        <v>1.117277E+16</v>
      </c>
      <c r="E15" s="1">
        <v>1.624447E+16</v>
      </c>
      <c r="F15" s="1">
        <v>5.208671E+16</v>
      </c>
      <c r="G15" s="1">
        <v>1.054885E+16</v>
      </c>
      <c r="H15" s="1">
        <v>-8.6914639999999994E-3</v>
      </c>
      <c r="I15" s="1">
        <v>5.3014489999999997E-2</v>
      </c>
      <c r="J15" s="2">
        <v>5.08743E+16</v>
      </c>
      <c r="K15" s="1">
        <v>0</v>
      </c>
      <c r="L15" s="2">
        <v>1.117277E+16</v>
      </c>
      <c r="M15" s="1">
        <v>0</v>
      </c>
    </row>
    <row r="16" spans="1:13" x14ac:dyDescent="0.25">
      <c r="A16">
        <v>15</v>
      </c>
      <c r="B16" s="1">
        <v>6.047585E+17</v>
      </c>
      <c r="C16" s="1">
        <v>5.641844E+17</v>
      </c>
      <c r="D16" s="1">
        <v>7.969357E+17</v>
      </c>
      <c r="E16" s="1">
        <v>8.525555E+17</v>
      </c>
      <c r="F16" s="1">
        <v>1.00042E+18</v>
      </c>
      <c r="G16" s="1">
        <v>5.619757E+17</v>
      </c>
      <c r="H16" s="1">
        <v>3.0877470000000001E-2</v>
      </c>
      <c r="I16" s="1">
        <v>5.8127180000000001E-2</v>
      </c>
      <c r="J16" s="2">
        <v>6.047585E+17</v>
      </c>
      <c r="K16" s="1">
        <v>0</v>
      </c>
      <c r="L16" s="2">
        <v>7.969357E+17</v>
      </c>
      <c r="M16" s="1">
        <v>0</v>
      </c>
    </row>
    <row r="18" spans="1:10" ht="18.75" x14ac:dyDescent="0.3">
      <c r="A18" s="23" t="s">
        <v>13</v>
      </c>
      <c r="B18" s="23"/>
      <c r="C18" s="23"/>
      <c r="D18" s="23"/>
      <c r="E18" s="23"/>
      <c r="F18" s="23"/>
      <c r="G18" s="23"/>
      <c r="H18" s="23"/>
      <c r="I18" s="23"/>
      <c r="J18" s="23"/>
    </row>
    <row r="19" spans="1:10" x14ac:dyDescent="0.25">
      <c r="A19" s="3" t="s">
        <v>14</v>
      </c>
      <c r="B19" s="3" t="s">
        <v>15</v>
      </c>
      <c r="C19" s="4" t="s">
        <v>16</v>
      </c>
      <c r="D19" s="5" t="s">
        <v>17</v>
      </c>
      <c r="E19" s="4" t="s">
        <v>18</v>
      </c>
      <c r="F19" s="4" t="s">
        <v>19</v>
      </c>
      <c r="G19" s="4" t="s">
        <v>20</v>
      </c>
      <c r="H19" s="4" t="s">
        <v>21</v>
      </c>
      <c r="I19" s="6"/>
      <c r="J19" s="7"/>
    </row>
    <row r="20" spans="1:10" x14ac:dyDescent="0.25">
      <c r="A20" s="8">
        <f>B3</f>
        <v>-0.2035296</v>
      </c>
      <c r="B20" s="9">
        <f>C3</f>
        <v>6.3107590000000001E-6</v>
      </c>
      <c r="C20" s="10">
        <f>B2/B3/0.000001</f>
        <v>98.806414398691899</v>
      </c>
      <c r="D20" s="11">
        <f>C2/B3/0.000001</f>
        <v>-0.81936828844551357</v>
      </c>
      <c r="E20" s="10">
        <f>D2/B3/0.000001</f>
        <v>-27.213304600411931</v>
      </c>
      <c r="F20" s="10">
        <f>E2/B3/0.000001</f>
        <v>-0.71929734053425143</v>
      </c>
      <c r="G20" s="9">
        <f>H3</f>
        <v>-8.1853939999999998E-6</v>
      </c>
      <c r="H20" s="9">
        <f>I3</f>
        <v>9.2572649999999999E-5</v>
      </c>
      <c r="I20" s="12"/>
      <c r="J20" s="13"/>
    </row>
    <row r="21" spans="1:10" x14ac:dyDescent="0.25">
      <c r="A21" s="14">
        <f>(1-('BQF10 - Suporte'!A20/A20))*100</f>
        <v>-3.5867018851165611E-3</v>
      </c>
      <c r="B21" s="14"/>
      <c r="C21" s="14">
        <f>(1-('BQF10 - Suporte'!C20/C20))*100</f>
        <v>-25.001297273607005</v>
      </c>
      <c r="D21" s="14"/>
      <c r="E21" s="14">
        <f>(1-('BQF10 - Suporte'!E20/E20))*100</f>
        <v>-18.167925490961956</v>
      </c>
      <c r="F21" s="14"/>
      <c r="G21" s="14">
        <f>(1-('BQF10 - Suporte'!G20/G20))*100</f>
        <v>-110.79754987970034</v>
      </c>
      <c r="H21" s="14"/>
      <c r="I21" s="12"/>
      <c r="J21" s="13"/>
    </row>
    <row r="22" spans="1:10" x14ac:dyDescent="0.25">
      <c r="A22" s="4" t="s">
        <v>22</v>
      </c>
      <c r="B22" s="4" t="s">
        <v>23</v>
      </c>
      <c r="C22" s="5" t="s">
        <v>24</v>
      </c>
      <c r="D22" s="16"/>
      <c r="E22" s="12"/>
      <c r="F22" s="17"/>
      <c r="G22" s="12"/>
      <c r="H22" s="12"/>
      <c r="I22" s="12"/>
      <c r="J22" s="13"/>
    </row>
    <row r="23" spans="1:10" x14ac:dyDescent="0.25">
      <c r="A23" s="14">
        <v>-1.7500000000000002E-2</v>
      </c>
      <c r="B23" s="18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6.6992922874937251E-4</v>
      </c>
      <c r="C23" s="19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8.6588656724599145E-4</v>
      </c>
      <c r="D23" s="16"/>
      <c r="E23" s="12"/>
      <c r="F23" s="12"/>
      <c r="G23" s="12"/>
      <c r="H23" s="12"/>
      <c r="I23" s="12"/>
      <c r="J23" s="13"/>
    </row>
    <row r="24" spans="1:10" x14ac:dyDescent="0.25">
      <c r="A24" s="14">
        <f>A23+0.001</f>
        <v>-1.6500000000000001E-2</v>
      </c>
      <c r="B24" s="18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5.4304430107576318E-4</v>
      </c>
      <c r="C24" s="19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7.5452016660600336E-4</v>
      </c>
      <c r="D24" s="16"/>
      <c r="E24" s="12"/>
      <c r="F24" s="12"/>
      <c r="G24" s="12"/>
      <c r="H24" s="12"/>
      <c r="I24" s="12"/>
      <c r="J24" s="13"/>
    </row>
    <row r="25" spans="1:10" x14ac:dyDescent="0.25">
      <c r="A25" s="14">
        <f t="shared" ref="A25:A58" si="2">A24+0.001</f>
        <v>-1.55E-2</v>
      </c>
      <c r="B25" s="18">
        <f t="shared" si="0"/>
        <v>4.8087094516484954E-4</v>
      </c>
      <c r="C25" s="19">
        <f t="shared" si="1"/>
        <v>6.7691695646329134E-4</v>
      </c>
      <c r="D25" s="16"/>
      <c r="E25" s="12"/>
      <c r="F25" s="12"/>
      <c r="G25" s="12"/>
      <c r="H25" s="12"/>
      <c r="I25" s="12"/>
      <c r="J25" s="13"/>
    </row>
    <row r="26" spans="1:10" x14ac:dyDescent="0.25">
      <c r="A26" s="14">
        <f t="shared" si="2"/>
        <v>-1.4499999999999999E-2</v>
      </c>
      <c r="B26" s="18">
        <f t="shared" si="0"/>
        <v>4.5879477463241567E-4</v>
      </c>
      <c r="C26" s="19">
        <f t="shared" si="1"/>
        <v>6.181578546275992E-4</v>
      </c>
      <c r="D26" s="16"/>
      <c r="E26" s="12"/>
      <c r="F26" s="12"/>
      <c r="G26" s="12"/>
      <c r="H26" s="12"/>
      <c r="I26" s="12"/>
      <c r="J26" s="13"/>
    </row>
    <row r="27" spans="1:10" x14ac:dyDescent="0.25">
      <c r="A27" s="14">
        <f t="shared" si="2"/>
        <v>-1.3499999999999998E-2</v>
      </c>
      <c r="B27" s="18">
        <f t="shared" si="0"/>
        <v>4.578950665291581E-4</v>
      </c>
      <c r="C27" s="19">
        <f t="shared" si="1"/>
        <v>5.694055068292262E-4</v>
      </c>
      <c r="D27" s="16"/>
      <c r="E27" s="12"/>
      <c r="F27" s="12"/>
      <c r="G27" s="12"/>
      <c r="H27" s="12"/>
      <c r="I27" s="12"/>
      <c r="J27" s="13"/>
    </row>
    <row r="28" spans="1:10" x14ac:dyDescent="0.25">
      <c r="A28" s="14">
        <f t="shared" si="2"/>
        <v>-1.2499999999999997E-2</v>
      </c>
      <c r="B28" s="18">
        <f t="shared" si="0"/>
        <v>4.6457236768840919E-4</v>
      </c>
      <c r="C28" s="19">
        <f t="shared" si="1"/>
        <v>5.2557788072459476E-4</v>
      </c>
      <c r="D28" s="16"/>
      <c r="E28" s="12"/>
      <c r="F28" s="12"/>
      <c r="G28" s="12"/>
      <c r="H28" s="12"/>
      <c r="I28" s="12"/>
      <c r="J28" s="13"/>
    </row>
    <row r="29" spans="1:10" x14ac:dyDescent="0.25">
      <c r="A29" s="14">
        <f t="shared" si="2"/>
        <v>-1.1499999999999996E-2</v>
      </c>
      <c r="B29" s="18">
        <f t="shared" si="0"/>
        <v>4.6979108910695478E-4</v>
      </c>
      <c r="C29" s="19">
        <f t="shared" si="1"/>
        <v>4.8386215875015993E-4</v>
      </c>
      <c r="D29" s="16"/>
      <c r="E29" s="12"/>
      <c r="F29" s="12"/>
      <c r="G29" s="12"/>
      <c r="H29" s="12"/>
      <c r="I29" s="12"/>
      <c r="J29" s="13"/>
    </row>
    <row r="30" spans="1:10" x14ac:dyDescent="0.25">
      <c r="A30" s="14">
        <f t="shared" si="2"/>
        <v>-1.0499999999999995E-2</v>
      </c>
      <c r="B30" s="18">
        <f t="shared" si="0"/>
        <v>4.6816978654682073E-4</v>
      </c>
      <c r="C30" s="19">
        <f t="shared" si="1"/>
        <v>4.4278378253156259E-4</v>
      </c>
      <c r="D30" s="16"/>
      <c r="E30" s="12"/>
      <c r="F30" s="12"/>
      <c r="G30" s="12"/>
      <c r="H30" s="12"/>
      <c r="I30" s="12"/>
      <c r="J30" s="13"/>
    </row>
    <row r="31" spans="1:10" x14ac:dyDescent="0.25">
      <c r="A31" s="14">
        <f t="shared" si="2"/>
        <v>-9.4999999999999946E-3</v>
      </c>
      <c r="B31" s="18">
        <f t="shared" si="0"/>
        <v>4.570707690400664E-4</v>
      </c>
      <c r="C31" s="19">
        <f t="shared" si="1"/>
        <v>4.0163551720914185E-4</v>
      </c>
      <c r="D31" s="16"/>
      <c r="E31" s="12"/>
      <c r="F31" s="12"/>
      <c r="G31" s="12"/>
      <c r="H31" s="12"/>
      <c r="I31" s="12"/>
      <c r="J31" s="13"/>
    </row>
    <row r="32" spans="1:10" x14ac:dyDescent="0.25">
      <c r="A32" s="14">
        <f t="shared" si="2"/>
        <v>-8.4999999999999937E-3</v>
      </c>
      <c r="B32" s="18">
        <f t="shared" si="0"/>
        <v>4.3577915535575253E-4</v>
      </c>
      <c r="C32" s="19">
        <f t="shared" si="1"/>
        <v>3.6013532552432427E-4</v>
      </c>
      <c r="D32" s="16"/>
      <c r="E32" s="12"/>
      <c r="F32" s="12"/>
      <c r="G32" s="12"/>
      <c r="H32" s="12"/>
      <c r="I32" s="12"/>
      <c r="J32" s="13"/>
    </row>
    <row r="33" spans="1:10" x14ac:dyDescent="0.25">
      <c r="A33" s="14">
        <f t="shared" si="2"/>
        <v>-7.4999999999999937E-3</v>
      </c>
      <c r="B33" s="18">
        <f t="shared" si="0"/>
        <v>4.0481654723254103E-4</v>
      </c>
      <c r="C33" s="19">
        <f t="shared" si="1"/>
        <v>3.1822645482673304E-4</v>
      </c>
      <c r="D33" s="16"/>
      <c r="E33" s="12"/>
      <c r="F33" s="12"/>
      <c r="G33" s="12"/>
      <c r="H33" s="12"/>
      <c r="I33" s="12"/>
      <c r="J33" s="13"/>
    </row>
    <row r="34" spans="1:10" x14ac:dyDescent="0.25">
      <c r="A34" s="14">
        <f t="shared" si="2"/>
        <v>-6.4999999999999936E-3</v>
      </c>
      <c r="B34" s="18">
        <f t="shared" si="0"/>
        <v>3.6540321486682522E-4</v>
      </c>
      <c r="C34" s="19">
        <f t="shared" si="1"/>
        <v>2.7596372693171827E-4</v>
      </c>
      <c r="D34" s="16"/>
      <c r="E34" s="12"/>
      <c r="F34" s="12"/>
      <c r="G34" s="12"/>
      <c r="H34" s="12"/>
      <c r="I34" s="12"/>
      <c r="J34" s="13"/>
    </row>
    <row r="35" spans="1:10" x14ac:dyDescent="0.25">
      <c r="A35" s="14">
        <f t="shared" si="2"/>
        <v>-5.4999999999999936E-3</v>
      </c>
      <c r="B35" s="18">
        <f t="shared" si="0"/>
        <v>3.1906236749043007E-4</v>
      </c>
      <c r="C35" s="19">
        <f t="shared" si="1"/>
        <v>2.3345061232721799E-4</v>
      </c>
      <c r="D35" s="16"/>
      <c r="E35" s="12"/>
      <c r="F35" s="12"/>
      <c r="G35" s="12"/>
      <c r="H35" s="12"/>
      <c r="I35" s="12"/>
      <c r="J35" s="13"/>
    </row>
    <row r="36" spans="1:10" x14ac:dyDescent="0.25">
      <c r="A36" s="14">
        <f t="shared" si="2"/>
        <v>-4.4999999999999936E-3</v>
      </c>
      <c r="B36" s="18">
        <f t="shared" si="0"/>
        <v>2.6734822227646361E-4</v>
      </c>
      <c r="C36" s="19">
        <f t="shared" si="1"/>
        <v>1.908052773847501E-4</v>
      </c>
      <c r="D36" s="16"/>
      <c r="E36" s="12"/>
      <c r="F36" s="12"/>
      <c r="G36" s="12"/>
      <c r="H36" s="12"/>
      <c r="I36" s="12"/>
      <c r="J36" s="13"/>
    </row>
    <row r="37" spans="1:10" x14ac:dyDescent="0.25">
      <c r="A37" s="14">
        <f t="shared" si="2"/>
        <v>-3.4999999999999936E-3</v>
      </c>
      <c r="B37" s="18">
        <f t="shared" si="0"/>
        <v>2.1167399641104423E-4</v>
      </c>
      <c r="C37" s="19">
        <f t="shared" si="1"/>
        <v>1.4814261153938459E-4</v>
      </c>
      <c r="D37" s="16"/>
      <c r="E37" s="12"/>
      <c r="F37" s="12"/>
      <c r="G37" s="12"/>
      <c r="H37" s="12"/>
      <c r="I37" s="12"/>
      <c r="J37" s="13"/>
    </row>
    <row r="38" spans="1:10" x14ac:dyDescent="0.25">
      <c r="A38" s="14">
        <f t="shared" si="2"/>
        <v>-2.4999999999999935E-3</v>
      </c>
      <c r="B38" s="18">
        <f t="shared" si="0"/>
        <v>1.5321477136943313E-4</v>
      </c>
      <c r="C38" s="19">
        <f t="shared" si="1"/>
        <v>1.0556483217077643E-4</v>
      </c>
      <c r="D38" s="16"/>
      <c r="E38" s="12"/>
      <c r="F38" s="12"/>
      <c r="G38" s="12"/>
      <c r="H38" s="12"/>
      <c r="I38" s="12"/>
      <c r="J38" s="13"/>
    </row>
    <row r="39" spans="1:10" x14ac:dyDescent="0.25">
      <c r="A39" s="14">
        <f t="shared" si="2"/>
        <v>-1.4999999999999935E-3</v>
      </c>
      <c r="B39" s="18">
        <f t="shared" si="0"/>
        <v>9.2861908956317051E-5</v>
      </c>
      <c r="C39" s="19">
        <f t="shared" si="1"/>
        <v>6.3156711753344701E-5</v>
      </c>
      <c r="D39" s="16"/>
      <c r="E39" s="12"/>
      <c r="F39" s="12"/>
      <c r="G39" s="12"/>
      <c r="H39" s="12"/>
      <c r="I39" s="12"/>
      <c r="J39" s="13"/>
    </row>
    <row r="40" spans="1:10" x14ac:dyDescent="0.25">
      <c r="A40" s="14">
        <f t="shared" si="2"/>
        <v>-4.9999999999999351E-4</v>
      </c>
      <c r="B40" s="18">
        <f t="shared" si="0"/>
        <v>3.1209182078161005E-5</v>
      </c>
      <c r="C40" s="19">
        <f t="shared" si="1"/>
        <v>2.0983512859189174E-5</v>
      </c>
      <c r="D40" s="16"/>
      <c r="E40" s="12"/>
      <c r="F40" s="12"/>
      <c r="G40" s="12"/>
      <c r="H40" s="12"/>
      <c r="I40" s="12"/>
      <c r="J40" s="13"/>
    </row>
    <row r="41" spans="1:10" x14ac:dyDescent="0.25">
      <c r="A41" s="14">
        <f t="shared" si="2"/>
        <v>5.0000000000000652E-4</v>
      </c>
      <c r="B41" s="18">
        <f t="shared" si="0"/>
        <v>-3.1444799041563654E-5</v>
      </c>
      <c r="C41" s="19">
        <f t="shared" si="1"/>
        <v>-2.0909147789487461E-5</v>
      </c>
      <c r="D41" s="16"/>
      <c r="E41" s="12"/>
      <c r="F41" s="12"/>
      <c r="G41" s="12"/>
      <c r="H41" s="12"/>
      <c r="I41" s="12"/>
      <c r="J41" s="13"/>
    </row>
    <row r="42" spans="1:10" x14ac:dyDescent="0.25">
      <c r="A42" s="14">
        <f t="shared" si="2"/>
        <v>1.5000000000000065E-3</v>
      </c>
      <c r="B42" s="18">
        <f t="shared" si="0"/>
        <v>-9.5088452556172043E-5</v>
      </c>
      <c r="C42" s="19">
        <f t="shared" si="1"/>
        <v>-6.2493708659418798E-5</v>
      </c>
      <c r="D42" s="16"/>
      <c r="E42" s="12"/>
      <c r="F42" s="12"/>
      <c r="G42" s="12"/>
      <c r="H42" s="12"/>
      <c r="I42" s="12"/>
      <c r="J42" s="13"/>
    </row>
    <row r="43" spans="1:10" x14ac:dyDescent="0.25">
      <c r="A43" s="14">
        <f t="shared" si="2"/>
        <v>2.5000000000000066E-3</v>
      </c>
      <c r="B43" s="18">
        <f t="shared" si="0"/>
        <v>-1.5998900051905054E-4</v>
      </c>
      <c r="C43" s="19">
        <f t="shared" si="1"/>
        <v>-1.0375728053817611E-4</v>
      </c>
      <c r="D43" s="16"/>
      <c r="E43" s="12"/>
      <c r="F43" s="12"/>
      <c r="G43" s="12"/>
      <c r="H43" s="12"/>
      <c r="I43" s="12"/>
      <c r="J43" s="13"/>
    </row>
    <row r="44" spans="1:10" x14ac:dyDescent="0.25">
      <c r="A44" s="14">
        <f t="shared" si="2"/>
        <v>3.5000000000000066E-3</v>
      </c>
      <c r="B44" s="18">
        <f t="shared" si="0"/>
        <v>-2.2668477196627067E-4</v>
      </c>
      <c r="C44" s="19">
        <f t="shared" si="1"/>
        <v>-1.4469625577738371E-4</v>
      </c>
      <c r="D44" s="16"/>
      <c r="E44" s="12"/>
      <c r="F44" s="12"/>
      <c r="G44" s="12"/>
      <c r="H44" s="12"/>
      <c r="I44" s="12"/>
      <c r="J44" s="13"/>
    </row>
    <row r="45" spans="1:10" x14ac:dyDescent="0.25">
      <c r="A45" s="14">
        <f t="shared" si="2"/>
        <v>4.5000000000000066E-3</v>
      </c>
      <c r="B45" s="18">
        <f t="shared" si="0"/>
        <v>-2.9597364908536829E-4</v>
      </c>
      <c r="C45" s="19">
        <f t="shared" si="1"/>
        <v>-1.8530852175664494E-4</v>
      </c>
      <c r="D45" s="16"/>
      <c r="E45" s="12"/>
      <c r="F45" s="12"/>
      <c r="G45" s="12"/>
      <c r="H45" s="12"/>
      <c r="I45" s="12"/>
      <c r="J45" s="13"/>
    </row>
    <row r="46" spans="1:10" x14ac:dyDescent="0.25">
      <c r="A46" s="14">
        <f t="shared" si="2"/>
        <v>5.5000000000000066E-3</v>
      </c>
      <c r="B46" s="18">
        <f t="shared" si="0"/>
        <v>-3.688883290205429E-4</v>
      </c>
      <c r="C46" s="19">
        <f t="shared" si="1"/>
        <v>-2.2558262064670384E-4</v>
      </c>
      <c r="D46" s="16"/>
      <c r="E46" s="12"/>
      <c r="F46" s="12"/>
      <c r="G46" s="12"/>
      <c r="H46" s="12"/>
      <c r="I46" s="12"/>
      <c r="J46" s="13"/>
    </row>
    <row r="47" spans="1:10" x14ac:dyDescent="0.25">
      <c r="A47" s="14">
        <f t="shared" si="2"/>
        <v>6.5000000000000066E-3</v>
      </c>
      <c r="B47" s="18">
        <f t="shared" si="0"/>
        <v>-4.4664441282774351E-4</v>
      </c>
      <c r="C47" s="19">
        <f t="shared" si="1"/>
        <v>-2.6548285687498708E-4</v>
      </c>
      <c r="D47" s="16"/>
      <c r="E47" s="12"/>
      <c r="F47" s="12"/>
      <c r="G47" s="12"/>
      <c r="H47" s="12"/>
      <c r="I47" s="12"/>
      <c r="J47" s="13"/>
    </row>
    <row r="48" spans="1:10" x14ac:dyDescent="0.25">
      <c r="A48" s="14">
        <f t="shared" si="2"/>
        <v>7.5000000000000067E-3</v>
      </c>
      <c r="B48" s="18">
        <f t="shared" si="0"/>
        <v>-5.3054348566947997E-4</v>
      </c>
      <c r="C48" s="19">
        <f t="shared" si="1"/>
        <v>-3.0492913529548034E-4</v>
      </c>
      <c r="D48" s="16"/>
      <c r="E48" s="12"/>
      <c r="F48" s="12"/>
      <c r="G48" s="12"/>
      <c r="H48" s="12"/>
      <c r="I48" s="12"/>
      <c r="J48" s="13"/>
    </row>
    <row r="49" spans="1:10" x14ac:dyDescent="0.25">
      <c r="A49" s="14">
        <f t="shared" si="2"/>
        <v>8.5000000000000075E-3</v>
      </c>
      <c r="B49" s="18">
        <f t="shared" si="0"/>
        <v>-6.2181132515009706E-4</v>
      </c>
      <c r="C49" s="19">
        <f t="shared" si="1"/>
        <v>-3.4377066284877264E-4</v>
      </c>
      <c r="D49" s="16"/>
      <c r="E49" s="12"/>
      <c r="F49" s="12"/>
      <c r="G49" s="12"/>
      <c r="H49" s="12"/>
      <c r="I49" s="12"/>
      <c r="J49" s="13"/>
    </row>
    <row r="50" spans="1:10" x14ac:dyDescent="0.25">
      <c r="A50" s="14">
        <f t="shared" si="2"/>
        <v>9.5000000000000084E-3</v>
      </c>
      <c r="B50" s="18">
        <f t="shared" si="0"/>
        <v>-7.2135283379778925E-4</v>
      </c>
      <c r="C50" s="19">
        <f t="shared" si="1"/>
        <v>-3.8175437500322166E-4</v>
      </c>
      <c r="D50" s="16"/>
      <c r="E50" s="12"/>
      <c r="F50" s="12"/>
      <c r="G50" s="12"/>
      <c r="H50" s="12"/>
      <c r="I50" s="12"/>
      <c r="J50" s="13"/>
    </row>
    <row r="51" spans="1:10" x14ac:dyDescent="0.25">
      <c r="A51" s="14">
        <f t="shared" si="2"/>
        <v>1.0500000000000009E-2</v>
      </c>
      <c r="B51" s="18">
        <f t="shared" si="0"/>
        <v>-8.2941276559209641E-4</v>
      </c>
      <c r="C51" s="19">
        <f t="shared" si="1"/>
        <v>-4.1849336667153876E-4</v>
      </c>
      <c r="D51" s="16"/>
      <c r="E51" s="12"/>
      <c r="F51" s="12"/>
      <c r="G51" s="12"/>
      <c r="H51" s="12"/>
      <c r="I51" s="12"/>
      <c r="J51" s="13"/>
    </row>
    <row r="52" spans="1:10" x14ac:dyDescent="0.25">
      <c r="A52" s="14">
        <f t="shared" si="2"/>
        <v>1.150000000000001E-2</v>
      </c>
      <c r="B52" s="18">
        <f t="shared" si="0"/>
        <v>-9.4514841753551998E-4</v>
      </c>
      <c r="C52" s="19">
        <f t="shared" si="1"/>
        <v>-4.5344968781435823E-4</v>
      </c>
      <c r="D52" s="16"/>
      <c r="E52" s="12"/>
      <c r="F52" s="12"/>
      <c r="G52" s="12"/>
      <c r="H52" s="12"/>
      <c r="I52" s="12"/>
      <c r="J52" s="13"/>
    </row>
    <row r="53" spans="1:10" x14ac:dyDescent="0.25">
      <c r="A53" s="14">
        <f t="shared" si="2"/>
        <v>1.2500000000000011E-2</v>
      </c>
      <c r="B53" s="18">
        <f t="shared" si="0"/>
        <v>-1.0661521219228036E-3</v>
      </c>
      <c r="C53" s="19">
        <f t="shared" si="1"/>
        <v>-4.859624246082091E-4</v>
      </c>
      <c r="D53" s="16"/>
      <c r="E53" s="12"/>
      <c r="F53" s="12"/>
      <c r="G53" s="12"/>
      <c r="H53" s="12"/>
      <c r="I53" s="12"/>
      <c r="J53" s="13"/>
    </row>
    <row r="54" spans="1:10" x14ac:dyDescent="0.25">
      <c r="A54" s="14">
        <f t="shared" si="2"/>
        <v>1.3500000000000012E-2</v>
      </c>
      <c r="B54" s="18">
        <f t="shared" si="0"/>
        <v>-1.1880141219473867E-3</v>
      </c>
      <c r="C54" s="19">
        <f t="shared" si="1"/>
        <v>-5.1537990088601244E-4</v>
      </c>
      <c r="D54" s="16"/>
      <c r="E54" s="12"/>
      <c r="F54" s="12"/>
      <c r="G54" s="12"/>
      <c r="H54" s="12"/>
      <c r="I54" s="12"/>
      <c r="J54" s="13"/>
    </row>
    <row r="55" spans="1:10" x14ac:dyDescent="0.25">
      <c r="A55" s="14">
        <f t="shared" si="2"/>
        <v>1.4500000000000013E-2</v>
      </c>
      <c r="B55" s="18">
        <f t="shared" si="0"/>
        <v>-1.3040986208102314E-3</v>
      </c>
      <c r="C55" s="19">
        <f t="shared" si="1"/>
        <v>-5.4139926309667945E-4</v>
      </c>
      <c r="D55" s="16"/>
      <c r="E55" s="12"/>
      <c r="F55" s="12"/>
      <c r="G55" s="12"/>
      <c r="H55" s="12"/>
      <c r="I55" s="12"/>
      <c r="J55" s="13"/>
    </row>
    <row r="56" spans="1:10" x14ac:dyDescent="0.25">
      <c r="A56" s="14">
        <f t="shared" si="2"/>
        <v>1.5500000000000014E-2</v>
      </c>
      <c r="B56" s="18">
        <f t="shared" si="0"/>
        <v>-1.4058279957098476E-3</v>
      </c>
      <c r="C56" s="19">
        <f t="shared" si="1"/>
        <v>-5.6478436327352089E-4</v>
      </c>
      <c r="D56" s="16"/>
      <c r="E56" s="12"/>
      <c r="F56" s="12"/>
      <c r="G56" s="12"/>
      <c r="H56" s="12"/>
      <c r="I56" s="12"/>
      <c r="J56" s="13"/>
    </row>
    <row r="57" spans="1:10" x14ac:dyDescent="0.25">
      <c r="A57" s="14">
        <f t="shared" si="2"/>
        <v>1.6500000000000015E-2</v>
      </c>
      <c r="B57" s="18">
        <f t="shared" si="0"/>
        <v>-1.4839453650910116E-3</v>
      </c>
      <c r="C57" s="19">
        <f t="shared" si="1"/>
        <v>-5.8873226520965796E-4</v>
      </c>
      <c r="D57" s="16"/>
      <c r="E57" s="12"/>
      <c r="F57" s="12"/>
      <c r="G57" s="12"/>
      <c r="H57" s="12"/>
      <c r="I57" s="12"/>
      <c r="J57" s="13"/>
    </row>
    <row r="58" spans="1:10" x14ac:dyDescent="0.25">
      <c r="A58" s="14">
        <f t="shared" si="2"/>
        <v>1.7500000000000016E-2</v>
      </c>
      <c r="B58" s="18">
        <f t="shared" si="0"/>
        <v>-1.5314696938717111E-3</v>
      </c>
      <c r="C58" s="19">
        <f t="shared" si="1"/>
        <v>-6.2130054142912677E-4</v>
      </c>
      <c r="D58" s="20"/>
      <c r="E58" s="21"/>
      <c r="F58" s="21"/>
      <c r="G58" s="21"/>
      <c r="H58" s="21"/>
      <c r="I58" s="21"/>
      <c r="J58" s="22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G21" sqref="G21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-1.712873E-5</v>
      </c>
      <c r="C2" s="1">
        <v>1.8122570000000001E-7</v>
      </c>
      <c r="D2" s="1">
        <v>4.4762109999999997E-6</v>
      </c>
      <c r="E2" s="1">
        <v>2.277691E-7</v>
      </c>
      <c r="F2" s="1">
        <v>1.7703949999999998E-5</v>
      </c>
      <c r="G2" s="1">
        <v>1.7534389999999999E-7</v>
      </c>
      <c r="H2" s="1">
        <v>-0.25566670000000002</v>
      </c>
      <c r="I2" s="1">
        <v>4.9110760000000003E-2</v>
      </c>
      <c r="J2" s="2">
        <v>-1.712873E-5</v>
      </c>
      <c r="K2" s="1">
        <v>0</v>
      </c>
      <c r="L2" s="2">
        <v>4.4762109999999997E-6</v>
      </c>
      <c r="M2" s="1">
        <v>0</v>
      </c>
    </row>
    <row r="3" spans="1:13" x14ac:dyDescent="0.25">
      <c r="A3">
        <v>2</v>
      </c>
      <c r="B3" s="1">
        <v>-0.2035623</v>
      </c>
      <c r="C3" s="1">
        <v>9.6419259999999994E-6</v>
      </c>
      <c r="D3" s="1">
        <v>-1.2832419999999999E-6</v>
      </c>
      <c r="E3" s="1">
        <v>1.0084079999999999E-5</v>
      </c>
      <c r="F3" s="1">
        <v>0.2035623</v>
      </c>
      <c r="G3" s="1">
        <v>9.6418119999999992E-6</v>
      </c>
      <c r="H3" s="1">
        <v>3.153863E-6</v>
      </c>
      <c r="I3" s="1">
        <v>9.2679159999999996E-5</v>
      </c>
      <c r="J3" s="2">
        <v>-0.2035623</v>
      </c>
      <c r="K3" s="1">
        <v>0</v>
      </c>
      <c r="L3" s="2">
        <v>-1.2832419999999999E-6</v>
      </c>
      <c r="M3" s="1">
        <v>0</v>
      </c>
    </row>
    <row r="4" spans="1:13" x14ac:dyDescent="0.25">
      <c r="A4">
        <v>3</v>
      </c>
      <c r="B4" s="1">
        <v>1.2906030000000001E-2</v>
      </c>
      <c r="C4" s="1">
        <v>3.3483120000000002E-4</v>
      </c>
      <c r="D4" s="1">
        <v>8.4374940000000002E-3</v>
      </c>
      <c r="E4" s="1">
        <v>4.703574E-4</v>
      </c>
      <c r="F4" s="1">
        <v>1.541937E-2</v>
      </c>
      <c r="G4" s="1">
        <v>4.4140139999999999E-4</v>
      </c>
      <c r="H4" s="1">
        <v>0.19162309999999999</v>
      </c>
      <c r="I4" s="1">
        <v>2.9977230000000001E-2</v>
      </c>
      <c r="J4" s="2">
        <v>1.2906030000000001E-2</v>
      </c>
      <c r="K4" s="1">
        <v>0</v>
      </c>
      <c r="L4" s="2">
        <v>8.4374940000000002E-3</v>
      </c>
      <c r="M4" s="1">
        <v>0</v>
      </c>
    </row>
    <row r="5" spans="1:13" x14ac:dyDescent="0.25">
      <c r="A5">
        <v>4</v>
      </c>
      <c r="B5" s="1">
        <v>7.288733E-2</v>
      </c>
      <c r="C5" s="1">
        <v>3.0607490000000001E-2</v>
      </c>
      <c r="D5" s="1">
        <v>-2.5258639999999999E-2</v>
      </c>
      <c r="E5" s="1">
        <v>3.8438020000000003E-2</v>
      </c>
      <c r="F5" s="1">
        <v>7.7139879999999994E-2</v>
      </c>
      <c r="G5" s="1">
        <v>2.9170629999999999E-2</v>
      </c>
      <c r="H5" s="1">
        <v>-4.412394E-2</v>
      </c>
      <c r="I5" s="1">
        <v>0.20763329999999999</v>
      </c>
      <c r="J5" s="2">
        <v>7.288733E-2</v>
      </c>
      <c r="K5" s="1">
        <v>0</v>
      </c>
      <c r="L5" s="2">
        <v>-2.5258639999999999E-2</v>
      </c>
      <c r="M5" s="1">
        <v>0</v>
      </c>
    </row>
    <row r="6" spans="1:13" x14ac:dyDescent="0.25">
      <c r="A6">
        <v>5</v>
      </c>
      <c r="B6" s="1">
        <v>-0.51898310000000003</v>
      </c>
      <c r="C6" s="1">
        <v>1.414488</v>
      </c>
      <c r="D6" s="1">
        <v>9.5883380000000004E-2</v>
      </c>
      <c r="E6" s="1">
        <v>1.8664769999999999</v>
      </c>
      <c r="F6" s="1">
        <v>0.52776610000000002</v>
      </c>
      <c r="G6" s="1">
        <v>1.014027</v>
      </c>
      <c r="H6" s="1">
        <v>-7.5598979999999998E-3</v>
      </c>
      <c r="I6" s="1">
        <v>0.2145784</v>
      </c>
      <c r="J6" s="2">
        <v>-0.51898310000000003</v>
      </c>
      <c r="K6" s="1">
        <v>0</v>
      </c>
      <c r="L6" s="2">
        <v>9.5883380000000004E-2</v>
      </c>
      <c r="M6" s="1">
        <v>0</v>
      </c>
    </row>
    <row r="7" spans="1:13" x14ac:dyDescent="0.25">
      <c r="A7">
        <v>6</v>
      </c>
      <c r="B7" s="1">
        <v>2432.3029999999999</v>
      </c>
      <c r="C7" s="1">
        <v>82.052639999999997</v>
      </c>
      <c r="D7" s="1">
        <v>159.1514</v>
      </c>
      <c r="E7" s="1">
        <v>178.88589999999999</v>
      </c>
      <c r="F7" s="1">
        <v>2437.5039999999999</v>
      </c>
      <c r="G7" s="1">
        <v>93.669210000000007</v>
      </c>
      <c r="H7" s="1">
        <v>7.6239690000000004E-3</v>
      </c>
      <c r="I7" s="1">
        <v>4.2797189999999999E-2</v>
      </c>
      <c r="J7" s="2">
        <v>2432.3029999999999</v>
      </c>
      <c r="K7" s="1">
        <v>0</v>
      </c>
      <c r="L7" s="2">
        <v>159.1514</v>
      </c>
      <c r="M7" s="1">
        <v>0</v>
      </c>
    </row>
    <row r="8" spans="1:13" x14ac:dyDescent="0.25">
      <c r="A8">
        <v>7</v>
      </c>
      <c r="B8" s="1">
        <v>-10287.629999999999</v>
      </c>
      <c r="C8" s="1">
        <v>5266.63</v>
      </c>
      <c r="D8" s="1">
        <v>-2161.951</v>
      </c>
      <c r="E8" s="1">
        <v>6058.3280000000004</v>
      </c>
      <c r="F8" s="1">
        <v>10512.35</v>
      </c>
      <c r="G8" s="1">
        <v>3351.933</v>
      </c>
      <c r="H8" s="1">
        <v>-5.8475140000000002E-2</v>
      </c>
      <c r="I8" s="1">
        <v>0.11287700000000001</v>
      </c>
      <c r="J8" s="2">
        <v>-10287.629999999999</v>
      </c>
      <c r="K8" s="1">
        <v>0</v>
      </c>
      <c r="L8" s="2">
        <v>-2161.951</v>
      </c>
      <c r="M8" s="1">
        <v>0</v>
      </c>
    </row>
    <row r="9" spans="1:13" x14ac:dyDescent="0.25">
      <c r="A9">
        <v>8</v>
      </c>
      <c r="B9" s="1">
        <v>391973.6</v>
      </c>
      <c r="C9" s="1">
        <v>321206.2</v>
      </c>
      <c r="D9" s="1">
        <v>-418663.3</v>
      </c>
      <c r="E9" s="1">
        <v>540428.1</v>
      </c>
      <c r="F9" s="1">
        <v>573517.4</v>
      </c>
      <c r="G9" s="1">
        <v>340730.1</v>
      </c>
      <c r="H9" s="1">
        <v>-6.9599549999999996E-2</v>
      </c>
      <c r="I9" s="1">
        <v>9.3803029999999996E-2</v>
      </c>
      <c r="J9" s="2">
        <v>391973.6</v>
      </c>
      <c r="K9" s="1">
        <v>0</v>
      </c>
      <c r="L9" s="2">
        <v>-418663.3</v>
      </c>
      <c r="M9" s="1">
        <v>0</v>
      </c>
    </row>
    <row r="10" spans="1:13" x14ac:dyDescent="0.25">
      <c r="A10">
        <v>9</v>
      </c>
      <c r="B10" s="1">
        <v>30078460</v>
      </c>
      <c r="C10" s="1">
        <v>22750720</v>
      </c>
      <c r="D10" s="1">
        <v>20127150</v>
      </c>
      <c r="E10" s="1">
        <v>25351460</v>
      </c>
      <c r="F10" s="1">
        <v>36191380</v>
      </c>
      <c r="G10" s="1">
        <v>18201840</v>
      </c>
      <c r="H10" s="1">
        <v>2.2538160000000002E-2</v>
      </c>
      <c r="I10" s="1">
        <v>9.9302440000000006E-2</v>
      </c>
      <c r="J10" s="2">
        <v>30078460</v>
      </c>
      <c r="K10" s="1">
        <v>0</v>
      </c>
      <c r="L10" s="2">
        <v>20127150</v>
      </c>
      <c r="M10" s="1">
        <v>0</v>
      </c>
    </row>
    <row r="11" spans="1:13" x14ac:dyDescent="0.25">
      <c r="A11">
        <v>10</v>
      </c>
      <c r="B11" s="1">
        <v>-26307620000</v>
      </c>
      <c r="C11" s="1">
        <v>925809800</v>
      </c>
      <c r="D11" s="1">
        <v>-1063579000</v>
      </c>
      <c r="E11" s="1">
        <v>2161520000</v>
      </c>
      <c r="F11" s="1">
        <v>26329110000</v>
      </c>
      <c r="G11" s="1">
        <v>1008215000</v>
      </c>
      <c r="H11" s="1">
        <v>3.7800030000000001E-3</v>
      </c>
      <c r="I11" s="1">
        <v>2.9018990000000001E-2</v>
      </c>
      <c r="J11" s="2">
        <v>-26307620000</v>
      </c>
      <c r="K11" s="1">
        <v>0</v>
      </c>
      <c r="L11" s="2">
        <v>-1063579000</v>
      </c>
      <c r="M11" s="1">
        <v>0</v>
      </c>
    </row>
    <row r="12" spans="1:13" x14ac:dyDescent="0.25">
      <c r="A12">
        <v>11</v>
      </c>
      <c r="B12" s="1">
        <v>-77071560000</v>
      </c>
      <c r="C12" s="1">
        <v>98902030000</v>
      </c>
      <c r="D12" s="1">
        <v>64593160000</v>
      </c>
      <c r="E12" s="1">
        <v>61575170000</v>
      </c>
      <c r="F12" s="1">
        <v>100559900000</v>
      </c>
      <c r="G12" s="1">
        <v>44154560000</v>
      </c>
      <c r="H12" s="1">
        <v>-1.7607640000000001E-2</v>
      </c>
      <c r="I12" s="1">
        <v>5.7638969999999998E-2</v>
      </c>
      <c r="J12" s="2">
        <v>-77071560000</v>
      </c>
      <c r="K12" s="1">
        <v>0</v>
      </c>
      <c r="L12" s="2">
        <v>64593160000</v>
      </c>
      <c r="M12" s="1">
        <v>0</v>
      </c>
    </row>
    <row r="13" spans="1:13" x14ac:dyDescent="0.25">
      <c r="A13">
        <v>12</v>
      </c>
      <c r="B13" s="1">
        <v>3030845000000</v>
      </c>
      <c r="C13" s="1">
        <v>4880517000000</v>
      </c>
      <c r="D13" s="1">
        <v>-4300358000000</v>
      </c>
      <c r="E13" s="1">
        <v>6293910000000</v>
      </c>
      <c r="F13" s="1">
        <v>5261093000000</v>
      </c>
      <c r="G13" s="1">
        <v>3120896000000</v>
      </c>
      <c r="H13" s="1">
        <v>-4.822684E-2</v>
      </c>
      <c r="I13" s="1">
        <v>6.6789210000000002E-2</v>
      </c>
      <c r="J13" s="2">
        <v>3030845000000</v>
      </c>
      <c r="K13" s="1">
        <v>0</v>
      </c>
      <c r="L13" s="2">
        <v>-4300358000000</v>
      </c>
      <c r="M13" s="1">
        <v>0</v>
      </c>
    </row>
    <row r="14" spans="1:13" x14ac:dyDescent="0.25">
      <c r="A14">
        <v>13</v>
      </c>
      <c r="B14" s="1">
        <v>120779400000000</v>
      </c>
      <c r="C14" s="1">
        <v>346658900000000</v>
      </c>
      <c r="D14" s="1">
        <v>185022500000000</v>
      </c>
      <c r="E14" s="1">
        <v>233582900000000</v>
      </c>
      <c r="F14" s="1">
        <v>220954700000000</v>
      </c>
      <c r="G14" s="1">
        <v>167821200000000</v>
      </c>
      <c r="H14" s="1">
        <v>1.521901E-2</v>
      </c>
      <c r="I14" s="1">
        <v>5.2316809999999998E-2</v>
      </c>
      <c r="J14" s="2">
        <v>120779400000000</v>
      </c>
      <c r="K14" s="1">
        <v>0</v>
      </c>
      <c r="L14" s="2">
        <v>185022500000000</v>
      </c>
      <c r="M14" s="1">
        <v>0</v>
      </c>
    </row>
    <row r="15" spans="1:13" x14ac:dyDescent="0.25">
      <c r="A15">
        <v>14</v>
      </c>
      <c r="B15" s="1">
        <v>2.747456E+16</v>
      </c>
      <c r="C15" s="1">
        <v>1.650943E+16</v>
      </c>
      <c r="D15" s="1">
        <v>3368702000000000</v>
      </c>
      <c r="E15" s="1">
        <v>1.915955E+16</v>
      </c>
      <c r="F15" s="1">
        <v>2.768031E+16</v>
      </c>
      <c r="G15" s="1">
        <v>1.299906E+16</v>
      </c>
      <c r="H15" s="1">
        <v>2.2761699999999999E-2</v>
      </c>
      <c r="I15" s="1">
        <v>6.3832050000000001E-2</v>
      </c>
      <c r="J15" s="2">
        <v>2.747456E+16</v>
      </c>
      <c r="K15" s="1">
        <v>0</v>
      </c>
      <c r="L15" s="2">
        <v>3368702000000000</v>
      </c>
      <c r="M15" s="1">
        <v>0</v>
      </c>
    </row>
    <row r="16" spans="1:13" x14ac:dyDescent="0.25">
      <c r="A16">
        <v>15</v>
      </c>
      <c r="B16" s="1">
        <v>8.199384E+17</v>
      </c>
      <c r="C16" s="1">
        <v>1.170151E+18</v>
      </c>
      <c r="D16" s="1">
        <v>1.496981E+18</v>
      </c>
      <c r="E16" s="1">
        <v>1.033091E+18</v>
      </c>
      <c r="F16" s="1">
        <v>1.706825E+18</v>
      </c>
      <c r="G16" s="1">
        <v>9.070437E+17</v>
      </c>
      <c r="H16" s="1">
        <v>2.2123569999999999E-2</v>
      </c>
      <c r="I16" s="1">
        <v>5.3305890000000002E-2</v>
      </c>
      <c r="J16" s="2">
        <v>8.199384E+17</v>
      </c>
      <c r="K16" s="1">
        <v>0</v>
      </c>
      <c r="L16" s="2">
        <v>1.496981E+18</v>
      </c>
      <c r="M16" s="1">
        <v>0</v>
      </c>
    </row>
    <row r="18" spans="1:10" ht="18.75" x14ac:dyDescent="0.3">
      <c r="A18" s="23" t="s">
        <v>13</v>
      </c>
      <c r="B18" s="23"/>
      <c r="C18" s="23"/>
      <c r="D18" s="23"/>
      <c r="E18" s="23"/>
      <c r="F18" s="23"/>
      <c r="G18" s="23"/>
      <c r="H18" s="23"/>
      <c r="I18" s="23"/>
      <c r="J18" s="23"/>
    </row>
    <row r="19" spans="1:10" x14ac:dyDescent="0.25">
      <c r="A19" s="3" t="s">
        <v>14</v>
      </c>
      <c r="B19" s="3" t="s">
        <v>15</v>
      </c>
      <c r="C19" s="4" t="s">
        <v>16</v>
      </c>
      <c r="D19" s="5" t="s">
        <v>17</v>
      </c>
      <c r="E19" s="4" t="s">
        <v>18</v>
      </c>
      <c r="F19" s="4" t="s">
        <v>19</v>
      </c>
      <c r="G19" s="4" t="s">
        <v>20</v>
      </c>
      <c r="H19" s="4" t="s">
        <v>21</v>
      </c>
      <c r="I19" s="6"/>
      <c r="J19" s="7"/>
    </row>
    <row r="20" spans="1:10" x14ac:dyDescent="0.25">
      <c r="A20" s="8">
        <f>B3</f>
        <v>-0.2035623</v>
      </c>
      <c r="B20" s="9">
        <f>C3</f>
        <v>9.6419259999999994E-6</v>
      </c>
      <c r="C20" s="10">
        <f>B2/B3/0.000001</f>
        <v>84.144903059161734</v>
      </c>
      <c r="D20" s="11">
        <f>C2/B3/0.000001</f>
        <v>-0.89027143041712542</v>
      </c>
      <c r="E20" s="10">
        <f>D2/B3/0.000001</f>
        <v>-21.989390962864931</v>
      </c>
      <c r="F20" s="10">
        <f>E2/B3/0.000001</f>
        <v>-1.1189159289318307</v>
      </c>
      <c r="G20" s="9">
        <f>H3</f>
        <v>3.153863E-6</v>
      </c>
      <c r="H20" s="9">
        <f>I3</f>
        <v>9.2679159999999996E-5</v>
      </c>
      <c r="I20" s="12"/>
      <c r="J20" s="13"/>
    </row>
    <row r="21" spans="1:10" x14ac:dyDescent="0.25">
      <c r="A21" s="14">
        <f>(1-('BQF10 - Suporte'!A20/A20))*100</f>
        <v>1.2477752511153017E-2</v>
      </c>
      <c r="B21" s="14"/>
      <c r="C21" s="14">
        <f>(1-('BQF10 - Suporte'!C20/C20))*100</f>
        <v>-46.781676961541343</v>
      </c>
      <c r="D21" s="14"/>
      <c r="E21" s="14">
        <f>(1-('BQF10 - Suporte'!E20/E20))*100</f>
        <v>-46.240510063010866</v>
      </c>
      <c r="F21" s="14"/>
      <c r="G21" s="14">
        <f>(1-('BQF10 - Suporte'!G20/G20))*100</f>
        <v>647.0944679588174</v>
      </c>
      <c r="H21" s="14"/>
      <c r="I21" s="12"/>
      <c r="J21" s="13"/>
    </row>
    <row r="22" spans="1:10" x14ac:dyDescent="0.25">
      <c r="A22" s="4" t="s">
        <v>22</v>
      </c>
      <c r="B22" s="4" t="s">
        <v>23</v>
      </c>
      <c r="C22" s="5" t="s">
        <v>24</v>
      </c>
      <c r="D22" s="16"/>
      <c r="E22" s="12"/>
      <c r="F22" s="17"/>
      <c r="G22" s="12"/>
      <c r="H22" s="12"/>
      <c r="I22" s="12"/>
      <c r="J22" s="13"/>
    </row>
    <row r="23" spans="1:10" x14ac:dyDescent="0.25">
      <c r="A23" s="14">
        <v>-1.7500000000000002E-2</v>
      </c>
      <c r="B23" s="18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8.1475019000371994E-4</v>
      </c>
      <c r="C23" s="19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1.0709856742304399E-3</v>
      </c>
      <c r="D23" s="16"/>
      <c r="E23" s="12"/>
      <c r="F23" s="12"/>
      <c r="G23" s="12"/>
      <c r="H23" s="12"/>
      <c r="I23" s="12"/>
      <c r="J23" s="13"/>
    </row>
    <row r="24" spans="1:10" x14ac:dyDescent="0.25">
      <c r="A24" s="14">
        <f>A23+0.001</f>
        <v>-1.6500000000000001E-2</v>
      </c>
      <c r="B24" s="18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6.4022942217450008E-4</v>
      </c>
      <c r="C24" s="19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8.7746108663276992E-4</v>
      </c>
      <c r="D24" s="16"/>
      <c r="E24" s="12"/>
      <c r="F24" s="12"/>
      <c r="G24" s="12"/>
      <c r="H24" s="12"/>
      <c r="I24" s="12"/>
      <c r="J24" s="13"/>
    </row>
    <row r="25" spans="1:10" x14ac:dyDescent="0.25">
      <c r="A25" s="14">
        <f t="shared" ref="A25:A58" si="2">A24+0.001</f>
        <v>-1.55E-2</v>
      </c>
      <c r="B25" s="18">
        <f t="shared" si="0"/>
        <v>5.4986757885632594E-4</v>
      </c>
      <c r="C25" s="19">
        <f t="shared" si="1"/>
        <v>7.4988738512688934E-4</v>
      </c>
      <c r="D25" s="16"/>
      <c r="E25" s="12"/>
      <c r="F25" s="12"/>
      <c r="G25" s="12"/>
      <c r="H25" s="12"/>
      <c r="I25" s="12"/>
      <c r="J25" s="13"/>
    </row>
    <row r="26" spans="1:10" x14ac:dyDescent="0.25">
      <c r="A26" s="14">
        <f t="shared" si="2"/>
        <v>-1.4499999999999999E-2</v>
      </c>
      <c r="B26" s="18">
        <f t="shared" si="0"/>
        <v>5.1030373084900256E-4</v>
      </c>
      <c r="C26" s="19">
        <f t="shared" si="1"/>
        <v>6.6068539505421595E-4</v>
      </c>
      <c r="D26" s="16"/>
      <c r="E26" s="12"/>
      <c r="F26" s="12"/>
      <c r="G26" s="12"/>
      <c r="H26" s="12"/>
      <c r="I26" s="12"/>
      <c r="J26" s="13"/>
    </row>
    <row r="27" spans="1:10" x14ac:dyDescent="0.25">
      <c r="A27" s="14">
        <f t="shared" si="2"/>
        <v>-1.3499999999999998E-2</v>
      </c>
      <c r="B27" s="18">
        <f t="shared" si="0"/>
        <v>4.9786715882464119E-4</v>
      </c>
      <c r="C27" s="19">
        <f t="shared" si="1"/>
        <v>5.933731026689003E-4</v>
      </c>
      <c r="D27" s="16"/>
      <c r="E27" s="12"/>
      <c r="F27" s="12"/>
      <c r="G27" s="12"/>
      <c r="H27" s="12"/>
      <c r="I27" s="12"/>
      <c r="J27" s="13"/>
    </row>
    <row r="28" spans="1:10" x14ac:dyDescent="0.25">
      <c r="A28" s="14">
        <f t="shared" si="2"/>
        <v>-1.2499999999999997E-2</v>
      </c>
      <c r="B28" s="18">
        <f t="shared" si="0"/>
        <v>4.9642866230388658E-4</v>
      </c>
      <c r="C28" s="19">
        <f t="shared" si="1"/>
        <v>5.3825530203556416E-4</v>
      </c>
      <c r="D28" s="16"/>
      <c r="E28" s="12"/>
      <c r="F28" s="12"/>
      <c r="G28" s="12"/>
      <c r="H28" s="12"/>
      <c r="I28" s="12"/>
      <c r="J28" s="13"/>
    </row>
    <row r="29" spans="1:10" x14ac:dyDescent="0.25">
      <c r="A29" s="14">
        <f t="shared" si="2"/>
        <v>-1.1499999999999996E-2</v>
      </c>
      <c r="B29" s="18">
        <f t="shared" si="0"/>
        <v>4.9560868104408671E-4</v>
      </c>
      <c r="C29" s="19">
        <f t="shared" si="1"/>
        <v>4.8972499795238455E-4</v>
      </c>
      <c r="D29" s="16"/>
      <c r="E29" s="12"/>
      <c r="F29" s="12"/>
      <c r="G29" s="12"/>
      <c r="H29" s="12"/>
      <c r="I29" s="12"/>
      <c r="J29" s="13"/>
    </row>
    <row r="30" spans="1:10" x14ac:dyDescent="0.25">
      <c r="A30" s="14">
        <f t="shared" si="2"/>
        <v>-1.0499999999999995E-2</v>
      </c>
      <c r="B30" s="18">
        <f t="shared" si="0"/>
        <v>4.8929268388542312E-4</v>
      </c>
      <c r="C30" s="19">
        <f t="shared" si="1"/>
        <v>4.4460345496735195E-4</v>
      </c>
      <c r="D30" s="16"/>
      <c r="E30" s="12"/>
      <c r="F30" s="12"/>
      <c r="G30" s="12"/>
      <c r="H30" s="12"/>
      <c r="I30" s="12"/>
      <c r="J30" s="13"/>
    </row>
    <row r="31" spans="1:10" x14ac:dyDescent="0.25">
      <c r="A31" s="14">
        <f t="shared" si="2"/>
        <v>-9.4999999999999946E-3</v>
      </c>
      <c r="B31" s="18">
        <f t="shared" si="0"/>
        <v>4.7441824297840551E-4</v>
      </c>
      <c r="C31" s="19">
        <f t="shared" si="1"/>
        <v>4.0113579458079802E-4</v>
      </c>
      <c r="D31" s="16"/>
      <c r="E31" s="12"/>
      <c r="F31" s="12"/>
      <c r="G31" s="12"/>
      <c r="H31" s="12"/>
      <c r="I31" s="12"/>
      <c r="J31" s="13"/>
    </row>
    <row r="32" spans="1:10" x14ac:dyDescent="0.25">
      <c r="A32" s="14">
        <f t="shared" si="2"/>
        <v>-8.4999999999999937E-3</v>
      </c>
      <c r="B32" s="18">
        <f t="shared" si="0"/>
        <v>4.500043465097264E-4</v>
      </c>
      <c r="C32" s="19">
        <f t="shared" si="1"/>
        <v>3.5839185510768898E-4</v>
      </c>
      <c r="D32" s="16"/>
      <c r="E32" s="12"/>
      <c r="F32" s="12"/>
      <c r="G32" s="12"/>
      <c r="H32" s="12"/>
      <c r="I32" s="12"/>
      <c r="J32" s="13"/>
    </row>
    <row r="33" spans="1:10" x14ac:dyDescent="0.25">
      <c r="A33" s="14">
        <f t="shared" si="2"/>
        <v>-7.4999999999999937E-3</v>
      </c>
      <c r="B33" s="18">
        <f t="shared" si="0"/>
        <v>4.1639527021892012E-4</v>
      </c>
      <c r="C33" s="19">
        <f t="shared" si="1"/>
        <v>3.1591269408135105E-4</v>
      </c>
      <c r="D33" s="16"/>
      <c r="E33" s="12"/>
      <c r="F33" s="12"/>
      <c r="G33" s="12"/>
      <c r="H33" s="12"/>
      <c r="I33" s="12"/>
      <c r="J33" s="13"/>
    </row>
    <row r="34" spans="1:10" x14ac:dyDescent="0.25">
      <c r="A34" s="14">
        <f t="shared" si="2"/>
        <v>-6.4999999999999936E-3</v>
      </c>
      <c r="B34" s="18">
        <f t="shared" si="0"/>
        <v>3.7469112153229255E-4</v>
      </c>
      <c r="C34" s="19">
        <f t="shared" si="1"/>
        <v>2.735034249443787E-4</v>
      </c>
      <c r="D34" s="16"/>
      <c r="E34" s="12"/>
      <c r="F34" s="12"/>
      <c r="G34" s="12"/>
      <c r="H34" s="12"/>
      <c r="I34" s="12"/>
      <c r="J34" s="13"/>
    </row>
    <row r="35" spans="1:10" x14ac:dyDescent="0.25">
      <c r="A35" s="14">
        <f t="shared" si="2"/>
        <v>-5.4999999999999936E-3</v>
      </c>
      <c r="B35" s="18">
        <f t="shared" si="0"/>
        <v>3.2633654291505725E-4</v>
      </c>
      <c r="C35" s="19">
        <f t="shared" si="1"/>
        <v>2.3111209096905291E-4</v>
      </c>
      <c r="D35" s="16"/>
      <c r="E35" s="12"/>
      <c r="F35" s="12"/>
      <c r="G35" s="12"/>
      <c r="H35" s="12"/>
      <c r="I35" s="12"/>
      <c r="J35" s="13"/>
    </row>
    <row r="36" spans="1:10" x14ac:dyDescent="0.25">
      <c r="A36" s="14">
        <f t="shared" si="2"/>
        <v>-4.4999999999999936E-3</v>
      </c>
      <c r="B36" s="18">
        <f t="shared" si="0"/>
        <v>2.7283892315649902E-4</v>
      </c>
      <c r="C36" s="19">
        <f t="shared" si="1"/>
        <v>1.8875877510337723E-4</v>
      </c>
      <c r="D36" s="16"/>
      <c r="E36" s="12"/>
      <c r="F36" s="12"/>
      <c r="G36" s="12"/>
      <c r="H36" s="12"/>
      <c r="I36" s="12"/>
      <c r="J36" s="13"/>
    </row>
    <row r="37" spans="1:10" x14ac:dyDescent="0.25">
      <c r="A37" s="14">
        <f t="shared" si="2"/>
        <v>-3.4999999999999936E-3</v>
      </c>
      <c r="B37" s="18">
        <f t="shared" si="0"/>
        <v>2.1558825770220144E-4</v>
      </c>
      <c r="C37" s="19">
        <f t="shared" si="1"/>
        <v>1.4649406942951734E-4</v>
      </c>
      <c r="D37" s="16"/>
      <c r="E37" s="12"/>
      <c r="F37" s="12"/>
      <c r="G37" s="12"/>
      <c r="H37" s="12"/>
      <c r="I37" s="12"/>
      <c r="J37" s="13"/>
    </row>
    <row r="38" spans="1:10" x14ac:dyDescent="0.25">
      <c r="A38" s="14">
        <f t="shared" si="2"/>
        <v>-2.4999999999999935E-3</v>
      </c>
      <c r="B38" s="18">
        <f t="shared" si="0"/>
        <v>1.5575264217249782E-4</v>
      </c>
      <c r="C38" s="19">
        <f t="shared" si="1"/>
        <v>1.0437486759739332E-4</v>
      </c>
      <c r="D38" s="16"/>
      <c r="E38" s="12"/>
      <c r="F38" s="12"/>
      <c r="G38" s="12"/>
      <c r="H38" s="12"/>
      <c r="I38" s="12"/>
      <c r="J38" s="13"/>
    </row>
    <row r="39" spans="1:10" x14ac:dyDescent="0.25">
      <c r="A39" s="14">
        <f t="shared" si="2"/>
        <v>-1.4999999999999935E-3</v>
      </c>
      <c r="B39" s="18">
        <f t="shared" si="0"/>
        <v>9.4226200058207781E-5</v>
      </c>
      <c r="C39" s="19">
        <f t="shared" si="1"/>
        <v>6.2450559695301133E-5</v>
      </c>
      <c r="D39" s="16"/>
      <c r="E39" s="12"/>
      <c r="F39" s="12"/>
      <c r="G39" s="12"/>
      <c r="H39" s="12"/>
      <c r="I39" s="12"/>
      <c r="J39" s="13"/>
    </row>
    <row r="40" spans="1:10" x14ac:dyDescent="0.25">
      <c r="A40" s="14">
        <f t="shared" si="2"/>
        <v>-4.9999999999999351E-4</v>
      </c>
      <c r="B40" s="18">
        <f t="shared" si="0"/>
        <v>3.1609860707996983E-5</v>
      </c>
      <c r="C40" s="19">
        <f t="shared" si="1"/>
        <v>2.0755629296790801E-5</v>
      </c>
      <c r="D40" s="16"/>
      <c r="E40" s="12"/>
      <c r="F40" s="12"/>
      <c r="G40" s="12"/>
      <c r="H40" s="12"/>
      <c r="I40" s="12"/>
      <c r="J40" s="13"/>
    </row>
    <row r="41" spans="1:10" x14ac:dyDescent="0.25">
      <c r="A41" s="14">
        <f t="shared" si="2"/>
        <v>5.0000000000000652E-4</v>
      </c>
      <c r="B41" s="18">
        <f t="shared" si="0"/>
        <v>-3.1790383893865961E-5</v>
      </c>
      <c r="C41" s="19">
        <f t="shared" si="1"/>
        <v>-2.0693685414419476E-5</v>
      </c>
      <c r="D41" s="16"/>
      <c r="E41" s="12"/>
      <c r="F41" s="12"/>
      <c r="G41" s="12"/>
      <c r="H41" s="12"/>
      <c r="I41" s="12"/>
      <c r="J41" s="13"/>
    </row>
    <row r="42" spans="1:10" x14ac:dyDescent="0.25">
      <c r="A42" s="14">
        <f t="shared" si="2"/>
        <v>1.5000000000000065E-3</v>
      </c>
      <c r="B42" s="18">
        <f t="shared" si="0"/>
        <v>-9.5958483660865879E-5</v>
      </c>
      <c r="C42" s="19">
        <f t="shared" si="1"/>
        <v>-6.1900054691378447E-5</v>
      </c>
      <c r="D42" s="16"/>
      <c r="E42" s="12"/>
      <c r="F42" s="12"/>
      <c r="G42" s="12"/>
      <c r="H42" s="12"/>
      <c r="I42" s="12"/>
      <c r="J42" s="13"/>
    </row>
    <row r="43" spans="1:10" x14ac:dyDescent="0.25">
      <c r="A43" s="14">
        <f t="shared" si="2"/>
        <v>2.5000000000000066E-3</v>
      </c>
      <c r="B43" s="18">
        <f t="shared" si="0"/>
        <v>-1.6116241827953572E-4</v>
      </c>
      <c r="C43" s="19">
        <f t="shared" si="1"/>
        <v>-1.0288388891557899E-4</v>
      </c>
      <c r="D43" s="16"/>
      <c r="E43" s="12"/>
      <c r="F43" s="12"/>
      <c r="G43" s="12"/>
      <c r="H43" s="12"/>
      <c r="I43" s="12"/>
      <c r="J43" s="13"/>
    </row>
    <row r="44" spans="1:10" x14ac:dyDescent="0.25">
      <c r="A44" s="14">
        <f t="shared" si="2"/>
        <v>3.5000000000000066E-3</v>
      </c>
      <c r="B44" s="18">
        <f t="shared" si="0"/>
        <v>-2.2794807410363984E-4</v>
      </c>
      <c r="C44" s="19">
        <f t="shared" si="1"/>
        <v>-1.4368087245979769E-4</v>
      </c>
      <c r="D44" s="16"/>
      <c r="E44" s="12"/>
      <c r="F44" s="12"/>
      <c r="G44" s="12"/>
      <c r="H44" s="12"/>
      <c r="I44" s="12"/>
      <c r="J44" s="13"/>
    </row>
    <row r="45" spans="1:10" x14ac:dyDescent="0.25">
      <c r="A45" s="14">
        <f t="shared" si="2"/>
        <v>4.5000000000000066E-3</v>
      </c>
      <c r="B45" s="18">
        <f t="shared" si="0"/>
        <v>-2.9712837256546092E-4</v>
      </c>
      <c r="C45" s="19">
        <f t="shared" si="1"/>
        <v>-1.8433855413114555E-4</v>
      </c>
      <c r="D45" s="16"/>
      <c r="E45" s="12"/>
      <c r="F45" s="12"/>
      <c r="G45" s="12"/>
      <c r="H45" s="12"/>
      <c r="I45" s="12"/>
      <c r="J45" s="13"/>
    </row>
    <row r="46" spans="1:10" x14ac:dyDescent="0.25">
      <c r="A46" s="14">
        <f t="shared" si="2"/>
        <v>5.5000000000000066E-3</v>
      </c>
      <c r="B46" s="18">
        <f t="shared" si="0"/>
        <v>-3.6975784923689241E-4</v>
      </c>
      <c r="C46" s="19">
        <f t="shared" si="1"/>
        <v>-2.2491225758345125E-4</v>
      </c>
      <c r="D46" s="16"/>
      <c r="E46" s="12"/>
      <c r="F46" s="12"/>
      <c r="G46" s="12"/>
      <c r="H46" s="12"/>
      <c r="I46" s="12"/>
      <c r="J46" s="13"/>
    </row>
    <row r="47" spans="1:10" x14ac:dyDescent="0.25">
      <c r="A47" s="14">
        <f t="shared" si="2"/>
        <v>6.5000000000000066E-3</v>
      </c>
      <c r="B47" s="18">
        <f t="shared" si="0"/>
        <v>-4.4707781812993076E-4</v>
      </c>
      <c r="C47" s="19">
        <f t="shared" si="1"/>
        <v>-2.6546061652713964E-4</v>
      </c>
      <c r="D47" s="16"/>
      <c r="E47" s="12"/>
      <c r="F47" s="12"/>
      <c r="G47" s="12"/>
      <c r="H47" s="12"/>
      <c r="I47" s="12"/>
      <c r="J47" s="13"/>
    </row>
    <row r="48" spans="1:10" x14ac:dyDescent="0.25">
      <c r="A48" s="14">
        <f t="shared" si="2"/>
        <v>7.5000000000000067E-3</v>
      </c>
      <c r="B48" s="18">
        <f t="shared" si="0"/>
        <v>-5.3041282375918702E-4</v>
      </c>
      <c r="C48" s="19">
        <f t="shared" si="1"/>
        <v>-3.060414225338296E-4</v>
      </c>
      <c r="D48" s="16"/>
      <c r="E48" s="12"/>
      <c r="F48" s="12"/>
      <c r="G48" s="12"/>
      <c r="H48" s="12"/>
      <c r="I48" s="12"/>
      <c r="J48" s="13"/>
    </row>
    <row r="49" spans="1:10" x14ac:dyDescent="0.25">
      <c r="A49" s="14">
        <f t="shared" si="2"/>
        <v>8.5000000000000075E-3</v>
      </c>
      <c r="B49" s="18">
        <f t="shared" si="0"/>
        <v>-6.2099605955201107E-4</v>
      </c>
      <c r="C49" s="19">
        <f t="shared" si="1"/>
        <v>-3.4670969392204011E-4</v>
      </c>
      <c r="D49" s="16"/>
      <c r="E49" s="12"/>
      <c r="F49" s="12"/>
      <c r="G49" s="12"/>
      <c r="H49" s="12"/>
      <c r="I49" s="12"/>
      <c r="J49" s="13"/>
    </row>
    <row r="50" spans="1:10" x14ac:dyDescent="0.25">
      <c r="A50" s="14">
        <f t="shared" si="2"/>
        <v>9.5000000000000084E-3</v>
      </c>
      <c r="B50" s="18">
        <f t="shared" si="0"/>
        <v>-7.1970108547639213E-4</v>
      </c>
      <c r="C50" s="19">
        <f t="shared" si="1"/>
        <v>-3.8752288413111067E-4</v>
      </c>
      <c r="D50" s="16"/>
      <c r="E50" s="12"/>
      <c r="F50" s="12"/>
      <c r="G50" s="12"/>
      <c r="H50" s="12"/>
      <c r="I50" s="12"/>
      <c r="J50" s="13"/>
    </row>
    <row r="51" spans="1:10" x14ac:dyDescent="0.25">
      <c r="A51" s="14">
        <f t="shared" si="2"/>
        <v>1.0500000000000009E-2</v>
      </c>
      <c r="B51" s="18">
        <f t="shared" si="0"/>
        <v>-8.2666145231214988E-4</v>
      </c>
      <c r="C51" s="19">
        <f t="shared" si="1"/>
        <v>-4.2856456797109489E-4</v>
      </c>
      <c r="D51" s="16"/>
      <c r="E51" s="12"/>
      <c r="F51" s="12"/>
      <c r="G51" s="12"/>
      <c r="H51" s="12"/>
      <c r="I51" s="12"/>
      <c r="J51" s="13"/>
    </row>
    <row r="52" spans="1:10" x14ac:dyDescent="0.25">
      <c r="A52" s="14">
        <f t="shared" si="2"/>
        <v>1.150000000000001E-2</v>
      </c>
      <c r="B52" s="18">
        <f t="shared" si="0"/>
        <v>-9.4077155142580364E-4</v>
      </c>
      <c r="C52" s="19">
        <f t="shared" si="1"/>
        <v>-4.7001032411064179E-4</v>
      </c>
      <c r="D52" s="16"/>
      <c r="E52" s="12"/>
      <c r="F52" s="12"/>
      <c r="G52" s="12"/>
      <c r="H52" s="12"/>
      <c r="I52" s="12"/>
      <c r="J52" s="13"/>
    </row>
    <row r="53" spans="1:10" x14ac:dyDescent="0.25">
      <c r="A53" s="14">
        <f t="shared" si="2"/>
        <v>1.2500000000000011E-2</v>
      </c>
      <c r="B53" s="18">
        <f t="shared" si="0"/>
        <v>-1.059085076076161E-3</v>
      </c>
      <c r="C53" s="19">
        <f t="shared" si="1"/>
        <v>-5.1228165675331076E-4</v>
      </c>
      <c r="D53" s="16"/>
      <c r="E53" s="12"/>
      <c r="F53" s="12"/>
      <c r="G53" s="12"/>
      <c r="H53" s="12"/>
      <c r="I53" s="12"/>
      <c r="J53" s="13"/>
    </row>
    <row r="54" spans="1:10" x14ac:dyDescent="0.25">
      <c r="A54" s="14">
        <f t="shared" si="2"/>
        <v>1.3500000000000012E-2</v>
      </c>
      <c r="B54" s="18">
        <f t="shared" si="0"/>
        <v>-1.1761671770380482E-3</v>
      </c>
      <c r="C54" s="19">
        <f t="shared" si="1"/>
        <v>-5.5637103933720434E-4</v>
      </c>
      <c r="D54" s="16"/>
      <c r="E54" s="12"/>
      <c r="F54" s="12"/>
      <c r="G54" s="12"/>
      <c r="H54" s="12"/>
      <c r="I54" s="12"/>
      <c r="J54" s="13"/>
    </row>
    <row r="55" spans="1:10" x14ac:dyDescent="0.25">
      <c r="A55" s="14">
        <f t="shared" si="2"/>
        <v>1.4500000000000013E-2</v>
      </c>
      <c r="B55" s="18">
        <f t="shared" si="0"/>
        <v>-1.2835196284056607E-3</v>
      </c>
      <c r="C55" s="19">
        <f t="shared" si="1"/>
        <v>-6.0448087218401253E-4</v>
      </c>
      <c r="D55" s="16"/>
      <c r="E55" s="12"/>
      <c r="F55" s="12"/>
      <c r="G55" s="12"/>
      <c r="H55" s="12"/>
      <c r="I55" s="12"/>
      <c r="J55" s="13"/>
    </row>
    <row r="56" spans="1:10" x14ac:dyDescent="0.25">
      <c r="A56" s="14">
        <f t="shared" si="2"/>
        <v>1.5500000000000014E-2</v>
      </c>
      <c r="B56" s="18">
        <f t="shared" si="0"/>
        <v>-1.3692939313330011E-3</v>
      </c>
      <c r="C56" s="19">
        <f t="shared" si="1"/>
        <v>-6.6121110442167073E-4</v>
      </c>
      <c r="D56" s="16"/>
      <c r="E56" s="12"/>
      <c r="F56" s="12"/>
      <c r="G56" s="12"/>
      <c r="H56" s="12"/>
      <c r="I56" s="12"/>
      <c r="J56" s="13"/>
    </row>
    <row r="57" spans="1:10" x14ac:dyDescent="0.25">
      <c r="A57" s="14">
        <f t="shared" si="2"/>
        <v>1.6500000000000015E-2</v>
      </c>
      <c r="B57" s="18">
        <f t="shared" si="0"/>
        <v>-1.4186463804959015E-3</v>
      </c>
      <c r="C57" s="19">
        <f t="shared" si="1"/>
        <v>-7.3566717325290981E-4</v>
      </c>
      <c r="D57" s="16"/>
      <c r="E57" s="12"/>
      <c r="F57" s="12"/>
      <c r="G57" s="12"/>
      <c r="H57" s="12"/>
      <c r="I57" s="12"/>
      <c r="J57" s="13"/>
    </row>
    <row r="58" spans="1:10" x14ac:dyDescent="0.25">
      <c r="A58" s="14">
        <f t="shared" si="2"/>
        <v>1.7500000000000016E-2</v>
      </c>
      <c r="B58" s="18">
        <f t="shared" si="0"/>
        <v>-1.4152854234228539E-3</v>
      </c>
      <c r="C58" s="19">
        <f t="shared" si="1"/>
        <v>-8.4505790527264273E-4</v>
      </c>
      <c r="D58" s="20"/>
      <c r="E58" s="21"/>
      <c r="F58" s="21"/>
      <c r="G58" s="21"/>
      <c r="H58" s="21"/>
      <c r="I58" s="21"/>
      <c r="J58" s="22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C21" sqref="C21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-1.2156540000000001E-5</v>
      </c>
      <c r="C2" s="1">
        <v>1.7571840000000001E-7</v>
      </c>
      <c r="D2" s="1">
        <v>2.1764169999999999E-6</v>
      </c>
      <c r="E2" s="1">
        <v>2.235163E-7</v>
      </c>
      <c r="F2" s="1">
        <v>1.234983E-5</v>
      </c>
      <c r="G2" s="1">
        <v>1.8822940000000001E-7</v>
      </c>
      <c r="H2" s="1">
        <v>-0.17511930000000001</v>
      </c>
      <c r="I2" s="1">
        <v>6.6730810000000002E-2</v>
      </c>
      <c r="J2" s="2">
        <v>-1.2156540000000001E-5</v>
      </c>
      <c r="K2" s="1">
        <v>0</v>
      </c>
      <c r="L2" s="2">
        <v>2.1764169999999999E-6</v>
      </c>
      <c r="M2" s="1">
        <v>0</v>
      </c>
    </row>
    <row r="3" spans="1:13" x14ac:dyDescent="0.25">
      <c r="A3">
        <v>2</v>
      </c>
      <c r="B3" s="1">
        <v>-0.20363829999999999</v>
      </c>
      <c r="C3" s="1">
        <v>6.7890090000000002E-6</v>
      </c>
      <c r="D3" s="1">
        <v>2.108662E-5</v>
      </c>
      <c r="E3" s="1">
        <v>1.3082140000000001E-5</v>
      </c>
      <c r="F3" s="1">
        <v>0.20363829999999999</v>
      </c>
      <c r="G3" s="1">
        <v>6.7892010000000004E-6</v>
      </c>
      <c r="H3" s="1">
        <v>-5.1770120000000002E-5</v>
      </c>
      <c r="I3" s="1">
        <v>1.201859E-4</v>
      </c>
      <c r="J3" s="2">
        <v>-0.20363829999999999</v>
      </c>
      <c r="K3" s="1">
        <v>0</v>
      </c>
      <c r="L3" s="2">
        <v>2.108662E-5</v>
      </c>
      <c r="M3" s="1">
        <v>0</v>
      </c>
    </row>
    <row r="4" spans="1:13" x14ac:dyDescent="0.25">
      <c r="A4">
        <v>3</v>
      </c>
      <c r="B4" s="1">
        <v>1.4205280000000001E-2</v>
      </c>
      <c r="C4" s="1">
        <v>3.3434799999999999E-4</v>
      </c>
      <c r="D4" s="1">
        <v>8.4335940000000009E-3</v>
      </c>
      <c r="E4" s="1">
        <v>6.387532E-4</v>
      </c>
      <c r="F4" s="1">
        <v>1.6520159999999999E-2</v>
      </c>
      <c r="G4" s="1">
        <v>4.617698E-4</v>
      </c>
      <c r="H4" s="1">
        <v>0.17595669999999999</v>
      </c>
      <c r="I4" s="1">
        <v>4.2248040000000001E-2</v>
      </c>
      <c r="J4" s="2">
        <v>1.4205280000000001E-2</v>
      </c>
      <c r="K4" s="1">
        <v>0</v>
      </c>
      <c r="L4" s="2">
        <v>8.4335940000000009E-3</v>
      </c>
      <c r="M4" s="1">
        <v>0</v>
      </c>
    </row>
    <row r="5" spans="1:13" x14ac:dyDescent="0.25">
      <c r="A5">
        <v>4</v>
      </c>
      <c r="B5" s="1">
        <v>9.3920870000000004E-2</v>
      </c>
      <c r="C5" s="1">
        <v>2.43926E-2</v>
      </c>
      <c r="D5" s="1">
        <v>-3.3948829999999999E-2</v>
      </c>
      <c r="E5" s="1">
        <v>3.5669119999999999E-2</v>
      </c>
      <c r="F5" s="1">
        <v>9.9868180000000001E-2</v>
      </c>
      <c r="G5" s="1">
        <v>2.2478729999999999E-2</v>
      </c>
      <c r="H5" s="1">
        <v>2.0598160000000001E-2</v>
      </c>
      <c r="I5" s="1">
        <v>0.20625940000000001</v>
      </c>
      <c r="J5" s="2">
        <v>9.3920870000000004E-2</v>
      </c>
      <c r="K5" s="1">
        <v>0</v>
      </c>
      <c r="L5" s="2">
        <v>-3.3948829999999999E-2</v>
      </c>
      <c r="M5" s="1">
        <v>0</v>
      </c>
    </row>
    <row r="6" spans="1:13" x14ac:dyDescent="0.25">
      <c r="A6">
        <v>5</v>
      </c>
      <c r="B6" s="1">
        <v>2.2174960000000001</v>
      </c>
      <c r="C6" s="1">
        <v>1.3875489999999999</v>
      </c>
      <c r="D6" s="1">
        <v>-0.36227490000000001</v>
      </c>
      <c r="E6" s="1">
        <v>2.0945239999999998</v>
      </c>
      <c r="F6" s="1">
        <v>2.246893</v>
      </c>
      <c r="G6" s="1">
        <v>1.4005129999999999</v>
      </c>
      <c r="H6" s="1">
        <v>-1.78765E-2</v>
      </c>
      <c r="I6" s="1">
        <v>0.1841931</v>
      </c>
      <c r="J6" s="2">
        <v>2.2174960000000001</v>
      </c>
      <c r="K6" s="1">
        <v>0</v>
      </c>
      <c r="L6" s="2">
        <v>-0.36227490000000001</v>
      </c>
      <c r="M6" s="1">
        <v>0</v>
      </c>
    </row>
    <row r="7" spans="1:13" x14ac:dyDescent="0.25">
      <c r="A7">
        <v>6</v>
      </c>
      <c r="B7" s="1">
        <v>2192.413</v>
      </c>
      <c r="C7" s="1">
        <v>83.79128</v>
      </c>
      <c r="D7" s="1">
        <v>2.8734160000000002</v>
      </c>
      <c r="E7" s="1">
        <v>128.899</v>
      </c>
      <c r="F7" s="1">
        <v>2192.415</v>
      </c>
      <c r="G7" s="1">
        <v>72.720280000000002</v>
      </c>
      <c r="H7" s="1">
        <v>1.943892E-3</v>
      </c>
      <c r="I7" s="1">
        <v>3.9797150000000003E-2</v>
      </c>
      <c r="J7" s="2">
        <v>2192.413</v>
      </c>
      <c r="K7" s="1">
        <v>0</v>
      </c>
      <c r="L7" s="2">
        <v>2.8734160000000002</v>
      </c>
      <c r="M7" s="1">
        <v>0</v>
      </c>
    </row>
    <row r="8" spans="1:13" x14ac:dyDescent="0.25">
      <c r="A8">
        <v>7</v>
      </c>
      <c r="B8" s="1">
        <v>-17276.61</v>
      </c>
      <c r="C8" s="1">
        <v>5802.0140000000001</v>
      </c>
      <c r="D8" s="1">
        <v>-9020.7090000000007</v>
      </c>
      <c r="E8" s="1">
        <v>9046.6049999999996</v>
      </c>
      <c r="F8" s="1">
        <v>19489.849999999999</v>
      </c>
      <c r="G8" s="1">
        <v>5823.12</v>
      </c>
      <c r="H8" s="1">
        <v>4.1174330000000002E-2</v>
      </c>
      <c r="I8" s="1">
        <v>0.11828089999999999</v>
      </c>
      <c r="J8" s="2">
        <v>-17276.61</v>
      </c>
      <c r="K8" s="1">
        <v>0</v>
      </c>
      <c r="L8" s="2">
        <v>-9020.7090000000007</v>
      </c>
      <c r="M8" s="1">
        <v>0</v>
      </c>
    </row>
    <row r="9" spans="1:13" x14ac:dyDescent="0.25">
      <c r="A9">
        <v>8</v>
      </c>
      <c r="B9" s="1">
        <v>672751.2</v>
      </c>
      <c r="C9" s="1">
        <v>321235.3</v>
      </c>
      <c r="D9" s="1">
        <v>-391076.8</v>
      </c>
      <c r="E9" s="1">
        <v>431110</v>
      </c>
      <c r="F9" s="1">
        <v>778161.4</v>
      </c>
      <c r="G9" s="1">
        <v>271629</v>
      </c>
      <c r="H9" s="1">
        <v>-5.51367E-3</v>
      </c>
      <c r="I9" s="1">
        <v>0.1187894</v>
      </c>
      <c r="J9" s="2">
        <v>672751.2</v>
      </c>
      <c r="K9" s="1">
        <v>0</v>
      </c>
      <c r="L9" s="2">
        <v>-391076.8</v>
      </c>
      <c r="M9" s="1">
        <v>0</v>
      </c>
    </row>
    <row r="10" spans="1:13" x14ac:dyDescent="0.25">
      <c r="A10">
        <v>9</v>
      </c>
      <c r="B10" s="1">
        <v>21979880</v>
      </c>
      <c r="C10" s="1">
        <v>18112750</v>
      </c>
      <c r="D10" s="1">
        <v>-11549630</v>
      </c>
      <c r="E10" s="1">
        <v>24366630</v>
      </c>
      <c r="F10" s="1">
        <v>24829600</v>
      </c>
      <c r="G10" s="1">
        <v>17850330</v>
      </c>
      <c r="H10" s="1">
        <v>-5.0835690000000003E-2</v>
      </c>
      <c r="I10" s="1">
        <v>9.5475989999999997E-2</v>
      </c>
      <c r="J10" s="2">
        <v>21979880</v>
      </c>
      <c r="K10" s="1">
        <v>0</v>
      </c>
      <c r="L10" s="2">
        <v>-11549630</v>
      </c>
      <c r="M10" s="1">
        <v>0</v>
      </c>
    </row>
    <row r="11" spans="1:13" x14ac:dyDescent="0.25">
      <c r="A11">
        <v>10</v>
      </c>
      <c r="B11" s="1">
        <v>-28542940000</v>
      </c>
      <c r="C11" s="1">
        <v>1009568000</v>
      </c>
      <c r="D11" s="1">
        <v>-3160984000</v>
      </c>
      <c r="E11" s="1">
        <v>1622277000</v>
      </c>
      <c r="F11" s="1">
        <v>28717440000</v>
      </c>
      <c r="G11" s="1">
        <v>1043902000</v>
      </c>
      <c r="H11" s="1">
        <v>1.059212E-2</v>
      </c>
      <c r="I11" s="1">
        <v>2.0390720000000001E-2</v>
      </c>
      <c r="J11" s="2">
        <v>-28542940000</v>
      </c>
      <c r="K11" s="1">
        <v>0</v>
      </c>
      <c r="L11" s="2">
        <v>-3160984000</v>
      </c>
      <c r="M11" s="1">
        <v>0</v>
      </c>
    </row>
    <row r="12" spans="1:13" x14ac:dyDescent="0.25">
      <c r="A12">
        <v>11</v>
      </c>
      <c r="B12" s="1">
        <v>118066200000</v>
      </c>
      <c r="C12" s="1">
        <v>65487800000</v>
      </c>
      <c r="D12" s="1">
        <v>-190939000000</v>
      </c>
      <c r="E12" s="1">
        <v>90799930000</v>
      </c>
      <c r="F12" s="1">
        <v>224493500000</v>
      </c>
      <c r="G12" s="1">
        <v>59821520000</v>
      </c>
      <c r="H12" s="1">
        <v>2.2332649999999999E-2</v>
      </c>
      <c r="I12" s="1">
        <v>8.2440650000000004E-2</v>
      </c>
      <c r="J12" s="2">
        <v>118066200000</v>
      </c>
      <c r="K12" s="1">
        <v>0</v>
      </c>
      <c r="L12" s="2">
        <v>-190939000000</v>
      </c>
      <c r="M12" s="1">
        <v>0</v>
      </c>
    </row>
    <row r="13" spans="1:13" x14ac:dyDescent="0.25">
      <c r="A13">
        <v>12</v>
      </c>
      <c r="B13" s="1">
        <v>3733286000000</v>
      </c>
      <c r="C13" s="1">
        <v>5649123000000</v>
      </c>
      <c r="D13" s="1">
        <v>3678069000000</v>
      </c>
      <c r="E13" s="1">
        <v>4835914000000</v>
      </c>
      <c r="F13" s="1">
        <v>5240765000000</v>
      </c>
      <c r="G13" s="1">
        <v>3373147000000</v>
      </c>
      <c r="H13" s="1">
        <v>4.1023660000000003E-2</v>
      </c>
      <c r="I13" s="1">
        <v>7.6157859999999994E-2</v>
      </c>
      <c r="J13" s="2">
        <v>3733286000000</v>
      </c>
      <c r="K13" s="1">
        <v>0</v>
      </c>
      <c r="L13" s="2">
        <v>3678069000000</v>
      </c>
      <c r="M13" s="1">
        <v>0</v>
      </c>
    </row>
    <row r="14" spans="1:13" x14ac:dyDescent="0.25">
      <c r="A14">
        <v>13</v>
      </c>
      <c r="B14" s="1">
        <v>448035000000000</v>
      </c>
      <c r="C14" s="1">
        <v>276605800000000</v>
      </c>
      <c r="D14" s="1">
        <v>-154108000000000</v>
      </c>
      <c r="E14" s="1">
        <v>364611700000000</v>
      </c>
      <c r="F14" s="1">
        <v>473798100000000</v>
      </c>
      <c r="G14" s="1">
        <v>207894100000000</v>
      </c>
      <c r="H14" s="1">
        <v>-4.1146219999999997E-2</v>
      </c>
      <c r="I14" s="1">
        <v>5.861297E-2</v>
      </c>
      <c r="J14" s="2">
        <v>448035000000000</v>
      </c>
      <c r="K14" s="1">
        <v>0</v>
      </c>
      <c r="L14" s="2">
        <v>-154108000000000</v>
      </c>
      <c r="M14" s="1">
        <v>0</v>
      </c>
    </row>
    <row r="15" spans="1:13" x14ac:dyDescent="0.25">
      <c r="A15">
        <v>14</v>
      </c>
      <c r="B15" s="1">
        <v>3788039000000000</v>
      </c>
      <c r="C15" s="1">
        <v>1.800175E+16</v>
      </c>
      <c r="D15" s="1">
        <v>6356588000000000</v>
      </c>
      <c r="E15" s="1">
        <v>1.425313E+16</v>
      </c>
      <c r="F15" s="1">
        <v>7399692000000000</v>
      </c>
      <c r="G15" s="1">
        <v>9213842000000000</v>
      </c>
      <c r="H15" s="1">
        <v>4.7429789999999996E-3</v>
      </c>
      <c r="I15" s="1">
        <v>6.7727040000000002E-2</v>
      </c>
      <c r="J15" s="2">
        <v>3788039000000000</v>
      </c>
      <c r="K15" s="1">
        <v>0</v>
      </c>
      <c r="L15" s="2">
        <v>6356588000000000</v>
      </c>
      <c r="M15" s="1">
        <v>0</v>
      </c>
    </row>
    <row r="16" spans="1:13" x14ac:dyDescent="0.25">
      <c r="A16">
        <v>15</v>
      </c>
      <c r="B16" s="1">
        <v>9.936332E+17</v>
      </c>
      <c r="C16" s="1">
        <v>8.304574E+17</v>
      </c>
      <c r="D16" s="1">
        <v>-8.817941E+17</v>
      </c>
      <c r="E16" s="1">
        <v>1.119627E+18</v>
      </c>
      <c r="F16" s="1">
        <v>1.328483E+18</v>
      </c>
      <c r="G16" s="1">
        <v>6.083845E+17</v>
      </c>
      <c r="H16" s="1">
        <v>8.542638E-3</v>
      </c>
      <c r="I16" s="1">
        <v>5.3927540000000003E-2</v>
      </c>
      <c r="J16" s="2">
        <v>9.936332E+17</v>
      </c>
      <c r="K16" s="1">
        <v>0</v>
      </c>
      <c r="L16" s="2">
        <v>-8.817941E+17</v>
      </c>
      <c r="M16" s="1">
        <v>0</v>
      </c>
    </row>
    <row r="18" spans="1:10" ht="18.75" x14ac:dyDescent="0.3">
      <c r="A18" s="23" t="s">
        <v>13</v>
      </c>
      <c r="B18" s="23"/>
      <c r="C18" s="23"/>
      <c r="D18" s="23"/>
      <c r="E18" s="23"/>
      <c r="F18" s="23"/>
      <c r="G18" s="23"/>
      <c r="H18" s="23"/>
      <c r="I18" s="23"/>
      <c r="J18" s="23"/>
    </row>
    <row r="19" spans="1:10" x14ac:dyDescent="0.25">
      <c r="A19" s="3" t="s">
        <v>14</v>
      </c>
      <c r="B19" s="3" t="s">
        <v>15</v>
      </c>
      <c r="C19" s="4" t="s">
        <v>16</v>
      </c>
      <c r="D19" s="5" t="s">
        <v>17</v>
      </c>
      <c r="E19" s="4" t="s">
        <v>18</v>
      </c>
      <c r="F19" s="4" t="s">
        <v>19</v>
      </c>
      <c r="G19" s="4" t="s">
        <v>20</v>
      </c>
      <c r="H19" s="4" t="s">
        <v>21</v>
      </c>
      <c r="I19" s="6"/>
      <c r="J19" s="7"/>
    </row>
    <row r="20" spans="1:10" x14ac:dyDescent="0.25">
      <c r="A20" s="8">
        <f>B3</f>
        <v>-0.20363829999999999</v>
      </c>
      <c r="B20" s="9">
        <f>C3</f>
        <v>6.7890090000000002E-6</v>
      </c>
      <c r="C20" s="10">
        <f>B2/B3/0.000001</f>
        <v>59.696726990944249</v>
      </c>
      <c r="D20" s="11">
        <f>C2/B3/0.000001</f>
        <v>-0.86289465193924719</v>
      </c>
      <c r="E20" s="10">
        <f>D2/B3/0.000001</f>
        <v>-10.687660425371849</v>
      </c>
      <c r="F20" s="10">
        <f>E2/B3/0.000001</f>
        <v>-1.0976142503644943</v>
      </c>
      <c r="G20" s="9">
        <f>H3</f>
        <v>-5.1770120000000002E-5</v>
      </c>
      <c r="H20" s="9">
        <f>I3</f>
        <v>1.201859E-4</v>
      </c>
      <c r="I20" s="12"/>
      <c r="J20" s="13"/>
    </row>
    <row r="21" spans="1:10" x14ac:dyDescent="0.25">
      <c r="A21" s="14">
        <f>(1-('BQF10 - Suporte'!A20/'BQF10 - 250mm'!A20))*100</f>
        <v>4.9794169367944896E-2</v>
      </c>
      <c r="B21" s="14"/>
      <c r="C21" s="14">
        <f>(1-('BQF10 - Suporte'!C20/'BQF10 - 250mm'!C20))*100</f>
        <v>-106.8945920714158</v>
      </c>
      <c r="D21" s="14"/>
      <c r="E21" s="14">
        <f>(1-('BQF10 - Suporte'!E20/'BQF10 - 250mm'!E20))*100</f>
        <v>-200.88341343165811</v>
      </c>
      <c r="F21" s="14"/>
      <c r="G21" s="14">
        <f>(1-('BQF10 - Suporte'!G20/'BQF10 - 250mm'!G20))*100</f>
        <v>66.670716621866049</v>
      </c>
      <c r="H21" s="14"/>
      <c r="I21" s="12"/>
      <c r="J21" s="13"/>
    </row>
    <row r="22" spans="1:10" x14ac:dyDescent="0.25">
      <c r="A22" s="4" t="s">
        <v>22</v>
      </c>
      <c r="B22" s="4" t="s">
        <v>23</v>
      </c>
      <c r="C22" s="5" t="s">
        <v>24</v>
      </c>
      <c r="D22" s="16"/>
      <c r="E22" s="12"/>
      <c r="F22" s="17"/>
      <c r="G22" s="12"/>
      <c r="H22" s="12"/>
      <c r="I22" s="12"/>
      <c r="J22" s="13"/>
    </row>
    <row r="23" spans="1:10" x14ac:dyDescent="0.25">
      <c r="A23" s="14">
        <v>-1.7500000000000002E-2</v>
      </c>
      <c r="B23" s="18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1.3798606977468814E-3</v>
      </c>
      <c r="C23" s="19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5.3850071389070363E-4</v>
      </c>
      <c r="D23" s="16"/>
      <c r="E23" s="12"/>
      <c r="F23" s="12"/>
      <c r="G23" s="12"/>
      <c r="H23" s="12"/>
      <c r="I23" s="12"/>
      <c r="J23" s="13"/>
    </row>
    <row r="24" spans="1:10" x14ac:dyDescent="0.25">
      <c r="A24" s="14">
        <f>A23+0.001</f>
        <v>-1.6500000000000001E-2</v>
      </c>
      <c r="B24" s="18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1.0165487183538061E-3</v>
      </c>
      <c r="C24" s="19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5.9817166155206301E-4</v>
      </c>
      <c r="D24" s="16"/>
      <c r="E24" s="12"/>
      <c r="F24" s="12"/>
      <c r="G24" s="12"/>
      <c r="H24" s="12"/>
      <c r="I24" s="12"/>
      <c r="J24" s="13"/>
    </row>
    <row r="25" spans="1:10" x14ac:dyDescent="0.25">
      <c r="A25" s="14">
        <f t="shared" ref="A25:A58" si="2">A24+0.001</f>
        <v>-1.55E-2</v>
      </c>
      <c r="B25" s="18">
        <f t="shared" si="0"/>
        <v>8.1154496129211631E-4</v>
      </c>
      <c r="C25" s="19">
        <f t="shared" si="1"/>
        <v>6.0988832378199151E-4</v>
      </c>
      <c r="D25" s="16"/>
      <c r="E25" s="12"/>
      <c r="F25" s="12"/>
      <c r="G25" s="12"/>
      <c r="H25" s="12"/>
      <c r="I25" s="12"/>
      <c r="J25" s="13"/>
    </row>
    <row r="26" spans="1:10" x14ac:dyDescent="0.25">
      <c r="A26" s="14">
        <f t="shared" si="2"/>
        <v>-1.4499999999999999E-2</v>
      </c>
      <c r="B26" s="18">
        <f t="shared" si="0"/>
        <v>7.0165194327964414E-4</v>
      </c>
      <c r="C26" s="19">
        <f t="shared" si="1"/>
        <v>5.9504315487119439E-4</v>
      </c>
      <c r="D26" s="16"/>
      <c r="E26" s="12"/>
      <c r="F26" s="12"/>
      <c r="G26" s="12"/>
      <c r="H26" s="12"/>
      <c r="I26" s="12"/>
      <c r="J26" s="13"/>
    </row>
    <row r="27" spans="1:10" x14ac:dyDescent="0.25">
      <c r="A27" s="14">
        <f t="shared" si="2"/>
        <v>-1.3499999999999998E-2</v>
      </c>
      <c r="B27" s="18">
        <f t="shared" si="0"/>
        <v>6.4492891838860151E-4</v>
      </c>
      <c r="C27" s="19">
        <f t="shared" si="1"/>
        <v>5.6594976194228677E-4</v>
      </c>
      <c r="D27" s="16"/>
      <c r="E27" s="12"/>
      <c r="F27" s="12"/>
      <c r="G27" s="12"/>
      <c r="H27" s="12"/>
      <c r="I27" s="12"/>
      <c r="J27" s="13"/>
    </row>
    <row r="28" spans="1:10" x14ac:dyDescent="0.25">
      <c r="A28" s="14">
        <f t="shared" si="2"/>
        <v>-1.2499999999999997E-2</v>
      </c>
      <c r="B28" s="18">
        <f t="shared" si="0"/>
        <v>6.1431287501663033E-4</v>
      </c>
      <c r="C28" s="19">
        <f t="shared" si="1"/>
        <v>5.2947581527955519E-4</v>
      </c>
      <c r="D28" s="16"/>
      <c r="E28" s="12"/>
      <c r="F28" s="12"/>
      <c r="G28" s="12"/>
      <c r="H28" s="12"/>
      <c r="I28" s="12"/>
      <c r="J28" s="13"/>
    </row>
    <row r="29" spans="1:10" x14ac:dyDescent="0.25">
      <c r="A29" s="14">
        <f t="shared" si="2"/>
        <v>-1.1499999999999996E-2</v>
      </c>
      <c r="B29" s="18">
        <f t="shared" si="0"/>
        <v>5.9303855624315792E-4</v>
      </c>
      <c r="C29" s="19">
        <f t="shared" si="1"/>
        <v>4.8932003745106353E-4</v>
      </c>
      <c r="D29" s="16"/>
      <c r="E29" s="12"/>
      <c r="F29" s="12"/>
      <c r="G29" s="12"/>
      <c r="H29" s="12"/>
      <c r="I29" s="12"/>
      <c r="J29" s="13"/>
    </row>
    <row r="30" spans="1:10" x14ac:dyDescent="0.25">
      <c r="A30" s="14">
        <f t="shared" si="2"/>
        <v>-1.0499999999999995E-2</v>
      </c>
      <c r="B30" s="18">
        <f t="shared" si="0"/>
        <v>5.7135384254605596E-4</v>
      </c>
      <c r="C30" s="19">
        <f t="shared" si="1"/>
        <v>4.4740139284084654E-4</v>
      </c>
      <c r="D30" s="16"/>
      <c r="E30" s="12"/>
      <c r="F30" s="12"/>
      <c r="G30" s="12"/>
      <c r="H30" s="12"/>
      <c r="I30" s="12"/>
      <c r="J30" s="13"/>
    </row>
    <row r="31" spans="1:10" x14ac:dyDescent="0.25">
      <c r="A31" s="14">
        <f t="shared" si="2"/>
        <v>-9.4999999999999946E-3</v>
      </c>
      <c r="B31" s="18">
        <f t="shared" si="0"/>
        <v>5.4417075971870588E-4</v>
      </c>
      <c r="C31" s="19">
        <f t="shared" si="1"/>
        <v>4.0468050416791833E-4</v>
      </c>
      <c r="D31" s="16"/>
      <c r="E31" s="12"/>
      <c r="F31" s="12"/>
      <c r="G31" s="12"/>
      <c r="H31" s="12"/>
      <c r="I31" s="12"/>
      <c r="J31" s="13"/>
    </row>
    <row r="32" spans="1:10" x14ac:dyDescent="0.25">
      <c r="A32" s="14">
        <f t="shared" si="2"/>
        <v>-8.4999999999999937E-3</v>
      </c>
      <c r="B32" s="18">
        <f t="shared" si="0"/>
        <v>5.0939568202792941E-4</v>
      </c>
      <c r="C32" s="19">
        <f t="shared" si="1"/>
        <v>3.616274763755229E-4</v>
      </c>
      <c r="D32" s="16"/>
      <c r="E32" s="12"/>
      <c r="F32" s="12"/>
      <c r="G32" s="12"/>
      <c r="H32" s="12"/>
      <c r="I32" s="12"/>
      <c r="J32" s="13"/>
    </row>
    <row r="33" spans="1:10" x14ac:dyDescent="0.25">
      <c r="A33" s="14">
        <f t="shared" si="2"/>
        <v>-7.4999999999999937E-3</v>
      </c>
      <c r="B33" s="18">
        <f t="shared" si="0"/>
        <v>4.667553715416191E-4</v>
      </c>
      <c r="C33" s="19">
        <f t="shared" si="1"/>
        <v>3.1847617556752709E-4</v>
      </c>
      <c r="D33" s="16"/>
      <c r="E33" s="12"/>
      <c r="F33" s="12"/>
      <c r="G33" s="12"/>
      <c r="H33" s="12"/>
      <c r="I33" s="12"/>
      <c r="J33" s="13"/>
    </row>
    <row r="34" spans="1:10" x14ac:dyDescent="0.25">
      <c r="A34" s="14">
        <f t="shared" si="2"/>
        <v>-6.4999999999999936E-3</v>
      </c>
      <c r="B34" s="18">
        <f t="shared" si="0"/>
        <v>4.169865270006296E-4</v>
      </c>
      <c r="C34" s="19">
        <f t="shared" si="1"/>
        <v>2.7535421950424796E-4</v>
      </c>
      <c r="D34" s="16"/>
      <c r="E34" s="12"/>
      <c r="F34" s="12"/>
      <c r="G34" s="12"/>
      <c r="H34" s="12"/>
      <c r="I34" s="12"/>
      <c r="J34" s="13"/>
    </row>
    <row r="35" spans="1:10" x14ac:dyDescent="0.25">
      <c r="A35" s="14">
        <f t="shared" si="2"/>
        <v>-5.4999999999999936E-3</v>
      </c>
      <c r="B35" s="18">
        <f t="shared" si="0"/>
        <v>3.6129186550550713E-4</v>
      </c>
      <c r="C35" s="19">
        <f t="shared" si="1"/>
        <v>2.3234395297796657E-4</v>
      </c>
      <c r="D35" s="16"/>
      <c r="E35" s="12"/>
      <c r="F35" s="12"/>
      <c r="G35" s="12"/>
      <c r="H35" s="12"/>
      <c r="I35" s="12"/>
      <c r="J35" s="13"/>
    </row>
    <row r="36" spans="1:10" x14ac:dyDescent="0.25">
      <c r="A36" s="14">
        <f t="shared" si="2"/>
        <v>-4.4999999999999936E-3</v>
      </c>
      <c r="B36" s="18">
        <f t="shared" si="0"/>
        <v>3.0099025167476225E-4</v>
      </c>
      <c r="C36" s="19">
        <f t="shared" si="1"/>
        <v>1.8950751289837094E-4</v>
      </c>
      <c r="D36" s="16"/>
      <c r="E36" s="12"/>
      <c r="F36" s="12"/>
      <c r="G36" s="12"/>
      <c r="H36" s="12"/>
      <c r="I36" s="12"/>
      <c r="J36" s="13"/>
    </row>
    <row r="37" spans="1:10" x14ac:dyDescent="0.25">
      <c r="A37" s="14">
        <f t="shared" si="2"/>
        <v>-3.4999999999999936E-3</v>
      </c>
      <c r="B37" s="18">
        <f t="shared" si="0"/>
        <v>2.3730559373340689E-4</v>
      </c>
      <c r="C37" s="19">
        <f t="shared" si="1"/>
        <v>1.4689501004638616E-4</v>
      </c>
      <c r="D37" s="16"/>
      <c r="E37" s="12"/>
      <c r="F37" s="12"/>
      <c r="G37" s="12"/>
      <c r="H37" s="12"/>
      <c r="I37" s="12"/>
      <c r="J37" s="13"/>
    </row>
    <row r="38" spans="1:10" x14ac:dyDescent="0.25">
      <c r="A38" s="14">
        <f t="shared" si="2"/>
        <v>-2.4999999999999935E-3</v>
      </c>
      <c r="B38" s="18">
        <f t="shared" si="0"/>
        <v>1.7125171337491782E-4</v>
      </c>
      <c r="C38" s="19">
        <f t="shared" si="1"/>
        <v>1.0454616815601166E-4</v>
      </c>
      <c r="D38" s="16"/>
      <c r="E38" s="12"/>
      <c r="F38" s="12"/>
      <c r="G38" s="12"/>
      <c r="H38" s="12"/>
      <c r="I38" s="12"/>
      <c r="J38" s="13"/>
    </row>
    <row r="39" spans="1:10" x14ac:dyDescent="0.25">
      <c r="A39" s="14">
        <f t="shared" si="2"/>
        <v>-1.4999999999999935E-3</v>
      </c>
      <c r="B39" s="18">
        <f t="shared" si="0"/>
        <v>1.0357995158477951E-4</v>
      </c>
      <c r="C39" s="19">
        <f t="shared" si="1"/>
        <v>6.2490575067429365E-5</v>
      </c>
      <c r="D39" s="16"/>
      <c r="E39" s="12"/>
      <c r="F39" s="12"/>
      <c r="G39" s="12"/>
      <c r="H39" s="12"/>
      <c r="I39" s="12"/>
      <c r="J39" s="13"/>
    </row>
    <row r="40" spans="1:10" x14ac:dyDescent="0.25">
      <c r="A40" s="14">
        <f t="shared" si="2"/>
        <v>-4.9999999999999351E-4</v>
      </c>
      <c r="B40" s="18">
        <f t="shared" si="0"/>
        <v>3.4764086095616836E-5</v>
      </c>
      <c r="C40" s="19">
        <f t="shared" si="1"/>
        <v>2.0748741605503998E-5</v>
      </c>
      <c r="D40" s="16"/>
      <c r="E40" s="12"/>
      <c r="F40" s="12"/>
      <c r="G40" s="12"/>
      <c r="H40" s="12"/>
      <c r="I40" s="12"/>
      <c r="J40" s="13"/>
    </row>
    <row r="41" spans="1:10" x14ac:dyDescent="0.25">
      <c r="A41" s="14">
        <f t="shared" si="2"/>
        <v>5.0000000000000652E-4</v>
      </c>
      <c r="B41" s="18">
        <f t="shared" si="0"/>
        <v>-3.49960390603866E-5</v>
      </c>
      <c r="C41" s="19">
        <f t="shared" si="1"/>
        <v>-2.066538759955949E-5</v>
      </c>
      <c r="D41" s="16"/>
      <c r="E41" s="12"/>
      <c r="F41" s="12"/>
      <c r="G41" s="12"/>
      <c r="H41" s="12"/>
      <c r="I41" s="12"/>
      <c r="J41" s="13"/>
    </row>
    <row r="42" spans="1:10" x14ac:dyDescent="0.25">
      <c r="A42" s="14">
        <f t="shared" si="2"/>
        <v>1.5000000000000065E-3</v>
      </c>
      <c r="B42" s="18">
        <f t="shared" si="0"/>
        <v>-1.0576449133060013E-4</v>
      </c>
      <c r="C42" s="19">
        <f t="shared" si="1"/>
        <v>-6.1740472004888938E-5</v>
      </c>
      <c r="D42" s="16"/>
      <c r="E42" s="12"/>
      <c r="F42" s="12"/>
      <c r="G42" s="12"/>
      <c r="H42" s="12"/>
      <c r="I42" s="12"/>
      <c r="J42" s="13"/>
    </row>
    <row r="43" spans="1:10" x14ac:dyDescent="0.25">
      <c r="A43" s="14">
        <f t="shared" si="2"/>
        <v>2.5000000000000066E-3</v>
      </c>
      <c r="B43" s="18">
        <f t="shared" si="0"/>
        <v>-1.7785918651695571E-4</v>
      </c>
      <c r="C43" s="19">
        <f t="shared" si="1"/>
        <v>-1.0246239304843173E-4</v>
      </c>
      <c r="D43" s="16"/>
      <c r="E43" s="12"/>
      <c r="F43" s="12"/>
      <c r="G43" s="12"/>
      <c r="H43" s="12"/>
      <c r="I43" s="12"/>
      <c r="J43" s="13"/>
    </row>
    <row r="44" spans="1:10" x14ac:dyDescent="0.25">
      <c r="A44" s="14">
        <f t="shared" si="2"/>
        <v>3.5000000000000066E-3</v>
      </c>
      <c r="B44" s="18">
        <f t="shared" si="0"/>
        <v>-2.5184239373538442E-4</v>
      </c>
      <c r="C44" s="19">
        <f t="shared" si="1"/>
        <v>-1.4280706564813344E-4</v>
      </c>
      <c r="D44" s="16"/>
      <c r="E44" s="12"/>
      <c r="F44" s="12"/>
      <c r="G44" s="12"/>
      <c r="H44" s="12"/>
      <c r="I44" s="12"/>
      <c r="J44" s="13"/>
    </row>
    <row r="45" spans="1:10" x14ac:dyDescent="0.25">
      <c r="A45" s="14">
        <f t="shared" si="2"/>
        <v>4.5000000000000066E-3</v>
      </c>
      <c r="B45" s="18">
        <f t="shared" si="0"/>
        <v>-3.2850692003939341E-4</v>
      </c>
      <c r="C45" s="19">
        <f t="shared" si="1"/>
        <v>-1.827302858393732E-4</v>
      </c>
      <c r="D45" s="16"/>
      <c r="E45" s="12"/>
      <c r="F45" s="12"/>
      <c r="G45" s="12"/>
      <c r="H45" s="12"/>
      <c r="I45" s="12"/>
      <c r="J45" s="13"/>
    </row>
    <row r="46" spans="1:10" x14ac:dyDescent="0.25">
      <c r="A46" s="14">
        <f t="shared" si="2"/>
        <v>5.5000000000000066E-3</v>
      </c>
      <c r="B46" s="18">
        <f t="shared" si="0"/>
        <v>-4.0884795647316385E-4</v>
      </c>
      <c r="C46" s="19">
        <f t="shared" si="1"/>
        <v>-2.2215238497952356E-4</v>
      </c>
      <c r="D46" s="16"/>
      <c r="E46" s="12"/>
      <c r="F46" s="12"/>
      <c r="G46" s="12"/>
      <c r="H46" s="12"/>
      <c r="I46" s="12"/>
      <c r="J46" s="13"/>
    </row>
    <row r="47" spans="1:10" x14ac:dyDescent="0.25">
      <c r="A47" s="14">
        <f t="shared" si="2"/>
        <v>6.5000000000000066E-3</v>
      </c>
      <c r="B47" s="18">
        <f t="shared" si="0"/>
        <v>-4.9400605317855787E-4</v>
      </c>
      <c r="C47" s="19">
        <f t="shared" si="1"/>
        <v>-2.6093409907514131E-4</v>
      </c>
      <c r="D47" s="16"/>
      <c r="E47" s="12"/>
      <c r="F47" s="12"/>
      <c r="G47" s="12"/>
      <c r="H47" s="12"/>
      <c r="I47" s="12"/>
      <c r="J47" s="13"/>
    </row>
    <row r="48" spans="1:10" x14ac:dyDescent="0.25">
      <c r="A48" s="14">
        <f t="shared" si="2"/>
        <v>7.5000000000000067E-3</v>
      </c>
      <c r="B48" s="18">
        <f t="shared" si="0"/>
        <v>-5.8516322112956614E-4</v>
      </c>
      <c r="C48" s="19">
        <f t="shared" si="1"/>
        <v>-2.988383548151098E-4</v>
      </c>
      <c r="D48" s="16"/>
      <c r="E48" s="12"/>
      <c r="F48" s="12"/>
      <c r="G48" s="12"/>
      <c r="H48" s="12"/>
      <c r="I48" s="12"/>
      <c r="J48" s="13"/>
    </row>
    <row r="49" spans="1:10" x14ac:dyDescent="0.25">
      <c r="A49" s="14">
        <f t="shared" si="2"/>
        <v>8.5000000000000075E-3</v>
      </c>
      <c r="B49" s="18">
        <f t="shared" si="0"/>
        <v>-6.8337242573234241E-4</v>
      </c>
      <c r="C49" s="19">
        <f t="shared" si="1"/>
        <v>-3.3547044744351842E-4</v>
      </c>
      <c r="D49" s="16"/>
      <c r="E49" s="12"/>
      <c r="F49" s="12"/>
      <c r="G49" s="12"/>
      <c r="H49" s="12"/>
      <c r="I49" s="12"/>
      <c r="J49" s="13"/>
    </row>
    <row r="50" spans="1:10" x14ac:dyDescent="0.25">
      <c r="A50" s="14">
        <f t="shared" si="2"/>
        <v>9.5000000000000084E-3</v>
      </c>
      <c r="B50" s="18">
        <f t="shared" si="0"/>
        <v>-7.8930181699772041E-4</v>
      </c>
      <c r="C50" s="19">
        <f t="shared" si="1"/>
        <v>-3.7018596682854537E-4</v>
      </c>
      <c r="D50" s="16"/>
      <c r="E50" s="12"/>
      <c r="F50" s="12"/>
      <c r="G50" s="12"/>
      <c r="H50" s="12"/>
      <c r="I50" s="12"/>
      <c r="J50" s="13"/>
    </row>
    <row r="51" spans="1:10" x14ac:dyDescent="0.25">
      <c r="A51" s="14">
        <f t="shared" si="2"/>
        <v>1.0500000000000009E-2</v>
      </c>
      <c r="B51" s="18">
        <f t="shared" si="0"/>
        <v>-9.0288053245695201E-4</v>
      </c>
      <c r="C51" s="19">
        <f t="shared" si="1"/>
        <v>-4.0195113926838838E-4</v>
      </c>
      <c r="D51" s="16"/>
      <c r="E51" s="12"/>
      <c r="F51" s="12"/>
      <c r="G51" s="12"/>
      <c r="H51" s="12"/>
      <c r="I51" s="12"/>
      <c r="J51" s="13"/>
    </row>
    <row r="52" spans="1:10" x14ac:dyDescent="0.25">
      <c r="A52" s="14">
        <f t="shared" si="2"/>
        <v>1.150000000000001E-2</v>
      </c>
      <c r="B52" s="18">
        <f t="shared" si="0"/>
        <v>-1.02284511476658E-3</v>
      </c>
      <c r="C52" s="19">
        <f t="shared" si="1"/>
        <v>-4.2913287780243147E-4</v>
      </c>
      <c r="D52" s="16"/>
      <c r="E52" s="12"/>
      <c r="F52" s="12"/>
      <c r="G52" s="12"/>
      <c r="H52" s="12"/>
      <c r="I52" s="12"/>
      <c r="J52" s="13"/>
    </row>
    <row r="53" spans="1:10" x14ac:dyDescent="0.25">
      <c r="A53" s="14">
        <f t="shared" si="2"/>
        <v>1.2500000000000011E-2</v>
      </c>
      <c r="B53" s="18">
        <f t="shared" si="0"/>
        <v>-1.1462077168836568E-3</v>
      </c>
      <c r="C53" s="19">
        <f t="shared" si="1"/>
        <v>-4.4918405861966564E-4</v>
      </c>
      <c r="D53" s="16"/>
      <c r="E53" s="12"/>
      <c r="F53" s="12"/>
      <c r="G53" s="12"/>
      <c r="H53" s="12"/>
      <c r="I53" s="12"/>
      <c r="J53" s="13"/>
    </row>
    <row r="54" spans="1:10" x14ac:dyDescent="0.25">
      <c r="A54" s="14">
        <f t="shared" si="2"/>
        <v>1.3500000000000012E-2</v>
      </c>
      <c r="B54" s="18">
        <f t="shared" si="0"/>
        <v>-1.2677036799605707E-3</v>
      </c>
      <c r="C54" s="19">
        <f t="shared" si="1"/>
        <v>-4.5817086532593676E-4</v>
      </c>
      <c r="D54" s="16"/>
      <c r="E54" s="12"/>
      <c r="F54" s="12"/>
      <c r="G54" s="12"/>
      <c r="H54" s="12"/>
      <c r="I54" s="12"/>
      <c r="J54" s="13"/>
    </row>
    <row r="55" spans="1:10" x14ac:dyDescent="0.25">
      <c r="A55" s="14">
        <f t="shared" si="2"/>
        <v>1.4500000000000013E-2</v>
      </c>
      <c r="B55" s="18">
        <f t="shared" si="0"/>
        <v>-1.3793325313815766E-3</v>
      </c>
      <c r="C55" s="19">
        <f t="shared" si="1"/>
        <v>-4.500599660466326E-4</v>
      </c>
      <c r="D55" s="16"/>
      <c r="E55" s="12"/>
      <c r="F55" s="12"/>
      <c r="G55" s="12"/>
      <c r="H55" s="12"/>
      <c r="I55" s="12"/>
      <c r="J55" s="13"/>
    </row>
    <row r="56" spans="1:10" x14ac:dyDescent="0.25">
      <c r="A56" s="14">
        <f t="shared" si="2"/>
        <v>1.5500000000000014E-2</v>
      </c>
      <c r="B56" s="18">
        <f t="shared" si="0"/>
        <v>-1.4701904413716329E-3</v>
      </c>
      <c r="C56" s="19">
        <f t="shared" si="1"/>
        <v>-4.1563906904441914E-4</v>
      </c>
      <c r="D56" s="16"/>
      <c r="E56" s="12"/>
      <c r="F56" s="12"/>
      <c r="G56" s="12"/>
      <c r="H56" s="12"/>
      <c r="I56" s="12"/>
      <c r="J56" s="13"/>
    </row>
    <row r="57" spans="1:10" x14ac:dyDescent="0.25">
      <c r="A57" s="14">
        <f t="shared" si="2"/>
        <v>1.6500000000000015E-2</v>
      </c>
      <c r="B57" s="18">
        <f t="shared" si="0"/>
        <v>-1.5269132130861173E-3</v>
      </c>
      <c r="C57" s="19">
        <f t="shared" si="1"/>
        <v>-3.4087878973530571E-4</v>
      </c>
      <c r="D57" s="16"/>
      <c r="E57" s="12"/>
      <c r="F57" s="12"/>
      <c r="G57" s="12"/>
      <c r="H57" s="12"/>
      <c r="I57" s="12"/>
      <c r="J57" s="13"/>
    </row>
    <row r="58" spans="1:10" x14ac:dyDescent="0.25">
      <c r="A58" s="14">
        <f t="shared" si="2"/>
        <v>1.7500000000000016E-2</v>
      </c>
      <c r="B58" s="18">
        <f t="shared" si="0"/>
        <v>-1.5352188761016173E-3</v>
      </c>
      <c r="C58" s="19">
        <f t="shared" si="1"/>
        <v>-2.0444870013715114E-4</v>
      </c>
      <c r="D58" s="20"/>
      <c r="E58" s="21"/>
      <c r="F58" s="21"/>
      <c r="G58" s="21"/>
      <c r="H58" s="21"/>
      <c r="I58" s="21"/>
      <c r="J58" s="22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A20" sqref="A20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-2.51387E-5</v>
      </c>
      <c r="C2" s="1">
        <v>1.581398E-7</v>
      </c>
      <c r="D2" s="1">
        <v>6.5452170000000003E-6</v>
      </c>
      <c r="E2" s="1">
        <v>1.6856420000000001E-7</v>
      </c>
      <c r="F2" s="1">
        <v>2.5976799999999998E-5</v>
      </c>
      <c r="G2" s="1">
        <v>1.6458780000000001E-7</v>
      </c>
      <c r="H2" s="1">
        <v>-0.2546099</v>
      </c>
      <c r="I2" s="1">
        <v>2.3537760000000001E-2</v>
      </c>
      <c r="J2" s="2">
        <v>-2.51387E-5</v>
      </c>
      <c r="K2" s="1">
        <v>0</v>
      </c>
      <c r="L2" s="2">
        <v>6.5452170000000003E-6</v>
      </c>
      <c r="M2" s="1">
        <v>0</v>
      </c>
    </row>
    <row r="3" spans="1:13" x14ac:dyDescent="0.25">
      <c r="A3">
        <v>2</v>
      </c>
      <c r="B3" s="1">
        <v>-0.20353689999999999</v>
      </c>
      <c r="C3" s="1">
        <v>8.4268239999999993E-6</v>
      </c>
      <c r="D3" s="1">
        <v>7.0212590000000004E-6</v>
      </c>
      <c r="E3" s="1">
        <v>1.5153929999999999E-5</v>
      </c>
      <c r="F3" s="1">
        <v>0.20353689999999999</v>
      </c>
      <c r="G3" s="1">
        <v>8.4273100000000005E-6</v>
      </c>
      <c r="H3" s="1">
        <v>-1.725461E-5</v>
      </c>
      <c r="I3" s="1">
        <v>1.39283E-4</v>
      </c>
      <c r="J3" s="2">
        <v>-0.20353689999999999</v>
      </c>
      <c r="K3" s="1">
        <v>0</v>
      </c>
      <c r="L3" s="2">
        <v>7.0212590000000004E-6</v>
      </c>
      <c r="M3" s="1">
        <v>0</v>
      </c>
    </row>
    <row r="4" spans="1:13" x14ac:dyDescent="0.25">
      <c r="A4">
        <v>3</v>
      </c>
      <c r="B4" s="1">
        <v>1.2187190000000001E-2</v>
      </c>
      <c r="C4" s="1">
        <v>5.0210070000000003E-4</v>
      </c>
      <c r="D4" s="1">
        <v>8.3818529999999999E-3</v>
      </c>
      <c r="E4" s="1">
        <v>7.8066460000000002E-4</v>
      </c>
      <c r="F4" s="1">
        <v>1.479132E-2</v>
      </c>
      <c r="G4" s="1">
        <v>7.04958E-4</v>
      </c>
      <c r="H4" s="1">
        <v>0.19591549999999999</v>
      </c>
      <c r="I4" s="1">
        <v>5.1240889999999997E-2</v>
      </c>
      <c r="J4" s="2">
        <v>1.2187190000000001E-2</v>
      </c>
      <c r="K4" s="1">
        <v>0</v>
      </c>
      <c r="L4" s="2">
        <v>8.3818529999999999E-3</v>
      </c>
      <c r="M4" s="1">
        <v>0</v>
      </c>
    </row>
    <row r="5" spans="1:13" x14ac:dyDescent="0.25">
      <c r="A5">
        <v>4</v>
      </c>
      <c r="B5" s="1">
        <v>0.111316</v>
      </c>
      <c r="C5" s="1">
        <v>4.1510110000000003E-2</v>
      </c>
      <c r="D5" s="1">
        <v>-4.4272310000000002E-2</v>
      </c>
      <c r="E5" s="1">
        <v>3.282293E-2</v>
      </c>
      <c r="F5" s="1">
        <v>0.1197969</v>
      </c>
      <c r="G5" s="1">
        <v>2.270119E-2</v>
      </c>
      <c r="H5" s="1">
        <v>-7.1156079999999997E-2</v>
      </c>
      <c r="I5" s="1">
        <v>0.15618889999999999</v>
      </c>
      <c r="J5" s="2">
        <v>0.111316</v>
      </c>
      <c r="K5" s="1">
        <v>0</v>
      </c>
      <c r="L5" s="2">
        <v>-4.4272310000000002E-2</v>
      </c>
      <c r="M5" s="1">
        <v>0</v>
      </c>
    </row>
    <row r="6" spans="1:13" x14ac:dyDescent="0.25">
      <c r="A6">
        <v>5</v>
      </c>
      <c r="B6" s="1">
        <v>0.68121240000000005</v>
      </c>
      <c r="C6" s="1">
        <v>2.1959240000000002</v>
      </c>
      <c r="D6" s="1">
        <v>-0.2702521</v>
      </c>
      <c r="E6" s="1">
        <v>1.7993950000000001</v>
      </c>
      <c r="F6" s="1">
        <v>0.73286180000000001</v>
      </c>
      <c r="G6" s="1">
        <v>1.180212</v>
      </c>
      <c r="H6" s="1">
        <v>-7.2259509999999999E-2</v>
      </c>
      <c r="I6" s="1">
        <v>0.13864270000000001</v>
      </c>
      <c r="J6" s="2">
        <v>0.68121240000000005</v>
      </c>
      <c r="K6" s="1">
        <v>0</v>
      </c>
      <c r="L6" s="2">
        <v>-0.2702521</v>
      </c>
      <c r="M6" s="1">
        <v>0</v>
      </c>
    </row>
    <row r="7" spans="1:13" x14ac:dyDescent="0.25">
      <c r="A7">
        <v>6</v>
      </c>
      <c r="B7" s="1">
        <v>2324.9679999999998</v>
      </c>
      <c r="C7" s="1">
        <v>79.673919999999995</v>
      </c>
      <c r="D7" s="1">
        <v>152.23349999999999</v>
      </c>
      <c r="E7" s="1">
        <v>150.1276</v>
      </c>
      <c r="F7" s="1">
        <v>2329.9459999999999</v>
      </c>
      <c r="G7" s="1">
        <v>76.735749999999996</v>
      </c>
      <c r="H7" s="1">
        <v>9.785017E-3</v>
      </c>
      <c r="I7" s="1">
        <v>4.0690469999999999E-2</v>
      </c>
      <c r="J7" s="2">
        <v>2324.9679999999998</v>
      </c>
      <c r="K7" s="1">
        <v>0</v>
      </c>
      <c r="L7" s="2">
        <v>152.23349999999999</v>
      </c>
      <c r="M7" s="1">
        <v>0</v>
      </c>
    </row>
    <row r="8" spans="1:13" x14ac:dyDescent="0.25">
      <c r="A8">
        <v>7</v>
      </c>
      <c r="B8" s="1">
        <v>-16559.45</v>
      </c>
      <c r="C8" s="1">
        <v>5499.8670000000002</v>
      </c>
      <c r="D8" s="1">
        <v>13258.52</v>
      </c>
      <c r="E8" s="1">
        <v>6375.0169999999998</v>
      </c>
      <c r="F8" s="1">
        <v>21213.29</v>
      </c>
      <c r="G8" s="1">
        <v>4821.9620000000004</v>
      </c>
      <c r="H8" s="1">
        <v>-6.8210989999999999E-2</v>
      </c>
      <c r="I8" s="1">
        <v>0.1158444</v>
      </c>
      <c r="J8" s="2">
        <v>-16559.45</v>
      </c>
      <c r="K8" s="1">
        <v>0</v>
      </c>
      <c r="L8" s="2">
        <v>13258.52</v>
      </c>
      <c r="M8" s="1">
        <v>0</v>
      </c>
    </row>
    <row r="9" spans="1:13" x14ac:dyDescent="0.25">
      <c r="A9">
        <v>8</v>
      </c>
      <c r="B9" s="1">
        <v>274100.40000000002</v>
      </c>
      <c r="C9" s="1">
        <v>393581.7</v>
      </c>
      <c r="D9" s="1">
        <v>-248188.7</v>
      </c>
      <c r="E9" s="1">
        <v>506930.3</v>
      </c>
      <c r="F9" s="1">
        <v>369768.4</v>
      </c>
      <c r="G9" s="1">
        <v>282216.5</v>
      </c>
      <c r="H9" s="1">
        <v>-2.640106E-2</v>
      </c>
      <c r="I9" s="1">
        <v>0.1153652</v>
      </c>
      <c r="J9" s="2">
        <v>274100.40000000002</v>
      </c>
      <c r="K9" s="1">
        <v>0</v>
      </c>
      <c r="L9" s="2">
        <v>-248188.7</v>
      </c>
      <c r="M9" s="1">
        <v>0</v>
      </c>
    </row>
    <row r="10" spans="1:13" x14ac:dyDescent="0.25">
      <c r="A10">
        <v>9</v>
      </c>
      <c r="B10" s="1">
        <v>10500920</v>
      </c>
      <c r="C10" s="1">
        <v>24021170</v>
      </c>
      <c r="D10" s="1">
        <v>16511840</v>
      </c>
      <c r="E10" s="1">
        <v>20103930</v>
      </c>
      <c r="F10" s="1">
        <v>19568090</v>
      </c>
      <c r="G10" s="1">
        <v>15255360</v>
      </c>
      <c r="H10" s="1">
        <v>-2.0675049999999999E-3</v>
      </c>
      <c r="I10" s="1">
        <v>8.044337E-2</v>
      </c>
      <c r="J10" s="2">
        <v>10500920</v>
      </c>
      <c r="K10" s="1">
        <v>0</v>
      </c>
      <c r="L10" s="2">
        <v>16511840</v>
      </c>
      <c r="M10" s="1">
        <v>0</v>
      </c>
    </row>
    <row r="11" spans="1:13" x14ac:dyDescent="0.25">
      <c r="A11">
        <v>10</v>
      </c>
      <c r="B11" s="1">
        <v>-28955190000</v>
      </c>
      <c r="C11" s="1">
        <v>1063955000</v>
      </c>
      <c r="D11" s="1">
        <v>-1822050000</v>
      </c>
      <c r="E11" s="1">
        <v>1101359000</v>
      </c>
      <c r="F11" s="1">
        <v>29012460000</v>
      </c>
      <c r="G11" s="1">
        <v>1085442000</v>
      </c>
      <c r="H11" s="1">
        <v>5.5049579999999999E-3</v>
      </c>
      <c r="I11" s="1">
        <v>1.396933E-2</v>
      </c>
      <c r="J11" s="2">
        <v>-28955190000</v>
      </c>
      <c r="K11" s="1">
        <v>0</v>
      </c>
      <c r="L11" s="2">
        <v>-1822050000</v>
      </c>
      <c r="M11" s="1">
        <v>0</v>
      </c>
    </row>
    <row r="12" spans="1:13" x14ac:dyDescent="0.25">
      <c r="A12">
        <v>11</v>
      </c>
      <c r="B12" s="1">
        <v>30529510000</v>
      </c>
      <c r="C12" s="1">
        <v>83538510000</v>
      </c>
      <c r="D12" s="1">
        <v>97947460000</v>
      </c>
      <c r="E12" s="1">
        <v>82044240000</v>
      </c>
      <c r="F12" s="1">
        <v>102595100000</v>
      </c>
      <c r="G12" s="1">
        <v>64918020000</v>
      </c>
      <c r="H12" s="1">
        <v>1.5655479999999999E-3</v>
      </c>
      <c r="I12" s="1">
        <v>5.8558159999999998E-2</v>
      </c>
      <c r="J12" s="2">
        <v>30529510000</v>
      </c>
      <c r="K12" s="1">
        <v>0</v>
      </c>
      <c r="L12" s="2">
        <v>97947460000</v>
      </c>
      <c r="M12" s="1">
        <v>0</v>
      </c>
    </row>
    <row r="13" spans="1:13" x14ac:dyDescent="0.25">
      <c r="A13">
        <v>12</v>
      </c>
      <c r="B13" s="1">
        <v>5663876000000</v>
      </c>
      <c r="C13" s="1">
        <v>5407902000000</v>
      </c>
      <c r="D13" s="1">
        <v>3522319000000</v>
      </c>
      <c r="E13" s="1">
        <v>5642377000000</v>
      </c>
      <c r="F13" s="1">
        <v>6669799000000</v>
      </c>
      <c r="G13" s="1">
        <v>3287687000000</v>
      </c>
      <c r="H13" s="1">
        <v>9.9280519999999997E-3</v>
      </c>
      <c r="I13" s="1">
        <v>8.1478239999999993E-2</v>
      </c>
      <c r="J13" s="2">
        <v>5663876000000</v>
      </c>
      <c r="K13" s="1">
        <v>0</v>
      </c>
      <c r="L13" s="2">
        <v>3522319000000</v>
      </c>
      <c r="M13" s="1">
        <v>0</v>
      </c>
    </row>
    <row r="14" spans="1:13" x14ac:dyDescent="0.25">
      <c r="A14">
        <v>13</v>
      </c>
      <c r="B14" s="1">
        <v>344656700000000</v>
      </c>
      <c r="C14" s="1">
        <v>285860500000000</v>
      </c>
      <c r="D14" s="1">
        <v>533127200000000</v>
      </c>
      <c r="E14" s="1">
        <v>337249200000000</v>
      </c>
      <c r="F14" s="1">
        <v>634832900000000</v>
      </c>
      <c r="G14" s="1">
        <v>195633100000000</v>
      </c>
      <c r="H14" s="1">
        <v>8.9559150000000001E-4</v>
      </c>
      <c r="I14" s="1">
        <v>6.6712279999999999E-2</v>
      </c>
      <c r="J14" s="2">
        <v>344656700000000</v>
      </c>
      <c r="K14" s="1">
        <v>0</v>
      </c>
      <c r="L14" s="2">
        <v>533127200000000</v>
      </c>
      <c r="M14" s="1">
        <v>0</v>
      </c>
    </row>
    <row r="15" spans="1:13" x14ac:dyDescent="0.25">
      <c r="A15">
        <v>14</v>
      </c>
      <c r="B15" s="1">
        <v>-2.53308E+16</v>
      </c>
      <c r="C15" s="1">
        <v>1.65522E+16</v>
      </c>
      <c r="D15" s="1">
        <v>2.008179E+16</v>
      </c>
      <c r="E15" s="1">
        <v>1.903701E+16</v>
      </c>
      <c r="F15" s="1">
        <v>3.232534E+16</v>
      </c>
      <c r="G15" s="1">
        <v>1.179844E+16</v>
      </c>
      <c r="H15" s="1">
        <v>2.2549260000000002E-2</v>
      </c>
      <c r="I15" s="1">
        <v>5.9970049999999997E-2</v>
      </c>
      <c r="J15" s="2">
        <v>-2.53308E+16</v>
      </c>
      <c r="K15" s="1">
        <v>0</v>
      </c>
      <c r="L15" s="2">
        <v>2.008179E+16</v>
      </c>
      <c r="M15" s="1">
        <v>0</v>
      </c>
    </row>
    <row r="16" spans="1:13" x14ac:dyDescent="0.25">
      <c r="A16">
        <v>15</v>
      </c>
      <c r="B16" s="1">
        <v>-9.004723E+16</v>
      </c>
      <c r="C16" s="1">
        <v>1.179071E+18</v>
      </c>
      <c r="D16" s="1">
        <v>3.94976E+17</v>
      </c>
      <c r="E16" s="1">
        <v>8.262098E+17</v>
      </c>
      <c r="F16" s="1">
        <v>4.051105E+17</v>
      </c>
      <c r="G16" s="1">
        <v>6.757522E+17</v>
      </c>
      <c r="H16" s="1">
        <v>-1.373282E-2</v>
      </c>
      <c r="I16" s="1">
        <v>4.767884E-2</v>
      </c>
      <c r="J16" s="2">
        <v>-9.004723E+16</v>
      </c>
      <c r="K16" s="1">
        <v>0</v>
      </c>
      <c r="L16" s="2">
        <v>3.94976E+17</v>
      </c>
      <c r="M16" s="1">
        <v>0</v>
      </c>
    </row>
    <row r="18" spans="1:10" ht="18.75" x14ac:dyDescent="0.3">
      <c r="A18" s="23" t="s">
        <v>13</v>
      </c>
      <c r="B18" s="23"/>
      <c r="C18" s="23"/>
      <c r="D18" s="23"/>
      <c r="E18" s="23"/>
      <c r="F18" s="23"/>
      <c r="G18" s="23"/>
      <c r="H18" s="23"/>
      <c r="I18" s="23"/>
      <c r="J18" s="23"/>
    </row>
    <row r="19" spans="1:10" x14ac:dyDescent="0.25">
      <c r="A19" s="3" t="s">
        <v>14</v>
      </c>
      <c r="B19" s="3" t="s">
        <v>15</v>
      </c>
      <c r="C19" s="4" t="s">
        <v>16</v>
      </c>
      <c r="D19" s="5" t="s">
        <v>17</v>
      </c>
      <c r="E19" s="4" t="s">
        <v>18</v>
      </c>
      <c r="F19" s="4" t="s">
        <v>19</v>
      </c>
      <c r="G19" s="4" t="s">
        <v>20</v>
      </c>
      <c r="H19" s="4" t="s">
        <v>21</v>
      </c>
      <c r="I19" s="6"/>
      <c r="J19" s="7"/>
    </row>
    <row r="20" spans="1:10" x14ac:dyDescent="0.25">
      <c r="A20" s="8">
        <f>B3</f>
        <v>-0.20353689999999999</v>
      </c>
      <c r="B20" s="9">
        <f>C3</f>
        <v>8.4268239999999993E-6</v>
      </c>
      <c r="C20" s="10">
        <f>B2/B3/0.000001</f>
        <v>123.50929978790089</v>
      </c>
      <c r="D20" s="11">
        <f>C2/B3/0.000001</f>
        <v>-0.77695887084848014</v>
      </c>
      <c r="E20" s="10">
        <f>D2/B3/0.000001</f>
        <v>-32.157397503843292</v>
      </c>
      <c r="F20" s="10">
        <f>E2/B3/0.000001</f>
        <v>-0.82817513679337762</v>
      </c>
      <c r="G20" s="9">
        <f>H3</f>
        <v>-1.725461E-5</v>
      </c>
      <c r="H20" s="9">
        <f>I3</f>
        <v>1.39283E-4</v>
      </c>
      <c r="I20" s="12"/>
      <c r="J20" s="13"/>
    </row>
    <row r="21" spans="1:10" x14ac:dyDescent="0.25">
      <c r="A21" s="14">
        <f>(1-(A20/'BQF10 - 250mm'!A20))*100</f>
        <v>4.9794169367944896E-2</v>
      </c>
      <c r="B21" s="14"/>
      <c r="C21" s="14"/>
      <c r="D21" s="15"/>
      <c r="E21" s="14"/>
      <c r="F21" s="14"/>
      <c r="G21" s="14"/>
      <c r="H21" s="14"/>
      <c r="I21" s="12"/>
      <c r="J21" s="13"/>
    </row>
    <row r="22" spans="1:10" x14ac:dyDescent="0.25">
      <c r="A22" s="4" t="s">
        <v>22</v>
      </c>
      <c r="B22" s="4" t="s">
        <v>23</v>
      </c>
      <c r="C22" s="5" t="s">
        <v>24</v>
      </c>
      <c r="D22" s="16"/>
      <c r="E22" s="12"/>
      <c r="F22" s="17"/>
      <c r="G22" s="12"/>
      <c r="H22" s="12"/>
      <c r="I22" s="12"/>
      <c r="J22" s="13"/>
    </row>
    <row r="23" spans="1:10" x14ac:dyDescent="0.25">
      <c r="A23" s="14">
        <v>-1.7500000000000002E-2</v>
      </c>
      <c r="B23" s="18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1.0562938318085325E-3</v>
      </c>
      <c r="C23" s="19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1.0690393370670389E-3</v>
      </c>
      <c r="D23" s="16"/>
      <c r="E23" s="12"/>
      <c r="F23" s="12"/>
      <c r="G23" s="12"/>
      <c r="H23" s="12"/>
      <c r="I23" s="12"/>
      <c r="J23" s="13"/>
    </row>
    <row r="24" spans="1:10" x14ac:dyDescent="0.25">
      <c r="A24" s="14">
        <f>A23+0.001</f>
        <v>-1.6500000000000001E-2</v>
      </c>
      <c r="B24" s="18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7.4096883698710088E-4</v>
      </c>
      <c r="C24" s="19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9.130078464962447E-4</v>
      </c>
      <c r="D24" s="16"/>
      <c r="E24" s="12"/>
      <c r="F24" s="12"/>
      <c r="G24" s="12"/>
      <c r="H24" s="12"/>
      <c r="I24" s="12"/>
      <c r="J24" s="13"/>
    </row>
    <row r="25" spans="1:10" x14ac:dyDescent="0.25">
      <c r="A25" s="14">
        <f t="shared" ref="A25:A58" si="2">A24+0.001</f>
        <v>-1.55E-2</v>
      </c>
      <c r="B25" s="18">
        <f t="shared" si="0"/>
        <v>5.7251169378070459E-4</v>
      </c>
      <c r="C25" s="19">
        <f t="shared" si="1"/>
        <v>7.9520372754562105E-4</v>
      </c>
      <c r="D25" s="16"/>
      <c r="E25" s="12"/>
      <c r="F25" s="12"/>
      <c r="G25" s="12"/>
      <c r="H25" s="12"/>
      <c r="I25" s="12"/>
      <c r="J25" s="13"/>
    </row>
    <row r="26" spans="1:10" x14ac:dyDescent="0.25">
      <c r="A26" s="14">
        <f t="shared" si="2"/>
        <v>-1.4499999999999999E-2</v>
      </c>
      <c r="B26" s="18">
        <f t="shared" si="0"/>
        <v>4.9186402055426809E-4</v>
      </c>
      <c r="C26" s="19">
        <f t="shared" si="1"/>
        <v>7.0329559815353901E-4</v>
      </c>
      <c r="D26" s="16"/>
      <c r="E26" s="12"/>
      <c r="F26" s="12"/>
      <c r="G26" s="12"/>
      <c r="H26" s="12"/>
      <c r="I26" s="12"/>
      <c r="J26" s="13"/>
    </row>
    <row r="27" spans="1:10" x14ac:dyDescent="0.25">
      <c r="A27" s="14">
        <f t="shared" si="2"/>
        <v>-1.3499999999999998E-2</v>
      </c>
      <c r="B27" s="18">
        <f t="shared" si="0"/>
        <v>4.5959737978503335E-4</v>
      </c>
      <c r="C27" s="19">
        <f t="shared" si="1"/>
        <v>6.2871441223442623E-4</v>
      </c>
      <c r="D27" s="16"/>
      <c r="E27" s="12"/>
      <c r="F27" s="12"/>
      <c r="G27" s="12"/>
      <c r="H27" s="12"/>
      <c r="I27" s="12"/>
      <c r="J27" s="13"/>
    </row>
    <row r="28" spans="1:10" x14ac:dyDescent="0.25">
      <c r="A28" s="14">
        <f t="shared" si="2"/>
        <v>-1.2499999999999997E-2</v>
      </c>
      <c r="B28" s="18">
        <f t="shared" si="0"/>
        <v>4.5018360395457764E-4</v>
      </c>
      <c r="C28" s="19">
        <f t="shared" si="1"/>
        <v>5.6557084132029527E-4</v>
      </c>
      <c r="D28" s="16"/>
      <c r="E28" s="12"/>
      <c r="F28" s="12"/>
      <c r="G28" s="12"/>
      <c r="H28" s="12"/>
      <c r="I28" s="12"/>
      <c r="J28" s="13"/>
    </row>
    <row r="29" spans="1:10" x14ac:dyDescent="0.25">
      <c r="A29" s="14">
        <f t="shared" si="2"/>
        <v>-1.1499999999999996E-2</v>
      </c>
      <c r="B29" s="18">
        <f t="shared" si="0"/>
        <v>4.4780097393570486E-4</v>
      </c>
      <c r="C29" s="19">
        <f t="shared" si="1"/>
        <v>5.0986880050067954E-4</v>
      </c>
      <c r="D29" s="16"/>
      <c r="E29" s="12"/>
      <c r="F29" s="12"/>
      <c r="G29" s="12"/>
      <c r="H29" s="12"/>
      <c r="I29" s="12"/>
      <c r="J29" s="13"/>
    </row>
    <row r="30" spans="1:10" x14ac:dyDescent="0.25">
      <c r="A30" s="14">
        <f t="shared" si="2"/>
        <v>-1.0499999999999995E-2</v>
      </c>
      <c r="B30" s="18">
        <f t="shared" si="0"/>
        <v>4.4328174568203284E-4</v>
      </c>
      <c r="C30" s="19">
        <f t="shared" si="1"/>
        <v>4.5893720435231873E-4</v>
      </c>
      <c r="D30" s="16"/>
      <c r="E30" s="12"/>
      <c r="F30" s="12"/>
      <c r="G30" s="12"/>
      <c r="H30" s="12"/>
      <c r="I30" s="12"/>
      <c r="J30" s="13"/>
    </row>
    <row r="31" spans="1:10" x14ac:dyDescent="0.25">
      <c r="A31" s="14">
        <f t="shared" si="2"/>
        <v>-9.4999999999999946E-3</v>
      </c>
      <c r="B31" s="18">
        <f t="shared" si="0"/>
        <v>4.319054212127318E-4</v>
      </c>
      <c r="C31" s="19">
        <f t="shared" si="1"/>
        <v>4.1102232782487996E-4</v>
      </c>
      <c r="D31" s="16"/>
      <c r="E31" s="12"/>
      <c r="F31" s="12"/>
      <c r="G31" s="12"/>
      <c r="H31" s="12"/>
      <c r="I31" s="12"/>
      <c r="J31" s="13"/>
    </row>
    <row r="32" spans="1:10" x14ac:dyDescent="0.25">
      <c r="A32" s="14">
        <f t="shared" si="2"/>
        <v>-8.4999999999999937E-3</v>
      </c>
      <c r="B32" s="18">
        <f t="shared" si="0"/>
        <v>4.1181782839478487E-4</v>
      </c>
      <c r="C32" s="19">
        <f t="shared" si="1"/>
        <v>3.6499797543881017E-4</v>
      </c>
      <c r="D32" s="16"/>
      <c r="E32" s="12"/>
      <c r="F32" s="12"/>
      <c r="G32" s="12"/>
      <c r="H32" s="12"/>
      <c r="I32" s="12"/>
      <c r="J32" s="13"/>
    </row>
    <row r="33" spans="1:10" x14ac:dyDescent="0.25">
      <c r="A33" s="14">
        <f t="shared" si="2"/>
        <v>-7.4999999999999937E-3</v>
      </c>
      <c r="B33" s="18">
        <f t="shared" si="0"/>
        <v>3.8291302578234503E-4</v>
      </c>
      <c r="C33" s="19">
        <f t="shared" si="1"/>
        <v>3.2016155839534425E-4</v>
      </c>
      <c r="D33" s="16"/>
      <c r="E33" s="12"/>
      <c r="F33" s="12"/>
      <c r="G33" s="12"/>
      <c r="H33" s="12"/>
      <c r="I33" s="12"/>
      <c r="J33" s="13"/>
    </row>
    <row r="34" spans="1:10" x14ac:dyDescent="0.25">
      <c r="A34" s="14">
        <f t="shared" si="2"/>
        <v>-6.4999999999999936E-3</v>
      </c>
      <c r="B34" s="18">
        <f t="shared" si="0"/>
        <v>3.4605721536391055E-4</v>
      </c>
      <c r="C34" s="19">
        <f t="shared" si="1"/>
        <v>2.7609225902389557E-4</v>
      </c>
      <c r="D34" s="16"/>
      <c r="E34" s="12"/>
      <c r="F34" s="12"/>
      <c r="G34" s="12"/>
      <c r="H34" s="12"/>
      <c r="I34" s="12"/>
      <c r="J34" s="13"/>
    </row>
    <row r="35" spans="1:10" x14ac:dyDescent="0.25">
      <c r="A35" s="14">
        <f t="shared" si="2"/>
        <v>-5.4999999999999936E-3</v>
      </c>
      <c r="B35" s="18">
        <f t="shared" si="0"/>
        <v>3.025646036764302E-4</v>
      </c>
      <c r="C35" s="19">
        <f t="shared" si="1"/>
        <v>2.3255351981833994E-4</v>
      </c>
      <c r="D35" s="16"/>
      <c r="E35" s="12"/>
      <c r="F35" s="12"/>
      <c r="G35" s="12"/>
      <c r="H35" s="12"/>
      <c r="I35" s="12"/>
      <c r="J35" s="13"/>
    </row>
    <row r="36" spans="1:10" x14ac:dyDescent="0.25">
      <c r="A36" s="14">
        <f t="shared" si="2"/>
        <v>-4.4999999999999936E-3</v>
      </c>
      <c r="B36" s="18">
        <f t="shared" si="0"/>
        <v>2.5385735183743843E-4</v>
      </c>
      <c r="C36" s="19">
        <f t="shared" si="1"/>
        <v>1.8942668287445522E-4</v>
      </c>
      <c r="D36" s="16"/>
      <c r="E36" s="12"/>
      <c r="F36" s="12"/>
      <c r="G36" s="12"/>
      <c r="H36" s="12"/>
      <c r="I36" s="12"/>
      <c r="J36" s="13"/>
    </row>
    <row r="37" spans="1:10" x14ac:dyDescent="0.25">
      <c r="A37" s="14">
        <f t="shared" si="2"/>
        <v>-3.4999999999999936E-3</v>
      </c>
      <c r="B37" s="18">
        <f t="shared" si="0"/>
        <v>2.0125775781319399E-4</v>
      </c>
      <c r="C37" s="19">
        <f t="shared" si="1"/>
        <v>1.4666610341993296E-4</v>
      </c>
      <c r="D37" s="16"/>
      <c r="E37" s="12"/>
      <c r="F37" s="12"/>
      <c r="G37" s="12"/>
      <c r="H37" s="12"/>
      <c r="I37" s="12"/>
      <c r="J37" s="13"/>
    </row>
    <row r="38" spans="1:10" x14ac:dyDescent="0.25">
      <c r="A38" s="14">
        <f t="shared" si="2"/>
        <v>-2.4999999999999935E-3</v>
      </c>
      <c r="B38" s="18">
        <f t="shared" si="0"/>
        <v>1.4587252479498339E-4</v>
      </c>
      <c r="C38" s="19">
        <f t="shared" si="1"/>
        <v>1.0426872821344857E-4</v>
      </c>
      <c r="D38" s="16"/>
      <c r="E38" s="12"/>
      <c r="F38" s="12"/>
      <c r="G38" s="12"/>
      <c r="H38" s="12"/>
      <c r="I38" s="12"/>
      <c r="J38" s="13"/>
    </row>
    <row r="39" spans="1:10" x14ac:dyDescent="0.25">
      <c r="A39" s="14">
        <f t="shared" si="2"/>
        <v>-1.4999999999999935E-3</v>
      </c>
      <c r="B39" s="18">
        <f t="shared" si="0"/>
        <v>8.853787688247025E-5</v>
      </c>
      <c r="C39" s="19">
        <f t="shared" si="1"/>
        <v>6.22531504405475E-5</v>
      </c>
      <c r="D39" s="16"/>
      <c r="E39" s="12"/>
      <c r="F39" s="12"/>
      <c r="G39" s="12"/>
      <c r="H39" s="12"/>
      <c r="I39" s="12"/>
      <c r="J39" s="13"/>
    </row>
    <row r="40" spans="1:10" x14ac:dyDescent="0.25">
      <c r="A40" s="14">
        <f t="shared" si="2"/>
        <v>-4.9999999999999351E-4</v>
      </c>
      <c r="B40" s="18">
        <f t="shared" si="0"/>
        <v>2.9801501936403135E-5</v>
      </c>
      <c r="C40" s="19">
        <f t="shared" si="1"/>
        <v>2.0644667869741056E-5</v>
      </c>
      <c r="D40" s="16"/>
      <c r="E40" s="12"/>
      <c r="F40" s="12"/>
      <c r="G40" s="12"/>
      <c r="H40" s="12"/>
      <c r="I40" s="12"/>
      <c r="J40" s="13"/>
    </row>
    <row r="41" spans="1:10" x14ac:dyDescent="0.25">
      <c r="A41" s="14">
        <f t="shared" si="2"/>
        <v>5.0000000000000652E-4</v>
      </c>
      <c r="B41" s="18">
        <f t="shared" si="0"/>
        <v>-3.0076383932442135E-5</v>
      </c>
      <c r="C41" s="19">
        <f t="shared" si="1"/>
        <v>-2.0536003870326129E-5</v>
      </c>
      <c r="D41" s="16"/>
      <c r="E41" s="12"/>
      <c r="F41" s="12"/>
      <c r="G41" s="12"/>
      <c r="H41" s="12"/>
      <c r="I41" s="12"/>
      <c r="J41" s="13"/>
    </row>
    <row r="42" spans="1:10" x14ac:dyDescent="0.25">
      <c r="A42" s="14">
        <f t="shared" si="2"/>
        <v>1.5000000000000065E-3</v>
      </c>
      <c r="B42" s="18">
        <f t="shared" si="0"/>
        <v>-9.1114643364699469E-5</v>
      </c>
      <c r="C42" s="19">
        <f t="shared" si="1"/>
        <v>-6.1281878018475279E-5</v>
      </c>
      <c r="D42" s="16"/>
      <c r="E42" s="12"/>
      <c r="F42" s="12"/>
      <c r="G42" s="12"/>
      <c r="H42" s="12"/>
      <c r="I42" s="12"/>
      <c r="J42" s="13"/>
    </row>
    <row r="43" spans="1:10" x14ac:dyDescent="0.25">
      <c r="A43" s="14">
        <f t="shared" si="2"/>
        <v>2.5000000000000066E-3</v>
      </c>
      <c r="B43" s="18">
        <f t="shared" si="0"/>
        <v>-1.5360151007415884E-4</v>
      </c>
      <c r="C43" s="19">
        <f t="shared" si="1"/>
        <v>-1.0160760234595459E-4</v>
      </c>
      <c r="D43" s="16"/>
      <c r="E43" s="12"/>
      <c r="F43" s="12"/>
      <c r="G43" s="12"/>
      <c r="H43" s="12"/>
      <c r="I43" s="12"/>
      <c r="J43" s="13"/>
    </row>
    <row r="44" spans="1:10" x14ac:dyDescent="0.25">
      <c r="A44" s="14">
        <f t="shared" si="2"/>
        <v>3.5000000000000066E-3</v>
      </c>
      <c r="B44" s="18">
        <f t="shared" si="0"/>
        <v>-2.1808384509126424E-4</v>
      </c>
      <c r="C44" s="19">
        <f t="shared" si="1"/>
        <v>-1.4155658779452742E-4</v>
      </c>
      <c r="D44" s="16"/>
      <c r="E44" s="12"/>
      <c r="F44" s="12"/>
      <c r="G44" s="12"/>
      <c r="H44" s="12"/>
      <c r="I44" s="12"/>
      <c r="J44" s="13"/>
    </row>
    <row r="45" spans="1:10" x14ac:dyDescent="0.25">
      <c r="A45" s="14">
        <f t="shared" si="2"/>
        <v>4.5000000000000066E-3</v>
      </c>
      <c r="B45" s="18">
        <f t="shared" si="0"/>
        <v>-2.8534997989363076E-4</v>
      </c>
      <c r="C45" s="19">
        <f t="shared" si="1"/>
        <v>-1.8120760387417439E-4</v>
      </c>
      <c r="D45" s="16"/>
      <c r="E45" s="12"/>
      <c r="F45" s="12"/>
      <c r="G45" s="12"/>
      <c r="H45" s="12"/>
      <c r="I45" s="12"/>
      <c r="J45" s="13"/>
    </row>
    <row r="46" spans="1:10" x14ac:dyDescent="0.25">
      <c r="A46" s="14">
        <f t="shared" si="2"/>
        <v>5.5000000000000066E-3</v>
      </c>
      <c r="B46" s="18">
        <f t="shared" si="0"/>
        <v>-3.5639529519904258E-4</v>
      </c>
      <c r="C46" s="19">
        <f t="shared" si="1"/>
        <v>-2.2068122244945065E-4</v>
      </c>
      <c r="D46" s="16"/>
      <c r="E46" s="12"/>
      <c r="F46" s="12"/>
      <c r="G46" s="12"/>
      <c r="H46" s="12"/>
      <c r="I46" s="12"/>
      <c r="J46" s="13"/>
    </row>
    <row r="47" spans="1:10" x14ac:dyDescent="0.25">
      <c r="A47" s="14">
        <f t="shared" si="2"/>
        <v>6.5000000000000066E-3</v>
      </c>
      <c r="B47" s="18">
        <f t="shared" si="0"/>
        <v>-4.3235449864629898E-4</v>
      </c>
      <c r="C47" s="19">
        <f t="shared" si="1"/>
        <v>-2.6014729431755634E-4</v>
      </c>
      <c r="D47" s="16"/>
      <c r="E47" s="12"/>
      <c r="F47" s="12"/>
      <c r="G47" s="12"/>
      <c r="H47" s="12"/>
      <c r="I47" s="12"/>
      <c r="J47" s="13"/>
    </row>
    <row r="48" spans="1:10" x14ac:dyDescent="0.25">
      <c r="A48" s="14">
        <f t="shared" si="2"/>
        <v>7.5000000000000067E-3</v>
      </c>
      <c r="B48" s="18">
        <f t="shared" si="0"/>
        <v>-5.1437971646585098E-4</v>
      </c>
      <c r="C48" s="19">
        <f t="shared" si="1"/>
        <v>-2.9983664630781325E-4</v>
      </c>
      <c r="D48" s="16"/>
      <c r="E48" s="12"/>
      <c r="F48" s="12"/>
      <c r="G48" s="12"/>
      <c r="H48" s="12"/>
      <c r="I48" s="12"/>
      <c r="J48" s="13"/>
    </row>
    <row r="49" spans="1:10" x14ac:dyDescent="0.25">
      <c r="A49" s="14">
        <f t="shared" si="2"/>
        <v>8.5000000000000075E-3</v>
      </c>
      <c r="B49" s="18">
        <f t="shared" si="0"/>
        <v>-6.0343892742555593E-4</v>
      </c>
      <c r="C49" s="19">
        <f t="shared" si="1"/>
        <v>-3.4006423238422623E-4</v>
      </c>
      <c r="D49" s="16"/>
      <c r="E49" s="12"/>
      <c r="F49" s="12"/>
      <c r="G49" s="12"/>
      <c r="H49" s="12"/>
      <c r="I49" s="12"/>
      <c r="J49" s="13"/>
    </row>
    <row r="50" spans="1:10" x14ac:dyDescent="0.25">
      <c r="A50" s="14">
        <f t="shared" si="2"/>
        <v>9.5000000000000084E-3</v>
      </c>
      <c r="B50" s="18">
        <f t="shared" si="0"/>
        <v>-7.0000467154490817E-4</v>
      </c>
      <c r="C50" s="19">
        <f t="shared" si="1"/>
        <v>-3.8127829808847017E-4</v>
      </c>
      <c r="D50" s="16"/>
      <c r="E50" s="12"/>
      <c r="F50" s="12"/>
      <c r="G50" s="12"/>
      <c r="H50" s="12"/>
      <c r="I50" s="12"/>
      <c r="J50" s="13"/>
    </row>
    <row r="51" spans="1:10" x14ac:dyDescent="0.25">
      <c r="A51" s="14">
        <f t="shared" si="2"/>
        <v>1.0500000000000009E-2</v>
      </c>
      <c r="B51" s="18">
        <f t="shared" si="0"/>
        <v>-8.0359782484897664E-4</v>
      </c>
      <c r="C51" s="19">
        <f t="shared" si="1"/>
        <v>-4.2416245874180941E-4</v>
      </c>
      <c r="D51" s="16"/>
      <c r="E51" s="12"/>
      <c r="F51" s="12"/>
      <c r="G51" s="12"/>
      <c r="H51" s="12"/>
      <c r="I51" s="12"/>
      <c r="J51" s="13"/>
    </row>
    <row r="52" spans="1:10" x14ac:dyDescent="0.25">
      <c r="A52" s="14">
        <f t="shared" si="2"/>
        <v>1.150000000000001E-2</v>
      </c>
      <c r="B52" s="18">
        <f t="shared" si="0"/>
        <v>-9.1214466738837258E-4</v>
      </c>
      <c r="C52" s="19">
        <f t="shared" si="1"/>
        <v>-4.698372944182918E-4</v>
      </c>
      <c r="D52" s="16"/>
      <c r="E52" s="12"/>
      <c r="F52" s="12"/>
      <c r="G52" s="12"/>
      <c r="H52" s="12"/>
      <c r="I52" s="12"/>
      <c r="J52" s="13"/>
    </row>
    <row r="53" spans="1:10" x14ac:dyDescent="0.25">
      <c r="A53" s="14">
        <f t="shared" si="2"/>
        <v>1.2500000000000011E-2</v>
      </c>
      <c r="B53" s="18">
        <f t="shared" si="0"/>
        <v>-1.0210961890331849E-3</v>
      </c>
      <c r="C53" s="19">
        <f t="shared" si="1"/>
        <v>-5.2023821206632068E-4</v>
      </c>
      <c r="D53" s="16"/>
      <c r="E53" s="12"/>
      <c r="F53" s="12"/>
      <c r="G53" s="12"/>
      <c r="H53" s="12"/>
      <c r="I53" s="12"/>
      <c r="J53" s="13"/>
    </row>
    <row r="54" spans="1:10" x14ac:dyDescent="0.25">
      <c r="A54" s="14">
        <f t="shared" si="2"/>
        <v>1.3500000000000012E-2</v>
      </c>
      <c r="B54" s="18">
        <f t="shared" si="0"/>
        <v>-1.1222447815731782E-3</v>
      </c>
      <c r="C54" s="19">
        <f t="shared" si="1"/>
        <v>-5.7879087541044859E-4</v>
      </c>
      <c r="D54" s="16"/>
      <c r="E54" s="12"/>
      <c r="F54" s="12"/>
      <c r="G54" s="12"/>
      <c r="H54" s="12"/>
      <c r="I54" s="12"/>
      <c r="J54" s="13"/>
    </row>
    <row r="55" spans="1:10" x14ac:dyDescent="0.25">
      <c r="A55" s="14">
        <f t="shared" si="2"/>
        <v>1.4500000000000013E-2</v>
      </c>
      <c r="B55" s="18">
        <f t="shared" si="0"/>
        <v>-1.2021527800768444E-3</v>
      </c>
      <c r="C55" s="19">
        <f t="shared" si="1"/>
        <v>-6.5156943936335793E-4</v>
      </c>
      <c r="D55" s="16"/>
      <c r="E55" s="12"/>
      <c r="F55" s="12"/>
      <c r="G55" s="12"/>
      <c r="H55" s="12"/>
      <c r="I55" s="12"/>
      <c r="J55" s="13"/>
    </row>
    <row r="56" spans="1:10" x14ac:dyDescent="0.25">
      <c r="A56" s="14">
        <f t="shared" si="2"/>
        <v>1.5500000000000014E-2</v>
      </c>
      <c r="B56" s="18">
        <f t="shared" si="0"/>
        <v>-1.240076697383265E-3</v>
      </c>
      <c r="C56" s="19">
        <f t="shared" si="1"/>
        <v>-7.492123174648236E-4</v>
      </c>
      <c r="D56" s="16"/>
      <c r="E56" s="12"/>
      <c r="F56" s="12"/>
      <c r="G56" s="12"/>
      <c r="H56" s="12"/>
      <c r="I56" s="12"/>
      <c r="J56" s="13"/>
    </row>
    <row r="57" spans="1:10" x14ac:dyDescent="0.25">
      <c r="A57" s="14">
        <f t="shared" si="2"/>
        <v>1.6500000000000015E-2</v>
      </c>
      <c r="B57" s="18">
        <f t="shared" si="0"/>
        <v>-1.2052266430406691E-3</v>
      </c>
      <c r="C57" s="19">
        <f t="shared" si="1"/>
        <v>-8.8999278921862192E-4</v>
      </c>
      <c r="D57" s="16"/>
      <c r="E57" s="12"/>
      <c r="F57" s="12"/>
      <c r="G57" s="12"/>
      <c r="H57" s="12"/>
      <c r="I57" s="12"/>
      <c r="J57" s="13"/>
    </row>
    <row r="58" spans="1:10" x14ac:dyDescent="0.25">
      <c r="A58" s="14">
        <f t="shared" si="2"/>
        <v>1.7500000000000016E-2</v>
      </c>
      <c r="B58" s="18">
        <f t="shared" si="0"/>
        <v>-1.0531376845989925E-3</v>
      </c>
      <c r="C58" s="19">
        <f t="shared" si="1"/>
        <v>-1.1046064972572427E-3</v>
      </c>
      <c r="D58" s="20"/>
      <c r="E58" s="21"/>
      <c r="F58" s="21"/>
      <c r="G58" s="21"/>
      <c r="H58" s="21"/>
      <c r="I58" s="21"/>
      <c r="J58" s="22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topLeftCell="B1" workbookViewId="0">
      <selection activeCell="K20" sqref="K20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-8.5398680000000005E-5</v>
      </c>
      <c r="C2" s="1">
        <v>1.6145429999999999E-7</v>
      </c>
      <c r="D2" s="1">
        <v>2.1390349999999999E-7</v>
      </c>
      <c r="E2" s="1">
        <v>2.8062420000000002E-7</v>
      </c>
      <c r="F2" s="1">
        <v>8.5398949999999997E-5</v>
      </c>
      <c r="G2" s="1">
        <v>1.6012400000000001E-7</v>
      </c>
      <c r="H2" s="1">
        <v>-2.5286480000000001E-3</v>
      </c>
      <c r="I2" s="1">
        <v>1.235633E-2</v>
      </c>
      <c r="J2" s="2">
        <v>-8.5398680000000005E-5</v>
      </c>
      <c r="K2" s="1">
        <v>0</v>
      </c>
      <c r="L2" s="2">
        <v>2.1390349999999999E-7</v>
      </c>
      <c r="M2" s="1">
        <v>0</v>
      </c>
    </row>
    <row r="3" spans="1:13" x14ac:dyDescent="0.25">
      <c r="A3">
        <v>2</v>
      </c>
      <c r="B3" s="1">
        <v>-0.20342370000000001</v>
      </c>
      <c r="C3" s="1">
        <v>5.7398469999999999E-6</v>
      </c>
      <c r="D3" s="1">
        <v>-5.3926850000000004E-4</v>
      </c>
      <c r="E3" s="1">
        <v>1.5439339999999999E-5</v>
      </c>
      <c r="F3" s="1">
        <v>0.20342440000000001</v>
      </c>
      <c r="G3" s="1">
        <v>5.7403410000000004E-6</v>
      </c>
      <c r="H3" s="1">
        <v>1.3254779999999999E-3</v>
      </c>
      <c r="I3" s="1">
        <v>1.4198809999999999E-4</v>
      </c>
      <c r="J3" s="2">
        <v>-0.20342370000000001</v>
      </c>
      <c r="K3" s="1">
        <v>0</v>
      </c>
      <c r="L3" s="2">
        <v>-5.3926850000000004E-4</v>
      </c>
      <c r="M3" s="1">
        <v>0</v>
      </c>
    </row>
    <row r="4" spans="1:13" x14ac:dyDescent="0.25">
      <c r="A4">
        <v>3</v>
      </c>
      <c r="B4" s="1">
        <v>1.5240770000000001E-2</v>
      </c>
      <c r="C4" s="1">
        <v>3.6957560000000001E-4</v>
      </c>
      <c r="D4" s="1">
        <v>9.9310419999999993E-3</v>
      </c>
      <c r="E4" s="1">
        <v>1.094701E-3</v>
      </c>
      <c r="F4" s="1">
        <v>1.819084E-2</v>
      </c>
      <c r="G4" s="1">
        <v>5.8818110000000005E-4</v>
      </c>
      <c r="H4" s="1">
        <v>0.18678549999999999</v>
      </c>
      <c r="I4" s="1">
        <v>6.6795900000000005E-2</v>
      </c>
      <c r="J4" s="2">
        <v>1.5240770000000001E-2</v>
      </c>
      <c r="K4" s="1">
        <v>0</v>
      </c>
      <c r="L4" s="2">
        <v>9.9310419999999993E-3</v>
      </c>
      <c r="M4" s="1">
        <v>0</v>
      </c>
    </row>
    <row r="5" spans="1:13" x14ac:dyDescent="0.25">
      <c r="A5">
        <v>4</v>
      </c>
      <c r="B5" s="1">
        <v>5.4864000000000003E-2</v>
      </c>
      <c r="C5" s="1">
        <v>2.382461E-2</v>
      </c>
      <c r="D5" s="1">
        <v>9.9355979999999997E-2</v>
      </c>
      <c r="E5" s="1">
        <v>6.5620070000000003E-2</v>
      </c>
      <c r="F5" s="1">
        <v>0.1134974</v>
      </c>
      <c r="G5" s="1">
        <v>3.7653199999999998E-2</v>
      </c>
      <c r="H5" s="1">
        <v>-1.531537E-2</v>
      </c>
      <c r="I5" s="1">
        <v>0.29208590000000001</v>
      </c>
      <c r="J5" s="2">
        <v>5.4864000000000003E-2</v>
      </c>
      <c r="K5" s="1">
        <v>0</v>
      </c>
      <c r="L5" s="2">
        <v>9.9355979999999997E-2</v>
      </c>
      <c r="M5" s="1">
        <v>0</v>
      </c>
    </row>
    <row r="6" spans="1:13" x14ac:dyDescent="0.25">
      <c r="A6">
        <v>5</v>
      </c>
      <c r="B6" s="1">
        <v>-0.99642549999999996</v>
      </c>
      <c r="C6" s="1">
        <v>1.2074549999999999</v>
      </c>
      <c r="D6" s="1">
        <v>-0.5413734</v>
      </c>
      <c r="E6" s="1">
        <v>2.92326</v>
      </c>
      <c r="F6" s="1">
        <v>1.1339969999999999</v>
      </c>
      <c r="G6" s="1">
        <v>1.534097</v>
      </c>
      <c r="H6" s="1">
        <v>5.1508760000000001E-2</v>
      </c>
      <c r="I6" s="1">
        <v>0.21419930000000001</v>
      </c>
      <c r="J6" s="2">
        <v>-0.99642549999999996</v>
      </c>
      <c r="K6" s="1">
        <v>0</v>
      </c>
      <c r="L6" s="2">
        <v>-0.5413734</v>
      </c>
      <c r="M6" s="1">
        <v>0</v>
      </c>
    </row>
    <row r="7" spans="1:13" x14ac:dyDescent="0.25">
      <c r="A7">
        <v>6</v>
      </c>
      <c r="B7" s="1">
        <v>2313.076</v>
      </c>
      <c r="C7" s="1">
        <v>95.654970000000006</v>
      </c>
      <c r="D7" s="1">
        <v>189.9579</v>
      </c>
      <c r="E7" s="1">
        <v>157.00550000000001</v>
      </c>
      <c r="F7" s="1">
        <v>2320.8629999999998</v>
      </c>
      <c r="G7" s="1">
        <v>106.15389999999999</v>
      </c>
      <c r="H7" s="1">
        <v>1.0082229999999999E-2</v>
      </c>
      <c r="I7" s="1">
        <v>3.9330730000000001E-2</v>
      </c>
      <c r="J7" s="2">
        <v>2313.076</v>
      </c>
      <c r="K7" s="1">
        <v>0</v>
      </c>
      <c r="L7" s="2">
        <v>189.9579</v>
      </c>
      <c r="M7" s="1">
        <v>0</v>
      </c>
    </row>
    <row r="8" spans="1:13" x14ac:dyDescent="0.25">
      <c r="A8">
        <v>7</v>
      </c>
      <c r="B8" s="1">
        <v>-10278.94</v>
      </c>
      <c r="C8" s="1">
        <v>5553.5</v>
      </c>
      <c r="D8" s="1">
        <v>2233.3809999999999</v>
      </c>
      <c r="E8" s="1">
        <v>11446.58</v>
      </c>
      <c r="F8" s="1">
        <v>10518.78</v>
      </c>
      <c r="G8" s="1">
        <v>6679.509</v>
      </c>
      <c r="H8" s="1">
        <v>-2.8669360000000001E-2</v>
      </c>
      <c r="I8" s="1">
        <v>0.15960369999999999</v>
      </c>
      <c r="J8" s="2">
        <v>-10278.94</v>
      </c>
      <c r="K8" s="1">
        <v>0</v>
      </c>
      <c r="L8" s="2">
        <v>2233.3809999999999</v>
      </c>
      <c r="M8" s="1">
        <v>0</v>
      </c>
    </row>
    <row r="9" spans="1:13" x14ac:dyDescent="0.25">
      <c r="A9">
        <v>8</v>
      </c>
      <c r="B9" s="1">
        <v>485275</v>
      </c>
      <c r="C9" s="1">
        <v>306417.09999999998</v>
      </c>
      <c r="D9" s="1">
        <v>-93276.43</v>
      </c>
      <c r="E9" s="1">
        <v>639769.5</v>
      </c>
      <c r="F9" s="1">
        <v>494158.2</v>
      </c>
      <c r="G9" s="1">
        <v>315803.09999999998</v>
      </c>
      <c r="H9" s="1">
        <v>-1.354527E-2</v>
      </c>
      <c r="I9" s="1">
        <v>0.14373349999999999</v>
      </c>
      <c r="J9" s="2">
        <v>485275</v>
      </c>
      <c r="K9" s="1">
        <v>0</v>
      </c>
      <c r="L9" s="2">
        <v>-93276.43</v>
      </c>
      <c r="M9" s="1">
        <v>0</v>
      </c>
    </row>
    <row r="10" spans="1:13" x14ac:dyDescent="0.25">
      <c r="A10">
        <v>9</v>
      </c>
      <c r="B10" s="1">
        <v>-7505705</v>
      </c>
      <c r="C10" s="1">
        <v>19441440</v>
      </c>
      <c r="D10" s="1">
        <v>-25603710</v>
      </c>
      <c r="E10" s="1">
        <v>26698570</v>
      </c>
      <c r="F10" s="1">
        <v>26681190</v>
      </c>
      <c r="G10" s="1">
        <v>15712250</v>
      </c>
      <c r="H10" s="1">
        <v>1.3167659999999999E-2</v>
      </c>
      <c r="I10" s="1">
        <v>0.1108653</v>
      </c>
      <c r="J10" s="2">
        <v>-7505705</v>
      </c>
      <c r="K10" s="1">
        <v>0</v>
      </c>
      <c r="L10" s="2">
        <v>-25603710</v>
      </c>
      <c r="M10" s="1">
        <v>0</v>
      </c>
    </row>
    <row r="11" spans="1:13" x14ac:dyDescent="0.25">
      <c r="A11">
        <v>10</v>
      </c>
      <c r="B11" s="1">
        <v>-27652160000</v>
      </c>
      <c r="C11" s="1">
        <v>1398847000</v>
      </c>
      <c r="D11" s="1">
        <v>-1205262000</v>
      </c>
      <c r="E11" s="1">
        <v>2248380000</v>
      </c>
      <c r="F11" s="1">
        <v>27678410000</v>
      </c>
      <c r="G11" s="1">
        <v>1329531000</v>
      </c>
      <c r="H11" s="1">
        <v>5.5864719999999997E-4</v>
      </c>
      <c r="I11" s="1">
        <v>3.1220330000000001E-2</v>
      </c>
      <c r="J11" s="2">
        <v>-27652160000</v>
      </c>
      <c r="K11" s="1">
        <v>0</v>
      </c>
      <c r="L11" s="2">
        <v>-1205262000</v>
      </c>
      <c r="M11" s="1">
        <v>0</v>
      </c>
    </row>
    <row r="12" spans="1:13" x14ac:dyDescent="0.25">
      <c r="A12">
        <v>11</v>
      </c>
      <c r="B12" s="1">
        <v>-65867090000</v>
      </c>
      <c r="C12" s="1">
        <v>73739160000</v>
      </c>
      <c r="D12" s="1">
        <v>38122340000</v>
      </c>
      <c r="E12" s="1">
        <v>136435200000</v>
      </c>
      <c r="F12" s="1">
        <v>76103780000</v>
      </c>
      <c r="G12" s="1">
        <v>85109420000</v>
      </c>
      <c r="H12" s="1">
        <v>-3.7160970000000002E-2</v>
      </c>
      <c r="I12" s="1">
        <v>7.8764100000000004E-2</v>
      </c>
      <c r="J12" s="2">
        <v>-65867090000</v>
      </c>
      <c r="K12" s="1">
        <v>0</v>
      </c>
      <c r="L12" s="2">
        <v>38122340000</v>
      </c>
      <c r="M12" s="1">
        <v>0</v>
      </c>
    </row>
    <row r="13" spans="1:13" x14ac:dyDescent="0.25">
      <c r="A13">
        <v>12</v>
      </c>
      <c r="B13" s="1">
        <v>-1782705000000</v>
      </c>
      <c r="C13" s="1">
        <v>5191206000000</v>
      </c>
      <c r="D13" s="1">
        <v>-328632300000</v>
      </c>
      <c r="E13" s="1">
        <v>6909094000000</v>
      </c>
      <c r="F13" s="1">
        <v>1812743000000</v>
      </c>
      <c r="G13" s="1">
        <v>3327043000000</v>
      </c>
      <c r="H13" s="1">
        <v>-2.9526520000000001E-2</v>
      </c>
      <c r="I13" s="1">
        <v>7.9114610000000002E-2</v>
      </c>
      <c r="J13" s="2">
        <v>-1782705000000</v>
      </c>
      <c r="K13" s="1">
        <v>0</v>
      </c>
      <c r="L13" s="2">
        <v>-328632300000</v>
      </c>
      <c r="M13" s="1">
        <v>0</v>
      </c>
    </row>
    <row r="14" spans="1:13" x14ac:dyDescent="0.25">
      <c r="A14">
        <v>13</v>
      </c>
      <c r="B14" s="1">
        <v>-229562200000000</v>
      </c>
      <c r="C14" s="1">
        <v>258244300000000</v>
      </c>
      <c r="D14" s="1">
        <v>-54127390000000</v>
      </c>
      <c r="E14" s="1">
        <v>296362000000000</v>
      </c>
      <c r="F14" s="1">
        <v>235857100000000</v>
      </c>
      <c r="G14" s="1">
        <v>204048300000000</v>
      </c>
      <c r="H14" s="1">
        <v>-2.5731199999999999E-2</v>
      </c>
      <c r="I14" s="1">
        <v>6.4360669999999995E-2</v>
      </c>
      <c r="J14" s="2">
        <v>-229562200000000</v>
      </c>
      <c r="K14" s="1">
        <v>0</v>
      </c>
      <c r="L14" s="2">
        <v>-54127390000000</v>
      </c>
      <c r="M14" s="1">
        <v>0</v>
      </c>
    </row>
    <row r="15" spans="1:13" x14ac:dyDescent="0.25">
      <c r="A15">
        <v>14</v>
      </c>
      <c r="B15" s="1">
        <v>6127302000000000</v>
      </c>
      <c r="C15" s="1">
        <v>1.480471E+16</v>
      </c>
      <c r="D15" s="1">
        <v>-4253763000000000</v>
      </c>
      <c r="E15" s="1">
        <v>2.264217E+16</v>
      </c>
      <c r="F15" s="1">
        <v>7459110000000000</v>
      </c>
      <c r="G15" s="1">
        <v>1.255431E+16</v>
      </c>
      <c r="H15" s="1">
        <v>-8.9628160000000002E-3</v>
      </c>
      <c r="I15" s="1">
        <v>7.570056E-2</v>
      </c>
      <c r="J15" s="2">
        <v>6127302000000000</v>
      </c>
      <c r="K15" s="1">
        <v>0</v>
      </c>
      <c r="L15" s="2">
        <v>-4253763000000000</v>
      </c>
      <c r="M15" s="1">
        <v>0</v>
      </c>
    </row>
    <row r="16" spans="1:13" x14ac:dyDescent="0.25">
      <c r="A16">
        <v>15</v>
      </c>
      <c r="B16" s="1">
        <v>-3.955922E+17</v>
      </c>
      <c r="C16" s="1">
        <v>1.200813E+18</v>
      </c>
      <c r="D16" s="1">
        <v>8.133393E+16</v>
      </c>
      <c r="E16" s="1">
        <v>1.286294E+18</v>
      </c>
      <c r="F16" s="1">
        <v>4.038668E+17</v>
      </c>
      <c r="G16" s="1">
        <v>7.308781E+17</v>
      </c>
      <c r="H16" s="1">
        <v>-3.793121E-3</v>
      </c>
      <c r="I16" s="1">
        <v>7.5678990000000002E-2</v>
      </c>
      <c r="J16" s="2">
        <v>-3.955922E+17</v>
      </c>
      <c r="K16" s="1">
        <v>0</v>
      </c>
      <c r="L16" s="2">
        <v>8.133393E+16</v>
      </c>
      <c r="M16" s="1">
        <v>0</v>
      </c>
    </row>
    <row r="18" spans="1:10" ht="18.75" x14ac:dyDescent="0.3">
      <c r="A18" s="23" t="s">
        <v>13</v>
      </c>
      <c r="B18" s="23"/>
      <c r="C18" s="23"/>
      <c r="D18" s="23"/>
      <c r="E18" s="23"/>
      <c r="F18" s="23"/>
      <c r="G18" s="23"/>
      <c r="H18" s="23"/>
      <c r="I18" s="23"/>
      <c r="J18" s="23"/>
    </row>
    <row r="19" spans="1:10" x14ac:dyDescent="0.25">
      <c r="A19" s="3" t="s">
        <v>14</v>
      </c>
      <c r="B19" s="3" t="s">
        <v>15</v>
      </c>
      <c r="C19" s="4" t="s">
        <v>16</v>
      </c>
      <c r="D19" s="5" t="s">
        <v>17</v>
      </c>
      <c r="E19" s="4" t="s">
        <v>18</v>
      </c>
      <c r="F19" s="4" t="s">
        <v>19</v>
      </c>
      <c r="G19" s="4" t="s">
        <v>20</v>
      </c>
      <c r="H19" s="4" t="s">
        <v>21</v>
      </c>
      <c r="I19" s="6"/>
      <c r="J19" s="7"/>
    </row>
    <row r="20" spans="1:10" x14ac:dyDescent="0.25">
      <c r="A20" s="8">
        <f>B3</f>
        <v>-0.20342370000000001</v>
      </c>
      <c r="B20" s="9">
        <f>C3</f>
        <v>5.7398469999999999E-6</v>
      </c>
      <c r="C20" s="10">
        <f>B2/B3/0.000001</f>
        <v>419.80693498348523</v>
      </c>
      <c r="D20" s="11">
        <f>C2/B3/0.000001</f>
        <v>-0.79368480663757457</v>
      </c>
      <c r="E20" s="10">
        <f>D2/B3/0.000001</f>
        <v>-1.0515171044475151</v>
      </c>
      <c r="F20" s="10">
        <f>E2/B3/0.000001</f>
        <v>-1.3795059277753774</v>
      </c>
      <c r="G20" s="9">
        <f>H3</f>
        <v>1.3254779999999999E-3</v>
      </c>
      <c r="H20" s="9">
        <f>I3</f>
        <v>1.4198809999999999E-4</v>
      </c>
      <c r="I20" s="12"/>
      <c r="J20" s="13"/>
    </row>
    <row r="21" spans="1:10" x14ac:dyDescent="0.25">
      <c r="A21" s="14"/>
      <c r="B21" s="14"/>
      <c r="C21" s="14"/>
      <c r="D21" s="15"/>
      <c r="E21" s="14"/>
      <c r="F21" s="14"/>
      <c r="G21" s="14"/>
      <c r="H21" s="14"/>
      <c r="I21" s="12"/>
      <c r="J21" s="13"/>
    </row>
    <row r="22" spans="1:10" x14ac:dyDescent="0.25">
      <c r="A22" s="4" t="s">
        <v>22</v>
      </c>
      <c r="B22" s="4" t="s">
        <v>23</v>
      </c>
      <c r="C22" s="5" t="s">
        <v>24</v>
      </c>
      <c r="D22" s="16"/>
      <c r="E22" s="12"/>
      <c r="F22" s="17"/>
      <c r="G22" s="12"/>
      <c r="H22" s="12"/>
      <c r="I22" s="12"/>
      <c r="J22" s="13"/>
    </row>
    <row r="23" spans="1:10" x14ac:dyDescent="0.25">
      <c r="A23" s="14">
        <v>-1.7500000000000002E-2</v>
      </c>
      <c r="B23" s="18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1.029187898261651E-3</v>
      </c>
      <c r="C23" s="19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6.6664195268756278E-4</v>
      </c>
      <c r="D23" s="16"/>
      <c r="E23" s="12"/>
      <c r="F23" s="12"/>
      <c r="G23" s="12"/>
      <c r="H23" s="12"/>
      <c r="I23" s="12"/>
      <c r="J23" s="13"/>
    </row>
    <row r="24" spans="1:10" x14ac:dyDescent="0.25">
      <c r="A24" s="14">
        <f>A23+0.001</f>
        <v>-1.6500000000000001E-2</v>
      </c>
      <c r="B24" s="18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8.5311845684140546E-4</v>
      </c>
      <c r="C24" s="19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6.2874232520261609E-4</v>
      </c>
      <c r="D24" s="16"/>
      <c r="E24" s="12"/>
      <c r="F24" s="12"/>
      <c r="G24" s="12"/>
      <c r="H24" s="12"/>
      <c r="I24" s="12"/>
      <c r="J24" s="13"/>
    </row>
    <row r="25" spans="1:10" x14ac:dyDescent="0.25">
      <c r="A25" s="14">
        <f t="shared" ref="A25:A58" si="2">A24+0.001</f>
        <v>-1.55E-2</v>
      </c>
      <c r="B25" s="18">
        <f t="shared" si="0"/>
        <v>7.5328824040881088E-4</v>
      </c>
      <c r="C25" s="19">
        <f t="shared" si="1"/>
        <v>5.9729916789626831E-4</v>
      </c>
      <c r="D25" s="16"/>
      <c r="E25" s="12"/>
      <c r="F25" s="12"/>
      <c r="G25" s="12"/>
      <c r="H25" s="12"/>
      <c r="I25" s="12"/>
      <c r="J25" s="13"/>
    </row>
    <row r="26" spans="1:10" x14ac:dyDescent="0.25">
      <c r="A26" s="14">
        <f t="shared" si="2"/>
        <v>-1.4499999999999999E-2</v>
      </c>
      <c r="B26" s="18">
        <f t="shared" si="0"/>
        <v>7.0083727640297836E-4</v>
      </c>
      <c r="C26" s="19">
        <f t="shared" si="1"/>
        <v>5.6841061098568011E-4</v>
      </c>
      <c r="D26" s="16"/>
      <c r="E26" s="12"/>
      <c r="F26" s="12"/>
      <c r="G26" s="12"/>
      <c r="H26" s="12"/>
      <c r="I26" s="12"/>
      <c r="J26" s="13"/>
    </row>
    <row r="27" spans="1:10" x14ac:dyDescent="0.25">
      <c r="A27" s="14">
        <f t="shared" si="2"/>
        <v>-1.3499999999999998E-2</v>
      </c>
      <c r="B27" s="18">
        <f t="shared" si="0"/>
        <v>6.7421778503479613E-4</v>
      </c>
      <c r="C27" s="19">
        <f t="shared" si="1"/>
        <v>5.397918900939267E-4</v>
      </c>
      <c r="D27" s="16"/>
      <c r="E27" s="12"/>
      <c r="F27" s="12"/>
      <c r="G27" s="12"/>
      <c r="H27" s="12"/>
      <c r="I27" s="12"/>
      <c r="J27" s="13"/>
    </row>
    <row r="28" spans="1:10" x14ac:dyDescent="0.25">
      <c r="A28" s="14">
        <f t="shared" si="2"/>
        <v>-1.2499999999999997E-2</v>
      </c>
      <c r="B28" s="18">
        <f t="shared" si="0"/>
        <v>6.5824347120392568E-4</v>
      </c>
      <c r="C28" s="19">
        <f t="shared" si="1"/>
        <v>5.1017589695761601E-4</v>
      </c>
      <c r="D28" s="16"/>
      <c r="E28" s="12"/>
      <c r="F28" s="12"/>
      <c r="G28" s="12"/>
      <c r="H28" s="12"/>
      <c r="I28" s="12"/>
      <c r="J28" s="13"/>
    </row>
    <row r="29" spans="1:10" x14ac:dyDescent="0.25">
      <c r="A29" s="14">
        <f t="shared" si="2"/>
        <v>-1.1499999999999996E-2</v>
      </c>
      <c r="B29" s="18">
        <f t="shared" si="0"/>
        <v>6.4293180170454781E-4</v>
      </c>
      <c r="C29" s="19">
        <f t="shared" si="1"/>
        <v>4.7892157455325295E-4</v>
      </c>
      <c r="D29" s="16"/>
      <c r="E29" s="12"/>
      <c r="F29" s="12"/>
      <c r="G29" s="12"/>
      <c r="H29" s="12"/>
      <c r="I29" s="12"/>
      <c r="J29" s="13"/>
    </row>
    <row r="30" spans="1:10" x14ac:dyDescent="0.25">
      <c r="A30" s="14">
        <f t="shared" si="2"/>
        <v>-1.0499999999999995E-2</v>
      </c>
      <c r="B30" s="18">
        <f t="shared" si="0"/>
        <v>6.2233192536439389E-4</v>
      </c>
      <c r="C30" s="19">
        <f t="shared" si="1"/>
        <v>4.4576191970683232E-4</v>
      </c>
      <c r="D30" s="16"/>
      <c r="E30" s="12"/>
      <c r="F30" s="12"/>
      <c r="G30" s="12"/>
      <c r="H30" s="12"/>
      <c r="I30" s="12"/>
      <c r="J30" s="13"/>
    </row>
    <row r="31" spans="1:10" x14ac:dyDescent="0.25">
      <c r="A31" s="14">
        <f t="shared" si="2"/>
        <v>-9.4999999999999946E-3</v>
      </c>
      <c r="B31" s="18">
        <f t="shared" si="0"/>
        <v>5.934517024392456E-4</v>
      </c>
      <c r="C31" s="19">
        <f t="shared" si="1"/>
        <v>4.1064445864128597E-4</v>
      </c>
      <c r="D31" s="16"/>
      <c r="E31" s="12"/>
      <c r="F31" s="12"/>
      <c r="G31" s="12"/>
      <c r="H31" s="12"/>
      <c r="I31" s="12"/>
      <c r="J31" s="13"/>
    </row>
    <row r="32" spans="1:10" x14ac:dyDescent="0.25">
      <c r="A32" s="14">
        <f t="shared" si="2"/>
        <v>-8.4999999999999937E-3</v>
      </c>
      <c r="B32" s="18">
        <f t="shared" si="0"/>
        <v>5.55341794335685E-4</v>
      </c>
      <c r="C32" s="19">
        <f t="shared" si="1"/>
        <v>3.7363216215309801E-4</v>
      </c>
      <c r="D32" s="16"/>
      <c r="E32" s="12"/>
      <c r="F32" s="12"/>
      <c r="G32" s="12"/>
      <c r="H32" s="12"/>
      <c r="I32" s="12"/>
      <c r="J32" s="13"/>
    </row>
    <row r="33" spans="1:10" x14ac:dyDescent="0.25">
      <c r="A33" s="14">
        <f t="shared" si="2"/>
        <v>-7.4999999999999937E-3</v>
      </c>
      <c r="B33" s="18">
        <f t="shared" si="0"/>
        <v>5.0835725612378535E-4</v>
      </c>
      <c r="C33" s="19">
        <f t="shared" si="1"/>
        <v>3.3484335041313555E-4</v>
      </c>
      <c r="D33" s="16"/>
      <c r="E33" s="12"/>
      <c r="F33" s="12"/>
      <c r="G33" s="12"/>
      <c r="H33" s="12"/>
      <c r="I33" s="12"/>
      <c r="J33" s="13"/>
    </row>
    <row r="34" spans="1:10" x14ac:dyDescent="0.25">
      <c r="A34" s="14">
        <f t="shared" si="2"/>
        <v>-6.4999999999999936E-3</v>
      </c>
      <c r="B34" s="18">
        <f t="shared" si="0"/>
        <v>4.5359299851004998E-4</v>
      </c>
      <c r="C34" s="19">
        <f t="shared" si="1"/>
        <v>2.9441639600221754E-4</v>
      </c>
      <c r="D34" s="16"/>
      <c r="E34" s="12"/>
      <c r="F34" s="12"/>
      <c r="G34" s="12"/>
      <c r="H34" s="12"/>
      <c r="I34" s="12"/>
      <c r="J34" s="13"/>
    </row>
    <row r="35" spans="1:10" x14ac:dyDescent="0.25">
      <c r="A35" s="14">
        <f t="shared" si="2"/>
        <v>-5.4999999999999936E-3</v>
      </c>
      <c r="B35" s="18">
        <f t="shared" si="0"/>
        <v>3.9247521107932794E-4</v>
      </c>
      <c r="C35" s="19">
        <f t="shared" si="1"/>
        <v>2.5248990963620837E-4</v>
      </c>
      <c r="D35" s="16"/>
      <c r="E35" s="12"/>
      <c r="F35" s="12"/>
      <c r="G35" s="12"/>
      <c r="H35" s="12"/>
      <c r="I35" s="12"/>
      <c r="J35" s="13"/>
    </row>
    <row r="36" spans="1:10" x14ac:dyDescent="0.25">
      <c r="A36" s="14">
        <f t="shared" si="2"/>
        <v>-4.4999999999999936E-3</v>
      </c>
      <c r="B36" s="18">
        <f t="shared" si="0"/>
        <v>3.2648353314365485E-4</v>
      </c>
      <c r="C36" s="19">
        <f t="shared" si="1"/>
        <v>2.091923128561249E-4</v>
      </c>
      <c r="D36" s="16"/>
      <c r="E36" s="12"/>
      <c r="F36" s="12"/>
      <c r="G36" s="12"/>
      <c r="H36" s="12"/>
      <c r="I36" s="12"/>
      <c r="J36" s="13"/>
    </row>
    <row r="37" spans="1:10" x14ac:dyDescent="0.25">
      <c r="A37" s="14">
        <f t="shared" si="2"/>
        <v>-3.4999999999999936E-3</v>
      </c>
      <c r="B37" s="18">
        <f t="shared" si="0"/>
        <v>2.5697626179969256E-4</v>
      </c>
      <c r="C37" s="19">
        <f t="shared" si="1"/>
        <v>1.6463681100301901E-4</v>
      </c>
      <c r="D37" s="16"/>
      <c r="E37" s="12"/>
      <c r="F37" s="12"/>
      <c r="G37" s="12"/>
      <c r="H37" s="12"/>
      <c r="I37" s="12"/>
      <c r="J37" s="13"/>
    </row>
    <row r="38" spans="1:10" x14ac:dyDescent="0.25">
      <c r="A38" s="14">
        <f t="shared" si="2"/>
        <v>-2.4999999999999935E-3</v>
      </c>
      <c r="B38" s="18">
        <f t="shared" si="0"/>
        <v>1.8509159166216107E-4</v>
      </c>
      <c r="C38" s="19">
        <f t="shared" si="1"/>
        <v>1.1891917299060668E-4</v>
      </c>
      <c r="D38" s="16"/>
      <c r="E38" s="12"/>
      <c r="F38" s="12"/>
      <c r="G38" s="12"/>
      <c r="H38" s="12"/>
      <c r="I38" s="12"/>
      <c r="J38" s="13"/>
    </row>
    <row r="39" spans="1:10" x14ac:dyDescent="0.25">
      <c r="A39" s="14">
        <f t="shared" si="2"/>
        <v>-1.4999999999999935E-3</v>
      </c>
      <c r="B39" s="18">
        <f t="shared" si="0"/>
        <v>1.1170062835059908E-4</v>
      </c>
      <c r="C39" s="19">
        <f t="shared" si="1"/>
        <v>7.2116675023738808E-5</v>
      </c>
      <c r="D39" s="16"/>
      <c r="E39" s="12"/>
      <c r="F39" s="12"/>
      <c r="G39" s="12"/>
      <c r="H39" s="12"/>
      <c r="I39" s="12"/>
      <c r="J39" s="13"/>
    </row>
    <row r="40" spans="1:10" x14ac:dyDescent="0.25">
      <c r="A40" s="14">
        <f t="shared" si="2"/>
        <v>-4.9999999999999351E-4</v>
      </c>
      <c r="B40" s="18">
        <f t="shared" si="0"/>
        <v>3.739190443794089E-5</v>
      </c>
      <c r="C40" s="19">
        <f t="shared" si="1"/>
        <v>2.4287251347859372E-5</v>
      </c>
      <c r="D40" s="16"/>
      <c r="E40" s="12"/>
      <c r="F40" s="12"/>
      <c r="G40" s="12"/>
      <c r="H40" s="12"/>
      <c r="I40" s="12"/>
      <c r="J40" s="13"/>
    </row>
    <row r="41" spans="1:10" x14ac:dyDescent="0.25">
      <c r="A41" s="14">
        <f t="shared" si="2"/>
        <v>5.0000000000000652E-4</v>
      </c>
      <c r="B41" s="18">
        <f t="shared" si="0"/>
        <v>-3.7528177396544073E-5</v>
      </c>
      <c r="C41" s="19">
        <f t="shared" si="1"/>
        <v>-2.4531577509527466E-5</v>
      </c>
      <c r="D41" s="16"/>
      <c r="E41" s="12"/>
      <c r="F41" s="12"/>
      <c r="G41" s="12"/>
      <c r="H41" s="12"/>
      <c r="I41" s="12"/>
      <c r="J41" s="13"/>
    </row>
    <row r="42" spans="1:10" x14ac:dyDescent="0.25">
      <c r="A42" s="14">
        <f t="shared" si="2"/>
        <v>1.5000000000000065E-3</v>
      </c>
      <c r="B42" s="18">
        <f t="shared" si="0"/>
        <v>-1.1302946826491604E-4</v>
      </c>
      <c r="C42" s="19">
        <f t="shared" si="1"/>
        <v>-7.4324004095847226E-5</v>
      </c>
      <c r="D42" s="16"/>
      <c r="E42" s="12"/>
      <c r="F42" s="12"/>
      <c r="G42" s="12"/>
      <c r="H42" s="12"/>
      <c r="I42" s="12"/>
      <c r="J42" s="13"/>
    </row>
    <row r="43" spans="1:10" x14ac:dyDescent="0.25">
      <c r="A43" s="14">
        <f t="shared" si="2"/>
        <v>2.5000000000000066E-3</v>
      </c>
      <c r="B43" s="18">
        <f t="shared" si="0"/>
        <v>-1.8935196836466188E-4</v>
      </c>
      <c r="C43" s="19">
        <f t="shared" si="1"/>
        <v>-1.2509712069710702E-4</v>
      </c>
      <c r="D43" s="16"/>
      <c r="E43" s="12"/>
      <c r="F43" s="12"/>
      <c r="G43" s="12"/>
      <c r="H43" s="12"/>
      <c r="I43" s="12"/>
      <c r="J43" s="13"/>
    </row>
    <row r="44" spans="1:10" x14ac:dyDescent="0.25">
      <c r="A44" s="14">
        <f t="shared" si="2"/>
        <v>3.5000000000000066E-3</v>
      </c>
      <c r="B44" s="18">
        <f t="shared" si="0"/>
        <v>-2.6699927159012633E-4</v>
      </c>
      <c r="C44" s="19">
        <f t="shared" si="1"/>
        <v>-1.7688137837138727E-4</v>
      </c>
      <c r="D44" s="16"/>
      <c r="E44" s="12"/>
      <c r="F44" s="12"/>
      <c r="G44" s="12"/>
      <c r="H44" s="12"/>
      <c r="I44" s="12"/>
      <c r="J44" s="13"/>
    </row>
    <row r="45" spans="1:10" x14ac:dyDescent="0.25">
      <c r="A45" s="14">
        <f t="shared" si="2"/>
        <v>4.5000000000000066E-3</v>
      </c>
      <c r="B45" s="18">
        <f t="shared" si="0"/>
        <v>-3.4672577575360484E-4</v>
      </c>
      <c r="C45" s="19">
        <f t="shared" si="1"/>
        <v>-2.2972949295970007E-4</v>
      </c>
      <c r="D45" s="16"/>
      <c r="E45" s="12"/>
      <c r="F45" s="12"/>
      <c r="G45" s="12"/>
      <c r="H45" s="12"/>
      <c r="I45" s="12"/>
      <c r="J45" s="13"/>
    </row>
    <row r="46" spans="1:10" x14ac:dyDescent="0.25">
      <c r="A46" s="14">
        <f t="shared" si="2"/>
        <v>5.5000000000000066E-3</v>
      </c>
      <c r="B46" s="18">
        <f t="shared" si="0"/>
        <v>-4.2950612859230837E-4</v>
      </c>
      <c r="C46" s="19">
        <f t="shared" si="1"/>
        <v>-2.8371281038759891E-4</v>
      </c>
      <c r="D46" s="16"/>
      <c r="E46" s="12"/>
      <c r="F46" s="12"/>
      <c r="G46" s="12"/>
      <c r="H46" s="12"/>
      <c r="I46" s="12"/>
      <c r="J46" s="13"/>
    </row>
    <row r="47" spans="1:10" x14ac:dyDescent="0.25">
      <c r="A47" s="14">
        <f t="shared" si="2"/>
        <v>6.5000000000000066E-3</v>
      </c>
      <c r="B47" s="18">
        <f t="shared" si="0"/>
        <v>-5.1646935762707019E-4</v>
      </c>
      <c r="C47" s="19">
        <f t="shared" si="1"/>
        <v>-3.3891399515891788E-4</v>
      </c>
      <c r="D47" s="16"/>
      <c r="E47" s="12"/>
      <c r="F47" s="12"/>
      <c r="G47" s="12"/>
      <c r="H47" s="12"/>
      <c r="I47" s="12"/>
      <c r="J47" s="13"/>
    </row>
    <row r="48" spans="1:10" x14ac:dyDescent="0.25">
      <c r="A48" s="14">
        <f t="shared" si="2"/>
        <v>7.5000000000000067E-3</v>
      </c>
      <c r="B48" s="18">
        <f t="shared" si="0"/>
        <v>-6.0877369636826097E-4</v>
      </c>
      <c r="C48" s="19">
        <f t="shared" si="1"/>
        <v>-3.9541471260054267E-4</v>
      </c>
      <c r="D48" s="16"/>
      <c r="E48" s="12"/>
      <c r="F48" s="12"/>
      <c r="G48" s="12"/>
      <c r="H48" s="12"/>
      <c r="I48" s="12"/>
      <c r="J48" s="13"/>
    </row>
    <row r="49" spans="1:10" x14ac:dyDescent="0.25">
      <c r="A49" s="14">
        <f t="shared" si="2"/>
        <v>8.5000000000000075E-3</v>
      </c>
      <c r="B49" s="18">
        <f t="shared" si="0"/>
        <v>-7.073910710631426E-4</v>
      </c>
      <c r="C49" s="19">
        <f t="shared" si="1"/>
        <v>-4.5327665000627804E-4</v>
      </c>
      <c r="D49" s="16"/>
      <c r="E49" s="12"/>
      <c r="F49" s="12"/>
      <c r="G49" s="12"/>
      <c r="H49" s="12"/>
      <c r="I49" s="12"/>
      <c r="J49" s="13"/>
    </row>
    <row r="50" spans="1:10" x14ac:dyDescent="0.25">
      <c r="A50" s="14">
        <f t="shared" si="2"/>
        <v>9.5000000000000084E-3</v>
      </c>
      <c r="B50" s="18">
        <f t="shared" si="0"/>
        <v>-8.1276226211581166E-4</v>
      </c>
      <c r="C50" s="19">
        <f t="shared" si="1"/>
        <v>-5.125136475832015E-4</v>
      </c>
      <c r="D50" s="16"/>
      <c r="E50" s="12"/>
      <c r="F50" s="12"/>
      <c r="G50" s="12"/>
      <c r="H50" s="12"/>
      <c r="I50" s="12"/>
      <c r="J50" s="13"/>
    </row>
    <row r="51" spans="1:10" x14ac:dyDescent="0.25">
      <c r="A51" s="14">
        <f t="shared" si="2"/>
        <v>1.0500000000000009E-2</v>
      </c>
      <c r="B51" s="18">
        <f t="shared" si="0"/>
        <v>-9.2427448362976492E-4</v>
      </c>
      <c r="C51" s="19">
        <f t="shared" si="1"/>
        <v>-5.7305174181973312E-4</v>
      </c>
      <c r="D51" s="16"/>
      <c r="E51" s="12"/>
      <c r="F51" s="12"/>
      <c r="G51" s="12"/>
      <c r="H51" s="12"/>
      <c r="I51" s="12"/>
      <c r="J51" s="13"/>
    </row>
    <row r="52" spans="1:10" x14ac:dyDescent="0.25">
      <c r="A52" s="14">
        <f t="shared" si="2"/>
        <v>1.150000000000001E-2</v>
      </c>
      <c r="B52" s="18">
        <f t="shared" si="0"/>
        <v>-1.0395019323684717E-3</v>
      </c>
      <c r="C52" s="19">
        <f t="shared" si="1"/>
        <v>-6.3467239160229104E-4</v>
      </c>
      <c r="D52" s="16"/>
      <c r="E52" s="12"/>
      <c r="F52" s="12"/>
      <c r="G52" s="12"/>
      <c r="H52" s="12"/>
      <c r="I52" s="12"/>
      <c r="J52" s="13"/>
    </row>
    <row r="53" spans="1:10" x14ac:dyDescent="0.25">
      <c r="A53" s="14">
        <f t="shared" si="2"/>
        <v>1.2500000000000011E-2</v>
      </c>
      <c r="B53" s="18">
        <f t="shared" si="0"/>
        <v>-1.1531358966622007E-3</v>
      </c>
      <c r="C53" s="19">
        <f t="shared" si="1"/>
        <v>-6.9693187254194031E-4</v>
      </c>
      <c r="D53" s="16"/>
      <c r="E53" s="12"/>
      <c r="F53" s="12"/>
      <c r="G53" s="12"/>
      <c r="H53" s="12"/>
      <c r="I53" s="12"/>
      <c r="J53" s="13"/>
    </row>
    <row r="54" spans="1:10" x14ac:dyDescent="0.25">
      <c r="A54" s="14">
        <f t="shared" si="2"/>
        <v>1.3500000000000012E-2</v>
      </c>
      <c r="B54" s="18">
        <f t="shared" si="0"/>
        <v>-1.2555131165942906E-3</v>
      </c>
      <c r="C54" s="19">
        <f t="shared" si="1"/>
        <v>-7.5904658902933722E-4</v>
      </c>
      <c r="D54" s="16"/>
      <c r="E54" s="12"/>
      <c r="F54" s="12"/>
      <c r="G54" s="12"/>
      <c r="H54" s="12"/>
      <c r="I54" s="12"/>
      <c r="J54" s="13"/>
    </row>
    <row r="55" spans="1:10" x14ac:dyDescent="0.25">
      <c r="A55" s="14">
        <f t="shared" si="2"/>
        <v>1.4500000000000013E-2</v>
      </c>
      <c r="B55" s="18">
        <f t="shared" si="0"/>
        <v>-1.3306276681820171E-3</v>
      </c>
      <c r="C55" s="19">
        <f t="shared" si="1"/>
        <v>-8.1972966921764576E-4</v>
      </c>
      <c r="D55" s="16"/>
      <c r="E55" s="12"/>
      <c r="F55" s="12"/>
      <c r="G55" s="12"/>
      <c r="H55" s="12"/>
      <c r="I55" s="12"/>
      <c r="J55" s="13"/>
    </row>
    <row r="56" spans="1:10" x14ac:dyDescent="0.25">
      <c r="A56" s="14">
        <f t="shared" si="2"/>
        <v>1.5500000000000014E-2</v>
      </c>
      <c r="B56" s="18">
        <f t="shared" si="0"/>
        <v>-1.3534806134393345E-3</v>
      </c>
      <c r="C56" s="19">
        <f t="shared" si="1"/>
        <v>-8.7695849298371803E-4</v>
      </c>
      <c r="D56" s="16"/>
      <c r="E56" s="12"/>
      <c r="F56" s="12"/>
      <c r="G56" s="12"/>
      <c r="H56" s="12"/>
      <c r="I56" s="12"/>
      <c r="J56" s="13"/>
    </row>
    <row r="57" spans="1:10" x14ac:dyDescent="0.25">
      <c r="A57" s="14">
        <f t="shared" si="2"/>
        <v>1.6500000000000015E-2</v>
      </c>
      <c r="B57" s="18">
        <f t="shared" si="0"/>
        <v>-1.2865802978703699E-3</v>
      </c>
      <c r="C57" s="19">
        <f t="shared" si="1"/>
        <v>-9.2764560545089217E-4</v>
      </c>
      <c r="D57" s="16"/>
      <c r="E57" s="12"/>
      <c r="F57" s="12"/>
      <c r="G57" s="12"/>
      <c r="H57" s="12"/>
      <c r="I57" s="12"/>
      <c r="J57" s="13"/>
    </row>
    <row r="58" spans="1:10" x14ac:dyDescent="0.25">
      <c r="A58" s="14">
        <f t="shared" si="2"/>
        <v>1.7500000000000016E-2</v>
      </c>
      <c r="B58" s="18">
        <f t="shared" si="0"/>
        <v>-1.075351020447909E-3</v>
      </c>
      <c r="C58" s="19">
        <f t="shared" si="1"/>
        <v>-9.6717668696925745E-4</v>
      </c>
      <c r="D58" s="20"/>
      <c r="E58" s="21"/>
      <c r="F58" s="21"/>
      <c r="G58" s="21"/>
      <c r="H58" s="21"/>
      <c r="I58" s="21"/>
      <c r="J58" s="22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A2" sqref="A2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-6.1729740000000002E-5</v>
      </c>
      <c r="C2" s="1">
        <v>1.2901920000000001E-7</v>
      </c>
      <c r="D2" s="1">
        <v>3.4909139999999999E-6</v>
      </c>
      <c r="E2" s="1">
        <v>3.6037790000000001E-7</v>
      </c>
      <c r="F2" s="1">
        <v>6.1828370000000004E-5</v>
      </c>
      <c r="G2" s="1">
        <v>1.185618E-7</v>
      </c>
      <c r="H2" s="1">
        <v>-5.6564169999999997E-2</v>
      </c>
      <c r="I2" s="1">
        <v>2.202074E-2</v>
      </c>
      <c r="J2" s="2">
        <v>-6.1729740000000002E-5</v>
      </c>
      <c r="K2" s="1">
        <v>0</v>
      </c>
      <c r="L2" s="2">
        <v>3.4909139999999999E-6</v>
      </c>
      <c r="M2" s="1">
        <v>0</v>
      </c>
    </row>
    <row r="3" spans="1:13" x14ac:dyDescent="0.25">
      <c r="A3">
        <v>2</v>
      </c>
      <c r="B3" s="1">
        <v>-0.20352390000000001</v>
      </c>
      <c r="C3" s="1">
        <v>6.3084609999999998E-6</v>
      </c>
      <c r="D3" s="1">
        <v>-2.8633430000000001E-4</v>
      </c>
      <c r="E3" s="1">
        <v>2.0894260000000001E-5</v>
      </c>
      <c r="F3" s="1">
        <v>0.20352410000000001</v>
      </c>
      <c r="G3" s="1">
        <v>6.2958729999999996E-6</v>
      </c>
      <c r="H3" s="1">
        <v>7.0345070000000002E-4</v>
      </c>
      <c r="I3" s="1">
        <v>1.9209810000000001E-4</v>
      </c>
      <c r="J3" s="2">
        <v>-0.20352390000000001</v>
      </c>
      <c r="K3" s="1">
        <v>0</v>
      </c>
      <c r="L3" s="2">
        <v>-2.8633430000000001E-4</v>
      </c>
      <c r="M3" s="1">
        <v>0</v>
      </c>
    </row>
    <row r="4" spans="1:13" x14ac:dyDescent="0.25">
      <c r="A4">
        <v>3</v>
      </c>
      <c r="B4" s="1">
        <v>1.268439E-2</v>
      </c>
      <c r="C4" s="1">
        <v>4.2088059999999998E-4</v>
      </c>
      <c r="D4" s="1">
        <v>9.7468469999999995E-3</v>
      </c>
      <c r="E4" s="1">
        <v>1.1854350000000001E-3</v>
      </c>
      <c r="F4" s="1">
        <v>1.5996710000000001E-2</v>
      </c>
      <c r="G4" s="1">
        <v>6.2581590000000003E-4</v>
      </c>
      <c r="H4" s="1">
        <v>0.20857519999999999</v>
      </c>
      <c r="I4" s="1">
        <v>8.5476709999999997E-2</v>
      </c>
      <c r="J4" s="2">
        <v>1.268439E-2</v>
      </c>
      <c r="K4" s="1">
        <v>0</v>
      </c>
      <c r="L4" s="2">
        <v>9.7468469999999995E-3</v>
      </c>
      <c r="M4" s="1">
        <v>0</v>
      </c>
    </row>
    <row r="5" spans="1:13" x14ac:dyDescent="0.25">
      <c r="A5">
        <v>4</v>
      </c>
      <c r="B5" s="1">
        <v>9.1126059999999995E-2</v>
      </c>
      <c r="C5" s="1">
        <v>1.73794E-2</v>
      </c>
      <c r="D5" s="1">
        <v>9.2159069999999996E-2</v>
      </c>
      <c r="E5" s="1">
        <v>6.6746429999999995E-2</v>
      </c>
      <c r="F5" s="1">
        <v>0.1296042</v>
      </c>
      <c r="G5" s="1">
        <v>2.6521409999999999E-2</v>
      </c>
      <c r="H5" s="1">
        <v>6.1921410000000003E-2</v>
      </c>
      <c r="I5" s="1">
        <v>0.29008539999999999</v>
      </c>
      <c r="J5" s="2">
        <v>9.1126059999999995E-2</v>
      </c>
      <c r="K5" s="1">
        <v>0</v>
      </c>
      <c r="L5" s="2">
        <v>9.2159069999999996E-2</v>
      </c>
      <c r="M5" s="1">
        <v>0</v>
      </c>
    </row>
    <row r="6" spans="1:13" x14ac:dyDescent="0.25">
      <c r="A6">
        <v>5</v>
      </c>
      <c r="B6" s="1">
        <v>-1.1380459999999999</v>
      </c>
      <c r="C6" s="1">
        <v>1.2624880000000001</v>
      </c>
      <c r="D6" s="1">
        <v>3.1080960000000002</v>
      </c>
      <c r="E6" s="1">
        <v>3.8476400000000002</v>
      </c>
      <c r="F6" s="1">
        <v>3.3098960000000002</v>
      </c>
      <c r="G6" s="1">
        <v>1.793418</v>
      </c>
      <c r="H6" s="1">
        <v>-8.9920780000000006E-3</v>
      </c>
      <c r="I6" s="1">
        <v>0.26548830000000001</v>
      </c>
      <c r="J6" s="2">
        <v>-1.1380459999999999</v>
      </c>
      <c r="K6" s="1">
        <v>0</v>
      </c>
      <c r="L6" s="2">
        <v>3.1080960000000002</v>
      </c>
      <c r="M6" s="1">
        <v>0</v>
      </c>
    </row>
    <row r="7" spans="1:13" x14ac:dyDescent="0.25">
      <c r="A7">
        <v>6</v>
      </c>
      <c r="B7" s="1">
        <v>2303.652</v>
      </c>
      <c r="C7" s="1">
        <v>71.016679999999994</v>
      </c>
      <c r="D7" s="1">
        <v>297.43680000000001</v>
      </c>
      <c r="E7" s="1">
        <v>191.96379999999999</v>
      </c>
      <c r="F7" s="1">
        <v>2322.7750000000001</v>
      </c>
      <c r="G7" s="1">
        <v>73.281319999999994</v>
      </c>
      <c r="H7" s="1">
        <v>2.0505430000000002E-2</v>
      </c>
      <c r="I7" s="1">
        <v>4.9697699999999997E-2</v>
      </c>
      <c r="J7" s="2">
        <v>2303.652</v>
      </c>
      <c r="K7" s="1">
        <v>0</v>
      </c>
      <c r="L7" s="2">
        <v>297.43680000000001</v>
      </c>
      <c r="M7" s="1">
        <v>0</v>
      </c>
    </row>
    <row r="8" spans="1:13" x14ac:dyDescent="0.25">
      <c r="A8">
        <v>7</v>
      </c>
      <c r="B8" s="1">
        <v>-15849.38</v>
      </c>
      <c r="C8" s="1">
        <v>5743.1329999999998</v>
      </c>
      <c r="D8" s="1">
        <v>3130.0149999999999</v>
      </c>
      <c r="E8" s="1">
        <v>13146.23</v>
      </c>
      <c r="F8" s="1">
        <v>16155.49</v>
      </c>
      <c r="G8" s="1">
        <v>6565.7439999999997</v>
      </c>
      <c r="H8" s="1">
        <v>-3.3963710000000001E-2</v>
      </c>
      <c r="I8" s="1">
        <v>0.1616245</v>
      </c>
      <c r="J8" s="2">
        <v>-15849.38</v>
      </c>
      <c r="K8" s="1">
        <v>0</v>
      </c>
      <c r="L8" s="2">
        <v>3130.0149999999999</v>
      </c>
      <c r="M8" s="1">
        <v>0</v>
      </c>
    </row>
    <row r="9" spans="1:13" x14ac:dyDescent="0.25">
      <c r="A9">
        <v>8</v>
      </c>
      <c r="B9" s="1">
        <v>780068.9</v>
      </c>
      <c r="C9" s="1">
        <v>263884</v>
      </c>
      <c r="D9" s="1">
        <v>251203.4</v>
      </c>
      <c r="E9" s="1">
        <v>741946.3</v>
      </c>
      <c r="F9" s="1">
        <v>819518.6</v>
      </c>
      <c r="G9" s="1">
        <v>337372.2</v>
      </c>
      <c r="H9" s="1">
        <v>2.6037749999999998E-2</v>
      </c>
      <c r="I9" s="1">
        <v>0.1439916</v>
      </c>
      <c r="J9" s="2">
        <v>780068.9</v>
      </c>
      <c r="K9" s="1">
        <v>0</v>
      </c>
      <c r="L9" s="2">
        <v>251203.4</v>
      </c>
      <c r="M9" s="1">
        <v>0</v>
      </c>
    </row>
    <row r="10" spans="1:13" x14ac:dyDescent="0.25">
      <c r="A10">
        <v>9</v>
      </c>
      <c r="B10" s="1">
        <v>-6441616</v>
      </c>
      <c r="C10" s="1">
        <v>18080480</v>
      </c>
      <c r="D10" s="1">
        <v>31727140</v>
      </c>
      <c r="E10" s="1">
        <v>37194130</v>
      </c>
      <c r="F10" s="1">
        <v>32374460</v>
      </c>
      <c r="G10" s="1">
        <v>15834650</v>
      </c>
      <c r="H10" s="1">
        <v>4.6063439999999997E-2</v>
      </c>
      <c r="I10" s="1">
        <v>0.1237666</v>
      </c>
      <c r="J10" s="2">
        <v>-6441616</v>
      </c>
      <c r="K10" s="1">
        <v>0</v>
      </c>
      <c r="L10" s="2">
        <v>31727140</v>
      </c>
      <c r="M10" s="1">
        <v>0</v>
      </c>
    </row>
    <row r="11" spans="1:13" x14ac:dyDescent="0.25">
      <c r="A11">
        <v>10</v>
      </c>
      <c r="B11" s="1">
        <v>-29115170000</v>
      </c>
      <c r="C11" s="1">
        <v>1395653000</v>
      </c>
      <c r="D11" s="1">
        <v>2133134000</v>
      </c>
      <c r="E11" s="1">
        <v>2452433000</v>
      </c>
      <c r="F11" s="1">
        <v>29193210000</v>
      </c>
      <c r="G11" s="1">
        <v>1574846000</v>
      </c>
      <c r="H11" s="1">
        <v>-7.6348839999999998E-3</v>
      </c>
      <c r="I11" s="1">
        <v>2.8059230000000001E-2</v>
      </c>
      <c r="J11" s="2">
        <v>-29115170000</v>
      </c>
      <c r="K11" s="1">
        <v>0</v>
      </c>
      <c r="L11" s="2">
        <v>2133134000</v>
      </c>
      <c r="M11" s="1">
        <v>0</v>
      </c>
    </row>
    <row r="12" spans="1:13" x14ac:dyDescent="0.25">
      <c r="A12">
        <v>11</v>
      </c>
      <c r="B12" s="1">
        <v>-36870500000</v>
      </c>
      <c r="C12" s="1">
        <v>69408560000</v>
      </c>
      <c r="D12" s="1">
        <v>123439700000</v>
      </c>
      <c r="E12" s="1">
        <v>148274600000</v>
      </c>
      <c r="F12" s="1">
        <v>128828500000</v>
      </c>
      <c r="G12" s="1">
        <v>75667660000</v>
      </c>
      <c r="H12" s="1">
        <v>8.6153510000000003E-3</v>
      </c>
      <c r="I12" s="1">
        <v>0.1087509</v>
      </c>
      <c r="J12" s="2">
        <v>-36870500000</v>
      </c>
      <c r="K12" s="1">
        <v>0</v>
      </c>
      <c r="L12" s="2">
        <v>123439700000</v>
      </c>
      <c r="M12" s="1">
        <v>0</v>
      </c>
    </row>
    <row r="13" spans="1:13" x14ac:dyDescent="0.25">
      <c r="A13">
        <v>12</v>
      </c>
      <c r="B13" s="1">
        <v>4392793000000</v>
      </c>
      <c r="C13" s="1">
        <v>3643934000000</v>
      </c>
      <c r="D13" s="1">
        <v>4469755000000</v>
      </c>
      <c r="E13" s="1">
        <v>7262019000000</v>
      </c>
      <c r="F13" s="1">
        <v>6267005000000</v>
      </c>
      <c r="G13" s="1">
        <v>3844716000000</v>
      </c>
      <c r="H13" s="1">
        <v>1.55046E-2</v>
      </c>
      <c r="I13" s="1">
        <v>8.9702569999999995E-2</v>
      </c>
      <c r="J13" s="2">
        <v>4392793000000</v>
      </c>
      <c r="K13" s="1">
        <v>0</v>
      </c>
      <c r="L13" s="2">
        <v>4469755000000</v>
      </c>
      <c r="M13" s="1">
        <v>0</v>
      </c>
    </row>
    <row r="14" spans="1:13" x14ac:dyDescent="0.25">
      <c r="A14">
        <v>13</v>
      </c>
      <c r="B14" s="1">
        <v>-144722700000000</v>
      </c>
      <c r="C14" s="1">
        <v>259679800000000</v>
      </c>
      <c r="D14" s="1">
        <v>161514400000000</v>
      </c>
      <c r="E14" s="1">
        <v>359482900000000</v>
      </c>
      <c r="F14" s="1">
        <v>216867600000000</v>
      </c>
      <c r="G14" s="1">
        <v>190326800000000</v>
      </c>
      <c r="H14" s="1">
        <v>-2.1934509999999999E-3</v>
      </c>
      <c r="I14" s="1">
        <v>7.7540570000000003E-2</v>
      </c>
      <c r="J14" s="2">
        <v>-144722700000000</v>
      </c>
      <c r="K14" s="1">
        <v>0</v>
      </c>
      <c r="L14" s="2">
        <v>161514400000000</v>
      </c>
      <c r="M14" s="1">
        <v>0</v>
      </c>
    </row>
    <row r="15" spans="1:13" x14ac:dyDescent="0.25">
      <c r="A15">
        <v>14</v>
      </c>
      <c r="B15" s="1">
        <v>7409061000000000</v>
      </c>
      <c r="C15" s="1">
        <v>1.752754E+16</v>
      </c>
      <c r="D15" s="1">
        <v>3.290282E+16</v>
      </c>
      <c r="E15" s="1">
        <v>2.950898E+16</v>
      </c>
      <c r="F15" s="1">
        <v>3.372669E+16</v>
      </c>
      <c r="G15" s="1">
        <v>1.29893E+16</v>
      </c>
      <c r="H15" s="1">
        <v>1.156693E-2</v>
      </c>
      <c r="I15" s="1">
        <v>7.3758820000000003E-2</v>
      </c>
      <c r="J15" s="2">
        <v>7409061000000000</v>
      </c>
      <c r="K15" s="1">
        <v>0</v>
      </c>
      <c r="L15" s="2">
        <v>3.290282E+16</v>
      </c>
      <c r="M15" s="1">
        <v>0</v>
      </c>
    </row>
    <row r="16" spans="1:13" x14ac:dyDescent="0.25">
      <c r="A16">
        <v>15</v>
      </c>
      <c r="B16" s="1">
        <v>-1.43981E+18</v>
      </c>
      <c r="C16" s="1">
        <v>1.068008E+18</v>
      </c>
      <c r="D16" s="1">
        <v>1.729008E+18</v>
      </c>
      <c r="E16" s="1">
        <v>1.499518E+18</v>
      </c>
      <c r="F16" s="1">
        <v>2.250005E+18</v>
      </c>
      <c r="G16" s="1">
        <v>9.726186E+17</v>
      </c>
      <c r="H16" s="1">
        <v>-5.9723959999999996E-3</v>
      </c>
      <c r="I16" s="1">
        <v>6.1632590000000001E-2</v>
      </c>
      <c r="J16" s="2">
        <v>-1.43981E+18</v>
      </c>
      <c r="K16" s="1">
        <v>0</v>
      </c>
      <c r="L16" s="2">
        <v>1.729008E+18</v>
      </c>
      <c r="M16" s="1">
        <v>0</v>
      </c>
    </row>
    <row r="18" spans="1:10" ht="18.75" x14ac:dyDescent="0.3">
      <c r="A18" s="23" t="s">
        <v>13</v>
      </c>
      <c r="B18" s="23"/>
      <c r="C18" s="23"/>
      <c r="D18" s="23"/>
      <c r="E18" s="23"/>
      <c r="F18" s="23"/>
      <c r="G18" s="23"/>
      <c r="H18" s="23"/>
      <c r="I18" s="23"/>
      <c r="J18" s="23"/>
    </row>
    <row r="19" spans="1:10" x14ac:dyDescent="0.25">
      <c r="A19" s="3" t="s">
        <v>14</v>
      </c>
      <c r="B19" s="3" t="s">
        <v>15</v>
      </c>
      <c r="C19" s="4" t="s">
        <v>16</v>
      </c>
      <c r="D19" s="5" t="s">
        <v>17</v>
      </c>
      <c r="E19" s="4" t="s">
        <v>18</v>
      </c>
      <c r="F19" s="4" t="s">
        <v>19</v>
      </c>
      <c r="G19" s="4" t="s">
        <v>20</v>
      </c>
      <c r="H19" s="4" t="s">
        <v>21</v>
      </c>
      <c r="I19" s="6"/>
      <c r="J19" s="7"/>
    </row>
    <row r="20" spans="1:10" x14ac:dyDescent="0.25">
      <c r="A20" s="8">
        <f>B3</f>
        <v>-0.20352390000000001</v>
      </c>
      <c r="B20" s="9">
        <f>C3</f>
        <v>6.3084609999999998E-6</v>
      </c>
      <c r="C20" s="10">
        <f>B2/B3/0.000001</f>
        <v>303.3046241743599</v>
      </c>
      <c r="D20" s="11">
        <f>C2/B3/0.000001</f>
        <v>-0.63392653147861266</v>
      </c>
      <c r="E20" s="10">
        <f>D2/B3/0.000001</f>
        <v>-17.15235409698812</v>
      </c>
      <c r="F20" s="10">
        <f>E2/B3/0.000001</f>
        <v>-1.7706908132165313</v>
      </c>
      <c r="G20" s="9">
        <f>H3</f>
        <v>7.0345070000000002E-4</v>
      </c>
      <c r="H20" s="9">
        <f>I3</f>
        <v>1.9209810000000001E-4</v>
      </c>
      <c r="I20" s="12"/>
      <c r="J20" s="13"/>
    </row>
    <row r="21" spans="1:10" x14ac:dyDescent="0.25">
      <c r="A21" s="14"/>
      <c r="B21" s="14"/>
      <c r="C21" s="14"/>
      <c r="D21" s="15"/>
      <c r="E21" s="14"/>
      <c r="F21" s="14"/>
      <c r="G21" s="14"/>
      <c r="H21" s="14"/>
      <c r="I21" s="12"/>
      <c r="J21" s="13"/>
    </row>
    <row r="22" spans="1:10" x14ac:dyDescent="0.25">
      <c r="A22" s="4" t="s">
        <v>22</v>
      </c>
      <c r="B22" s="4" t="s">
        <v>23</v>
      </c>
      <c r="C22" s="5" t="s">
        <v>24</v>
      </c>
      <c r="D22" s="16"/>
      <c r="E22" s="12"/>
      <c r="F22" s="17"/>
      <c r="G22" s="12"/>
      <c r="H22" s="12"/>
      <c r="I22" s="12"/>
      <c r="J22" s="13"/>
    </row>
    <row r="23" spans="1:10" x14ac:dyDescent="0.25">
      <c r="A23" s="14">
        <v>-1.7500000000000002E-2</v>
      </c>
      <c r="B23" s="18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6.1482587660129171E-4</v>
      </c>
      <c r="C23" s="19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6.8103030056553807E-4</v>
      </c>
      <c r="D23" s="16"/>
      <c r="E23" s="12"/>
      <c r="F23" s="12"/>
      <c r="G23" s="12"/>
      <c r="H23" s="12"/>
      <c r="I23" s="12"/>
      <c r="J23" s="13"/>
    </row>
    <row r="24" spans="1:10" x14ac:dyDescent="0.25">
      <c r="A24" s="14">
        <f>A23+0.001</f>
        <v>-1.6500000000000001E-2</v>
      </c>
      <c r="B24" s="18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5.1656115089327684E-4</v>
      </c>
      <c r="C24" s="19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6.4838187145775813E-4</v>
      </c>
      <c r="D24" s="16"/>
      <c r="E24" s="12"/>
      <c r="F24" s="12"/>
      <c r="G24" s="12"/>
      <c r="H24" s="12"/>
      <c r="I24" s="12"/>
      <c r="J24" s="13"/>
    </row>
    <row r="25" spans="1:10" x14ac:dyDescent="0.25">
      <c r="A25" s="14">
        <f t="shared" ref="A25:A58" si="2">A24+0.001</f>
        <v>-1.55E-2</v>
      </c>
      <c r="B25" s="18">
        <f t="shared" si="0"/>
        <v>4.6774203993190218E-4</v>
      </c>
      <c r="C25" s="19">
        <f t="shared" si="1"/>
        <v>6.1907945620088439E-4</v>
      </c>
      <c r="D25" s="16"/>
      <c r="E25" s="12"/>
      <c r="F25" s="12"/>
      <c r="G25" s="12"/>
      <c r="H25" s="12"/>
      <c r="I25" s="12"/>
      <c r="J25" s="13"/>
    </row>
    <row r="26" spans="1:10" x14ac:dyDescent="0.25">
      <c r="A26" s="14">
        <f t="shared" si="2"/>
        <v>-1.4499999999999999E-2</v>
      </c>
      <c r="B26" s="18">
        <f t="shared" si="0"/>
        <v>4.5165824920654897E-4</v>
      </c>
      <c r="C26" s="19">
        <f t="shared" si="1"/>
        <v>5.8963973645274285E-4</v>
      </c>
      <c r="D26" s="16"/>
      <c r="E26" s="12"/>
      <c r="F26" s="12"/>
      <c r="G26" s="12"/>
      <c r="H26" s="12"/>
      <c r="I26" s="12"/>
      <c r="J26" s="13"/>
    </row>
    <row r="27" spans="1:10" x14ac:dyDescent="0.25">
      <c r="A27" s="14">
        <f t="shared" si="2"/>
        <v>-1.3499999999999998E-2</v>
      </c>
      <c r="B27" s="18">
        <f t="shared" si="0"/>
        <v>4.533727394384933E-4</v>
      </c>
      <c r="C27" s="19">
        <f t="shared" si="1"/>
        <v>5.586776400887377E-4</v>
      </c>
      <c r="D27" s="16"/>
      <c r="E27" s="12"/>
      <c r="F27" s="12"/>
      <c r="G27" s="12"/>
      <c r="H27" s="12"/>
      <c r="I27" s="12"/>
      <c r="J27" s="13"/>
    </row>
    <row r="28" spans="1:10" x14ac:dyDescent="0.25">
      <c r="A28" s="14">
        <f t="shared" si="2"/>
        <v>-1.2499999999999997E-2</v>
      </c>
      <c r="B28" s="18">
        <f t="shared" si="0"/>
        <v>4.6119608198550029E-4</v>
      </c>
      <c r="C28" s="19">
        <f t="shared" si="1"/>
        <v>5.2578643228676789E-4</v>
      </c>
      <c r="D28" s="16"/>
      <c r="E28" s="12"/>
      <c r="F28" s="12"/>
      <c r="G28" s="12"/>
      <c r="H28" s="12"/>
      <c r="I28" s="12"/>
      <c r="J28" s="13"/>
    </row>
    <row r="29" spans="1:10" x14ac:dyDescent="0.25">
      <c r="A29" s="14">
        <f t="shared" si="2"/>
        <v>-1.1499999999999996E-2</v>
      </c>
      <c r="B29" s="18">
        <f t="shared" si="0"/>
        <v>4.6695777602880463E-4</v>
      </c>
      <c r="C29" s="19">
        <f t="shared" si="1"/>
        <v>4.9097119943240927E-4</v>
      </c>
      <c r="D29" s="16"/>
      <c r="E29" s="12"/>
      <c r="F29" s="12"/>
      <c r="G29" s="12"/>
      <c r="H29" s="12"/>
      <c r="I29" s="12"/>
      <c r="J29" s="13"/>
    </row>
    <row r="30" spans="1:10" x14ac:dyDescent="0.25">
      <c r="A30" s="14">
        <f t="shared" si="2"/>
        <v>-1.0499999999999995E-2</v>
      </c>
      <c r="B30" s="18">
        <f t="shared" si="0"/>
        <v>4.6564469734952473E-4</v>
      </c>
      <c r="C30" s="19">
        <f t="shared" si="1"/>
        <v>4.5438369906958839E-4</v>
      </c>
      <c r="D30" s="16"/>
      <c r="E30" s="12"/>
      <c r="F30" s="12"/>
      <c r="G30" s="12"/>
      <c r="H30" s="12"/>
      <c r="I30" s="12"/>
      <c r="J30" s="13"/>
    </row>
    <row r="31" spans="1:10" x14ac:dyDescent="0.25">
      <c r="A31" s="14">
        <f t="shared" si="2"/>
        <v>-9.4999999999999946E-3</v>
      </c>
      <c r="B31" s="18">
        <f t="shared" si="0"/>
        <v>4.5476747190418144E-4</v>
      </c>
      <c r="C31" s="19">
        <f t="shared" si="1"/>
        <v>4.1621035627599907E-4</v>
      </c>
      <c r="D31" s="16"/>
      <c r="E31" s="12"/>
      <c r="F31" s="12"/>
      <c r="G31" s="12"/>
      <c r="H31" s="12"/>
      <c r="I31" s="12"/>
      <c r="J31" s="13"/>
    </row>
    <row r="32" spans="1:10" x14ac:dyDescent="0.25">
      <c r="A32" s="14">
        <f t="shared" si="2"/>
        <v>-8.4999999999999937E-3</v>
      </c>
      <c r="B32" s="18">
        <f t="shared" si="0"/>
        <v>4.3366997703015993E-4</v>
      </c>
      <c r="C32" s="19">
        <f t="shared" si="1"/>
        <v>3.7663122011516578E-4</v>
      </c>
      <c r="D32" s="16"/>
      <c r="E32" s="12"/>
      <c r="F32" s="12"/>
      <c r="G32" s="12"/>
      <c r="H32" s="12"/>
      <c r="I32" s="12"/>
      <c r="J32" s="13"/>
    </row>
    <row r="33" spans="1:10" x14ac:dyDescent="0.25">
      <c r="A33" s="14">
        <f t="shared" si="2"/>
        <v>-7.4999999999999937E-3</v>
      </c>
      <c r="B33" s="18">
        <f t="shared" si="0"/>
        <v>4.0289899682351854E-4</v>
      </c>
      <c r="C33" s="19">
        <f t="shared" si="1"/>
        <v>3.3580768318944304E-4</v>
      </c>
      <c r="D33" s="16"/>
      <c r="E33" s="12"/>
      <c r="F33" s="12"/>
      <c r="G33" s="12"/>
      <c r="H33" s="12"/>
      <c r="I33" s="12"/>
      <c r="J33" s="13"/>
    </row>
    <row r="34" spans="1:10" x14ac:dyDescent="0.25">
      <c r="A34" s="14">
        <f t="shared" si="2"/>
        <v>-6.4999999999999936E-3</v>
      </c>
      <c r="B34" s="18">
        <f t="shared" si="0"/>
        <v>3.6368735350700998E-4</v>
      </c>
      <c r="C34" s="19">
        <f t="shared" si="1"/>
        <v>2.9387950725017343E-4</v>
      </c>
      <c r="D34" s="16"/>
      <c r="E34" s="12"/>
      <c r="F34" s="12"/>
      <c r="G34" s="12"/>
      <c r="H34" s="12"/>
      <c r="I34" s="12"/>
      <c r="J34" s="13"/>
    </row>
    <row r="35" spans="1:10" x14ac:dyDescent="0.25">
      <c r="A35" s="14">
        <f t="shared" si="2"/>
        <v>-5.4999999999999936E-3</v>
      </c>
      <c r="B35" s="18">
        <f t="shared" si="0"/>
        <v>3.1756456648011509E-4</v>
      </c>
      <c r="C35" s="19">
        <f t="shared" si="1"/>
        <v>2.5096357817197432E-4</v>
      </c>
      <c r="D35" s="16"/>
      <c r="E35" s="12"/>
      <c r="F35" s="12"/>
      <c r="G35" s="12"/>
      <c r="H35" s="12"/>
      <c r="I35" s="12"/>
      <c r="J35" s="13"/>
    </row>
    <row r="36" spans="1:10" x14ac:dyDescent="0.25">
      <c r="A36" s="14">
        <f t="shared" si="2"/>
        <v>-4.4999999999999936E-3</v>
      </c>
      <c r="B36" s="18">
        <f t="shared" si="0"/>
        <v>2.6608664382248872E-4</v>
      </c>
      <c r="C36" s="19">
        <f t="shared" si="1"/>
        <v>2.0715229764623302E-4</v>
      </c>
      <c r="D36" s="16"/>
      <c r="E36" s="12"/>
      <c r="F36" s="12"/>
      <c r="G36" s="12"/>
      <c r="H36" s="12"/>
      <c r="I36" s="12"/>
      <c r="J36" s="13"/>
    </row>
    <row r="37" spans="1:10" x14ac:dyDescent="0.25">
      <c r="A37" s="14">
        <f t="shared" si="2"/>
        <v>-3.4999999999999936E-3</v>
      </c>
      <c r="B37" s="18">
        <f t="shared" si="0"/>
        <v>2.1066536555170481E-4</v>
      </c>
      <c r="C37" s="19">
        <f t="shared" si="1"/>
        <v>1.6251156851131013E-4</v>
      </c>
      <c r="D37" s="16"/>
      <c r="E37" s="12"/>
      <c r="F37" s="12"/>
      <c r="G37" s="12"/>
      <c r="H37" s="12"/>
      <c r="I37" s="12"/>
      <c r="J37" s="13"/>
    </row>
    <row r="38" spans="1:10" x14ac:dyDescent="0.25">
      <c r="A38" s="14">
        <f t="shared" si="2"/>
        <v>-2.4999999999999935E-3</v>
      </c>
      <c r="B38" s="18">
        <f t="shared" si="0"/>
        <v>1.5247334991320193E-4</v>
      </c>
      <c r="C38" s="19">
        <f t="shared" si="1"/>
        <v>1.1707877828738038E-4</v>
      </c>
      <c r="D38" s="16"/>
      <c r="E38" s="12"/>
      <c r="F38" s="12"/>
      <c r="G38" s="12"/>
      <c r="H38" s="12"/>
      <c r="I38" s="12"/>
      <c r="J38" s="13"/>
    </row>
    <row r="39" spans="1:10" x14ac:dyDescent="0.25">
      <c r="A39" s="14">
        <f t="shared" si="2"/>
        <v>-1.4999999999999935E-3</v>
      </c>
      <c r="B39" s="18">
        <f t="shared" si="0"/>
        <v>9.2401529325266668E-5</v>
      </c>
      <c r="C39" s="19">
        <f t="shared" si="1"/>
        <v>7.0861053870348311E-5</v>
      </c>
      <c r="D39" s="16"/>
      <c r="E39" s="12"/>
      <c r="F39" s="12"/>
      <c r="G39" s="12"/>
      <c r="H39" s="12"/>
      <c r="I39" s="12"/>
      <c r="J39" s="13"/>
    </row>
    <row r="40" spans="1:10" x14ac:dyDescent="0.25">
      <c r="A40" s="14">
        <f t="shared" si="2"/>
        <v>-4.9999999999999351E-4</v>
      </c>
      <c r="B40" s="18">
        <f t="shared" si="0"/>
        <v>3.1048573379252001E-5</v>
      </c>
      <c r="C40" s="19">
        <f t="shared" si="1"/>
        <v>2.3833828601101029E-5</v>
      </c>
      <c r="D40" s="16"/>
      <c r="E40" s="12"/>
      <c r="F40" s="12"/>
      <c r="G40" s="12"/>
      <c r="H40" s="12"/>
      <c r="I40" s="12"/>
      <c r="J40" s="13"/>
    </row>
    <row r="41" spans="1:10" x14ac:dyDescent="0.25">
      <c r="A41" s="14">
        <f t="shared" si="2"/>
        <v>5.0000000000000652E-4</v>
      </c>
      <c r="B41" s="18">
        <f t="shared" si="0"/>
        <v>-3.1273859012290008E-5</v>
      </c>
      <c r="C41" s="19">
        <f t="shared" si="1"/>
        <v>-2.4060419789983052E-5</v>
      </c>
      <c r="D41" s="16"/>
      <c r="E41" s="12"/>
      <c r="F41" s="12"/>
      <c r="G41" s="12"/>
      <c r="H41" s="12"/>
      <c r="I41" s="12"/>
      <c r="J41" s="13"/>
    </row>
    <row r="42" spans="1:10" x14ac:dyDescent="0.25">
      <c r="A42" s="14">
        <f t="shared" si="2"/>
        <v>1.5000000000000065E-3</v>
      </c>
      <c r="B42" s="18">
        <f t="shared" si="0"/>
        <v>-9.4531048391938521E-5</v>
      </c>
      <c r="C42" s="19">
        <f t="shared" si="1"/>
        <v>-7.2913555788753953E-5</v>
      </c>
      <c r="D42" s="16"/>
      <c r="E42" s="12"/>
      <c r="F42" s="12"/>
      <c r="G42" s="12"/>
      <c r="H42" s="12"/>
      <c r="I42" s="12"/>
      <c r="J42" s="13"/>
    </row>
    <row r="43" spans="1:10" x14ac:dyDescent="0.25">
      <c r="A43" s="14">
        <f t="shared" si="2"/>
        <v>2.5000000000000066E-3</v>
      </c>
      <c r="B43" s="18">
        <f t="shared" si="0"/>
        <v>-1.589558352023465E-4</v>
      </c>
      <c r="C43" s="19">
        <f t="shared" si="1"/>
        <v>-1.2285379970695202E-4</v>
      </c>
      <c r="D43" s="16"/>
      <c r="E43" s="12"/>
      <c r="F43" s="12"/>
      <c r="G43" s="12"/>
      <c r="H43" s="12"/>
      <c r="I43" s="12"/>
      <c r="J43" s="13"/>
    </row>
    <row r="44" spans="1:10" x14ac:dyDescent="0.25">
      <c r="A44" s="14">
        <f t="shared" si="2"/>
        <v>3.5000000000000066E-3</v>
      </c>
      <c r="B44" s="18">
        <f t="shared" si="0"/>
        <v>-2.2503975191670193E-4</v>
      </c>
      <c r="C44" s="19">
        <f t="shared" si="1"/>
        <v>-1.7404921962337831E-4</v>
      </c>
      <c r="D44" s="16"/>
      <c r="E44" s="12"/>
      <c r="F44" s="12"/>
      <c r="G44" s="12"/>
      <c r="H44" s="12"/>
      <c r="I44" s="12"/>
      <c r="J44" s="13"/>
    </row>
    <row r="45" spans="1:10" x14ac:dyDescent="0.25">
      <c r="A45" s="14">
        <f t="shared" si="2"/>
        <v>4.5000000000000066E-3</v>
      </c>
      <c r="B45" s="18">
        <f t="shared" si="0"/>
        <v>-2.9351871680098141E-4</v>
      </c>
      <c r="C45" s="19">
        <f t="shared" si="1"/>
        <v>-2.2671413738244167E-4</v>
      </c>
      <c r="D45" s="16"/>
      <c r="E45" s="12"/>
      <c r="F45" s="12"/>
      <c r="G45" s="12"/>
      <c r="H45" s="12"/>
      <c r="I45" s="12"/>
      <c r="J45" s="13"/>
    </row>
    <row r="46" spans="1:10" x14ac:dyDescent="0.25">
      <c r="A46" s="14">
        <f t="shared" si="2"/>
        <v>5.5000000000000066E-3</v>
      </c>
      <c r="B46" s="18">
        <f t="shared" si="0"/>
        <v>-3.6534155332092915E-4</v>
      </c>
      <c r="C46" s="19">
        <f t="shared" si="1"/>
        <v>-2.8112085390124414E-4</v>
      </c>
      <c r="D46" s="16"/>
      <c r="E46" s="12"/>
      <c r="F46" s="12"/>
      <c r="G46" s="12"/>
      <c r="H46" s="12"/>
      <c r="I46" s="12"/>
      <c r="J46" s="13"/>
    </row>
    <row r="47" spans="1:10" x14ac:dyDescent="0.25">
      <c r="A47" s="14">
        <f t="shared" si="2"/>
        <v>6.5000000000000066E-3</v>
      </c>
      <c r="B47" s="18">
        <f t="shared" si="0"/>
        <v>-4.4160380772770091E-4</v>
      </c>
      <c r="C47" s="19">
        <f t="shared" si="1"/>
        <v>-3.3762076310341174E-4</v>
      </c>
      <c r="D47" s="16"/>
      <c r="E47" s="12"/>
      <c r="F47" s="12"/>
      <c r="G47" s="12"/>
      <c r="H47" s="12"/>
      <c r="I47" s="12"/>
      <c r="J47" s="13"/>
    </row>
    <row r="48" spans="1:10" x14ac:dyDescent="0.25">
      <c r="A48" s="14">
        <f t="shared" si="2"/>
        <v>7.5000000000000067E-3</v>
      </c>
      <c r="B48" s="18">
        <f t="shared" si="0"/>
        <v>-5.2342344884372951E-4</v>
      </c>
      <c r="C48" s="19">
        <f t="shared" si="1"/>
        <v>-3.9668190842285513E-4</v>
      </c>
      <c r="D48" s="16"/>
      <c r="E48" s="12"/>
      <c r="F48" s="12"/>
      <c r="G48" s="12"/>
      <c r="H48" s="12"/>
      <c r="I48" s="12"/>
      <c r="J48" s="13"/>
    </row>
    <row r="49" spans="1:10" x14ac:dyDescent="0.25">
      <c r="A49" s="14">
        <f t="shared" si="2"/>
        <v>8.5000000000000075E-3</v>
      </c>
      <c r="B49" s="18">
        <f t="shared" si="0"/>
        <v>-6.1172876253846723E-4</v>
      </c>
      <c r="C49" s="19">
        <f t="shared" si="1"/>
        <v>-4.5895549331119396E-4</v>
      </c>
      <c r="D49" s="16"/>
      <c r="E49" s="12"/>
      <c r="F49" s="12"/>
      <c r="G49" s="12"/>
      <c r="H49" s="12"/>
      <c r="I49" s="12"/>
      <c r="J49" s="13"/>
    </row>
    <row r="50" spans="1:10" x14ac:dyDescent="0.25">
      <c r="A50" s="14">
        <f t="shared" si="2"/>
        <v>9.5000000000000084E-3</v>
      </c>
      <c r="B50" s="18">
        <f t="shared" si="0"/>
        <v>-7.0692148160161894E-4</v>
      </c>
      <c r="C50" s="19">
        <f t="shared" si="1"/>
        <v>-5.253937287285046E-4</v>
      </c>
      <c r="D50" s="16"/>
      <c r="E50" s="12"/>
      <c r="F50" s="12"/>
      <c r="G50" s="12"/>
      <c r="H50" s="12"/>
      <c r="I50" s="12"/>
      <c r="J50" s="13"/>
    </row>
    <row r="51" spans="1:10" x14ac:dyDescent="0.25">
      <c r="A51" s="14">
        <f t="shared" si="2"/>
        <v>1.0500000000000009E-2</v>
      </c>
      <c r="B51" s="18">
        <f t="shared" si="0"/>
        <v>-8.0836879041576459E-4</v>
      </c>
      <c r="C51" s="19">
        <f t="shared" si="1"/>
        <v>-5.9745873176186186E-4</v>
      </c>
      <c r="D51" s="16"/>
      <c r="E51" s="12"/>
      <c r="F51" s="12"/>
      <c r="G51" s="12"/>
      <c r="H51" s="12"/>
      <c r="I51" s="12"/>
      <c r="J51" s="13"/>
    </row>
    <row r="52" spans="1:10" x14ac:dyDescent="0.25">
      <c r="A52" s="14">
        <f t="shared" si="2"/>
        <v>1.150000000000001E-2</v>
      </c>
      <c r="B52" s="18">
        <f t="shared" si="0"/>
        <v>-9.1366444683331472E-4</v>
      </c>
      <c r="C52" s="19">
        <f t="shared" si="1"/>
        <v>-6.774914986293364E-4</v>
      </c>
      <c r="D52" s="16"/>
      <c r="E52" s="12"/>
      <c r="F52" s="12"/>
      <c r="G52" s="12"/>
      <c r="H52" s="12"/>
      <c r="I52" s="12"/>
      <c r="J52" s="13"/>
    </row>
    <row r="53" spans="1:10" x14ac:dyDescent="0.25">
      <c r="A53" s="14">
        <f t="shared" si="2"/>
        <v>1.2500000000000011E-2</v>
      </c>
      <c r="B53" s="18">
        <f t="shared" si="0"/>
        <v>-1.0175789990097238E-3</v>
      </c>
      <c r="C53" s="19">
        <f t="shared" si="1"/>
        <v>-7.6935767477714055E-4</v>
      </c>
      <c r="D53" s="16"/>
      <c r="E53" s="12"/>
      <c r="F53" s="12"/>
      <c r="G53" s="12"/>
      <c r="H53" s="12"/>
      <c r="I53" s="12"/>
      <c r="J53" s="13"/>
    </row>
    <row r="54" spans="1:10" x14ac:dyDescent="0.25">
      <c r="A54" s="14">
        <f t="shared" si="2"/>
        <v>1.3500000000000012E-2</v>
      </c>
      <c r="B54" s="18">
        <f t="shared" si="0"/>
        <v>-1.1105877519176463E-3</v>
      </c>
      <c r="C54" s="19">
        <f t="shared" si="1"/>
        <v>-8.7956171520578354E-4</v>
      </c>
      <c r="D54" s="16"/>
      <c r="E54" s="12"/>
      <c r="F54" s="12"/>
      <c r="G54" s="12"/>
      <c r="H54" s="12"/>
      <c r="I54" s="12"/>
      <c r="J54" s="13"/>
    </row>
    <row r="55" spans="1:10" x14ac:dyDescent="0.25">
      <c r="A55" s="14">
        <f t="shared" si="2"/>
        <v>1.4500000000000013E-2</v>
      </c>
      <c r="B55" s="18">
        <f t="shared" si="0"/>
        <v>-1.176816890385681E-3</v>
      </c>
      <c r="C55" s="19">
        <f t="shared" si="1"/>
        <v>-1.0191347455559693E-3</v>
      </c>
      <c r="D55" s="16"/>
      <c r="E55" s="12"/>
      <c r="F55" s="12"/>
      <c r="G55" s="12"/>
      <c r="H55" s="12"/>
      <c r="I55" s="12"/>
      <c r="J55" s="13"/>
    </row>
    <row r="56" spans="1:10" x14ac:dyDescent="0.25">
      <c r="A56" s="14">
        <f t="shared" si="2"/>
        <v>1.5500000000000014E-2</v>
      </c>
      <c r="B56" s="18">
        <f t="shared" si="0"/>
        <v>-1.1911750494684454E-3</v>
      </c>
      <c r="C56" s="19">
        <f t="shared" si="1"/>
        <v>-1.2067691501778468E-3</v>
      </c>
      <c r="D56" s="16"/>
      <c r="E56" s="12"/>
      <c r="F56" s="12"/>
      <c r="G56" s="12"/>
      <c r="H56" s="12"/>
      <c r="I56" s="12"/>
      <c r="J56" s="13"/>
    </row>
    <row r="57" spans="1:10" x14ac:dyDescent="0.25">
      <c r="A57" s="14">
        <f t="shared" si="2"/>
        <v>1.6500000000000015E-2</v>
      </c>
      <c r="B57" s="18">
        <f t="shared" si="0"/>
        <v>-1.1153291735245127E-3</v>
      </c>
      <c r="C57" s="19">
        <f t="shared" si="1"/>
        <v>-1.4739138869680007E-3</v>
      </c>
      <c r="D57" s="16"/>
      <c r="E57" s="12"/>
      <c r="F57" s="12"/>
      <c r="G57" s="12"/>
      <c r="H57" s="12"/>
      <c r="I57" s="12"/>
      <c r="J57" s="13"/>
    </row>
    <row r="58" spans="1:10" x14ac:dyDescent="0.25">
      <c r="A58" s="14">
        <f t="shared" si="2"/>
        <v>1.7500000000000016E-2</v>
      </c>
      <c r="B58" s="18">
        <f t="shared" si="0"/>
        <v>-8.9202624621643556E-4</v>
      </c>
      <c r="C58" s="19">
        <f t="shared" si="1"/>
        <v>-1.8728828137928113E-3</v>
      </c>
      <c r="D58" s="20"/>
      <c r="E58" s="21"/>
      <c r="F58" s="21"/>
      <c r="G58" s="21"/>
      <c r="H58" s="21"/>
      <c r="I58" s="21"/>
      <c r="J58" s="22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A2" sqref="A2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-4.9163029999999999E-5</v>
      </c>
      <c r="C2" s="1">
        <v>6.381934E-8</v>
      </c>
      <c r="D2" s="1">
        <v>4.6363080000000002E-6</v>
      </c>
      <c r="E2" s="1">
        <v>1.309469E-7</v>
      </c>
      <c r="F2" s="1">
        <v>4.9381159999999998E-5</v>
      </c>
      <c r="G2" s="1">
        <v>6.3701689999999997E-8</v>
      </c>
      <c r="H2" s="1">
        <v>-9.4023590000000004E-2</v>
      </c>
      <c r="I2" s="1">
        <v>9.9248510000000002E-3</v>
      </c>
      <c r="J2" s="2">
        <v>-4.9163029999999999E-5</v>
      </c>
      <c r="K2" s="1">
        <v>0</v>
      </c>
      <c r="L2" s="2">
        <v>4.6363080000000002E-6</v>
      </c>
      <c r="M2" s="1">
        <v>0</v>
      </c>
    </row>
    <row r="3" spans="1:13" x14ac:dyDescent="0.25">
      <c r="A3">
        <v>2</v>
      </c>
      <c r="B3" s="1">
        <v>-0.20367660000000001</v>
      </c>
      <c r="C3" s="1">
        <v>4.475317E-6</v>
      </c>
      <c r="D3" s="1">
        <v>-1.6622309999999999E-4</v>
      </c>
      <c r="E3" s="1">
        <v>8.1127309999999992E-6</v>
      </c>
      <c r="F3" s="1">
        <v>0.20367669999999999</v>
      </c>
      <c r="G3" s="1">
        <v>4.4763569999999999E-6</v>
      </c>
      <c r="H3" s="1">
        <v>4.0805509999999998E-4</v>
      </c>
      <c r="I3" s="1">
        <v>7.4514030000000001E-5</v>
      </c>
      <c r="J3" s="2">
        <v>-0.20367660000000001</v>
      </c>
      <c r="K3" s="1">
        <v>0</v>
      </c>
      <c r="L3" s="2">
        <v>-1.6622309999999999E-4</v>
      </c>
      <c r="M3" s="1">
        <v>0</v>
      </c>
    </row>
    <row r="4" spans="1:13" x14ac:dyDescent="0.25">
      <c r="A4">
        <v>3</v>
      </c>
      <c r="B4" s="1">
        <v>1.1977099999999999E-2</v>
      </c>
      <c r="C4" s="1">
        <v>3.9596869999999998E-4</v>
      </c>
      <c r="D4" s="1">
        <v>8.9333859999999998E-3</v>
      </c>
      <c r="E4" s="1">
        <v>5.0488659999999995E-4</v>
      </c>
      <c r="F4" s="1">
        <v>1.494176E-2</v>
      </c>
      <c r="G4" s="1">
        <v>4.7917620000000001E-4</v>
      </c>
      <c r="H4" s="1">
        <v>0.2124373</v>
      </c>
      <c r="I4" s="1">
        <v>3.5109370000000001E-2</v>
      </c>
      <c r="J4" s="2">
        <v>1.1977099999999999E-2</v>
      </c>
      <c r="K4" s="1">
        <v>0</v>
      </c>
      <c r="L4" s="2">
        <v>8.9333859999999998E-3</v>
      </c>
      <c r="M4" s="1">
        <v>0</v>
      </c>
    </row>
    <row r="5" spans="1:13" x14ac:dyDescent="0.25">
      <c r="A5">
        <v>4</v>
      </c>
      <c r="B5" s="1">
        <v>5.2981029999999998E-2</v>
      </c>
      <c r="C5" s="1">
        <v>2.5485029999999999E-2</v>
      </c>
      <c r="D5" s="1">
        <v>5.7678860000000005E-4</v>
      </c>
      <c r="E5" s="1">
        <v>1.764897E-2</v>
      </c>
      <c r="F5" s="1">
        <v>5.2984169999999997E-2</v>
      </c>
      <c r="G5" s="1">
        <v>1.2423419999999999E-2</v>
      </c>
      <c r="H5" s="1">
        <v>0.12324590000000001</v>
      </c>
      <c r="I5" s="1">
        <v>0.14989739999999999</v>
      </c>
      <c r="J5" s="2">
        <v>5.2981029999999998E-2</v>
      </c>
      <c r="K5" s="1">
        <v>0</v>
      </c>
      <c r="L5" s="2">
        <v>5.7678860000000005E-4</v>
      </c>
      <c r="M5" s="1">
        <v>0</v>
      </c>
    </row>
    <row r="6" spans="1:13" x14ac:dyDescent="0.25">
      <c r="A6">
        <v>5</v>
      </c>
      <c r="B6" s="1">
        <v>-1.7025429999999999</v>
      </c>
      <c r="C6" s="1">
        <v>1.790389</v>
      </c>
      <c r="D6" s="1">
        <v>1.889221</v>
      </c>
      <c r="E6" s="1">
        <v>1.5517259999999999</v>
      </c>
      <c r="F6" s="1">
        <v>2.5431889999999999</v>
      </c>
      <c r="G6" s="1">
        <v>0.92947349999999995</v>
      </c>
      <c r="H6" s="1">
        <v>-4.143049E-2</v>
      </c>
      <c r="I6" s="1">
        <v>0.1888524</v>
      </c>
      <c r="J6" s="2">
        <v>-1.7025429999999999</v>
      </c>
      <c r="K6" s="1">
        <v>0</v>
      </c>
      <c r="L6" s="2">
        <v>1.889221</v>
      </c>
      <c r="M6" s="1">
        <v>0</v>
      </c>
    </row>
    <row r="7" spans="1:13" x14ac:dyDescent="0.25">
      <c r="A7">
        <v>6</v>
      </c>
      <c r="B7" s="1">
        <v>2306.8629999999998</v>
      </c>
      <c r="C7" s="1">
        <v>56.99118</v>
      </c>
      <c r="D7" s="1">
        <v>287.40429999999998</v>
      </c>
      <c r="E7" s="1">
        <v>82.310040000000001</v>
      </c>
      <c r="F7" s="1">
        <v>2324.6979999999999</v>
      </c>
      <c r="G7" s="1">
        <v>58.686489999999999</v>
      </c>
      <c r="H7" s="1">
        <v>2.0716160000000001E-2</v>
      </c>
      <c r="I7" s="1">
        <v>2.1169690000000001E-2</v>
      </c>
      <c r="J7" s="2">
        <v>2306.8629999999998</v>
      </c>
      <c r="K7" s="1">
        <v>0</v>
      </c>
      <c r="L7" s="2">
        <v>287.40429999999998</v>
      </c>
      <c r="M7" s="1">
        <v>0</v>
      </c>
    </row>
    <row r="8" spans="1:13" x14ac:dyDescent="0.25">
      <c r="A8">
        <v>7</v>
      </c>
      <c r="B8" s="1">
        <v>-11921.24</v>
      </c>
      <c r="C8" s="1">
        <v>4913.95</v>
      </c>
      <c r="D8" s="1">
        <v>5623.9369999999999</v>
      </c>
      <c r="E8" s="1">
        <v>5234.9219999999996</v>
      </c>
      <c r="F8" s="1">
        <v>13181.22</v>
      </c>
      <c r="G8" s="1">
        <v>3267.9470000000001</v>
      </c>
      <c r="H8" s="1">
        <v>-2.2988749999999999E-2</v>
      </c>
      <c r="I8" s="1">
        <v>0.12805749999999999</v>
      </c>
      <c r="J8" s="2">
        <v>-11921.24</v>
      </c>
      <c r="K8" s="1">
        <v>0</v>
      </c>
      <c r="L8" s="2">
        <v>5623.9369999999999</v>
      </c>
      <c r="M8" s="1">
        <v>0</v>
      </c>
    </row>
    <row r="9" spans="1:13" x14ac:dyDescent="0.25">
      <c r="A9">
        <v>8</v>
      </c>
      <c r="B9" s="1">
        <v>556291.1</v>
      </c>
      <c r="C9" s="1">
        <v>334151.09999999998</v>
      </c>
      <c r="D9" s="1">
        <v>131877.29999999999</v>
      </c>
      <c r="E9" s="1">
        <v>410363.7</v>
      </c>
      <c r="F9" s="1">
        <v>571709.19999999995</v>
      </c>
      <c r="G9" s="1">
        <v>277100.59999999998</v>
      </c>
      <c r="H9" s="1">
        <v>2.415921E-2</v>
      </c>
      <c r="I9" s="1">
        <v>0.1173486</v>
      </c>
      <c r="J9" s="2">
        <v>556291.1</v>
      </c>
      <c r="K9" s="1">
        <v>0</v>
      </c>
      <c r="L9" s="2">
        <v>131877.29999999999</v>
      </c>
      <c r="M9" s="1">
        <v>0</v>
      </c>
    </row>
    <row r="10" spans="1:13" x14ac:dyDescent="0.25">
      <c r="A10">
        <v>9</v>
      </c>
      <c r="B10" s="1">
        <v>16871600</v>
      </c>
      <c r="C10" s="1">
        <v>16865410</v>
      </c>
      <c r="D10" s="1">
        <v>-2311545</v>
      </c>
      <c r="E10" s="1">
        <v>19286060</v>
      </c>
      <c r="F10" s="1">
        <v>17029220</v>
      </c>
      <c r="G10" s="1">
        <v>13009910</v>
      </c>
      <c r="H10" s="1">
        <v>1.415982E-2</v>
      </c>
      <c r="I10" s="1">
        <v>9.5543420000000004E-2</v>
      </c>
      <c r="J10" s="2">
        <v>16871600</v>
      </c>
      <c r="K10" s="1">
        <v>0</v>
      </c>
      <c r="L10" s="2">
        <v>-2311545</v>
      </c>
      <c r="M10" s="1">
        <v>0</v>
      </c>
    </row>
    <row r="11" spans="1:13" x14ac:dyDescent="0.25">
      <c r="A11">
        <v>10</v>
      </c>
      <c r="B11" s="1">
        <v>-26796420000</v>
      </c>
      <c r="C11" s="1">
        <v>1410035000</v>
      </c>
      <c r="D11" s="1">
        <v>-980807000</v>
      </c>
      <c r="E11" s="1">
        <v>1250969000</v>
      </c>
      <c r="F11" s="1">
        <v>26814370000</v>
      </c>
      <c r="G11" s="1">
        <v>1412030000</v>
      </c>
      <c r="H11" s="1">
        <v>4.7816780000000001E-3</v>
      </c>
      <c r="I11" s="1">
        <v>1.7295290000000001E-2</v>
      </c>
      <c r="J11" s="2">
        <v>-26796420000</v>
      </c>
      <c r="K11" s="1">
        <v>0</v>
      </c>
      <c r="L11" s="2">
        <v>-980807000</v>
      </c>
      <c r="M11" s="1">
        <v>0</v>
      </c>
    </row>
    <row r="12" spans="1:13" x14ac:dyDescent="0.25">
      <c r="A12">
        <v>11</v>
      </c>
      <c r="B12" s="1">
        <v>-35264480000</v>
      </c>
      <c r="C12" s="1">
        <v>59566000000</v>
      </c>
      <c r="D12" s="1">
        <v>22502260000</v>
      </c>
      <c r="E12" s="1">
        <v>71794580000</v>
      </c>
      <c r="F12" s="1">
        <v>41832230000</v>
      </c>
      <c r="G12" s="1">
        <v>46811660000</v>
      </c>
      <c r="H12" s="1">
        <v>-4.5438780000000003E-3</v>
      </c>
      <c r="I12" s="1">
        <v>7.9256060000000003E-2</v>
      </c>
      <c r="J12" s="2">
        <v>-35264480000</v>
      </c>
      <c r="K12" s="1">
        <v>0</v>
      </c>
      <c r="L12" s="2">
        <v>22502260000</v>
      </c>
      <c r="M12" s="1">
        <v>0</v>
      </c>
    </row>
    <row r="13" spans="1:13" x14ac:dyDescent="0.25">
      <c r="A13">
        <v>12</v>
      </c>
      <c r="B13" s="1">
        <v>9508418000000</v>
      </c>
      <c r="C13" s="1">
        <v>3691925000000</v>
      </c>
      <c r="D13" s="1">
        <v>8286759000000</v>
      </c>
      <c r="E13" s="1">
        <v>2980657000000</v>
      </c>
      <c r="F13" s="1">
        <v>12612710000000</v>
      </c>
      <c r="G13" s="1">
        <v>2680733000000</v>
      </c>
      <c r="H13" s="1">
        <v>2.1575319999999999E-2</v>
      </c>
      <c r="I13" s="1">
        <v>7.5336620000000007E-2</v>
      </c>
      <c r="J13" s="2">
        <v>9508418000000</v>
      </c>
      <c r="K13" s="1">
        <v>0</v>
      </c>
      <c r="L13" s="2">
        <v>8286759000000</v>
      </c>
      <c r="M13" s="1">
        <v>0</v>
      </c>
    </row>
    <row r="14" spans="1:13" x14ac:dyDescent="0.25">
      <c r="A14">
        <v>13</v>
      </c>
      <c r="B14" s="1">
        <v>375943500000000</v>
      </c>
      <c r="C14" s="1">
        <v>208055500000000</v>
      </c>
      <c r="D14" s="1">
        <v>208785400000000</v>
      </c>
      <c r="E14" s="1">
        <v>260509100000000</v>
      </c>
      <c r="F14" s="1">
        <v>430028900000000</v>
      </c>
      <c r="G14" s="1">
        <v>199543000000000</v>
      </c>
      <c r="H14" s="1">
        <v>2.1816889999999999E-2</v>
      </c>
      <c r="I14" s="1">
        <v>6.1728579999999998E-2</v>
      </c>
      <c r="J14" s="2">
        <v>375943500000000</v>
      </c>
      <c r="K14" s="1">
        <v>0</v>
      </c>
      <c r="L14" s="2">
        <v>208785400000000</v>
      </c>
      <c r="M14" s="1">
        <v>0</v>
      </c>
    </row>
    <row r="15" spans="1:13" x14ac:dyDescent="0.25">
      <c r="A15">
        <v>14</v>
      </c>
      <c r="B15" s="1">
        <v>4.552065E+16</v>
      </c>
      <c r="C15" s="1">
        <v>1.389013E+16</v>
      </c>
      <c r="D15" s="1">
        <v>-1.148151E+16</v>
      </c>
      <c r="E15" s="1">
        <v>1.608878E+16</v>
      </c>
      <c r="F15" s="1">
        <v>4.694629E+16</v>
      </c>
      <c r="G15" s="1">
        <v>9437140000000000</v>
      </c>
      <c r="H15" s="1">
        <v>6.5691719999999999E-3</v>
      </c>
      <c r="I15" s="1">
        <v>5.7442939999999998E-2</v>
      </c>
      <c r="J15" s="2">
        <v>4.552065E+16</v>
      </c>
      <c r="K15" s="1">
        <v>0</v>
      </c>
      <c r="L15" s="2">
        <v>-1.148151E+16</v>
      </c>
      <c r="M15" s="1">
        <v>0</v>
      </c>
    </row>
    <row r="16" spans="1:13" x14ac:dyDescent="0.25">
      <c r="A16">
        <v>15</v>
      </c>
      <c r="B16" s="1">
        <v>-1.453602E+18</v>
      </c>
      <c r="C16" s="1">
        <v>8.941E+17</v>
      </c>
      <c r="D16" s="1">
        <v>6.329531E+17</v>
      </c>
      <c r="E16" s="1">
        <v>8.098918E+17</v>
      </c>
      <c r="F16" s="1">
        <v>1.58543E+18</v>
      </c>
      <c r="G16" s="1">
        <v>5.495026E+17</v>
      </c>
      <c r="H16" s="1">
        <v>1.079255E-2</v>
      </c>
      <c r="I16" s="1">
        <v>6.0254009999999997E-2</v>
      </c>
      <c r="J16" s="2">
        <v>-1.453602E+18</v>
      </c>
      <c r="K16" s="1">
        <v>0</v>
      </c>
      <c r="L16" s="2">
        <v>6.329531E+17</v>
      </c>
      <c r="M16" s="1">
        <v>0</v>
      </c>
    </row>
    <row r="18" spans="1:10" ht="18.75" x14ac:dyDescent="0.3">
      <c r="A18" s="23" t="s">
        <v>13</v>
      </c>
      <c r="B18" s="23"/>
      <c r="C18" s="23"/>
      <c r="D18" s="23"/>
      <c r="E18" s="23"/>
      <c r="F18" s="23"/>
      <c r="G18" s="23"/>
      <c r="H18" s="23"/>
      <c r="I18" s="23"/>
      <c r="J18" s="23"/>
    </row>
    <row r="19" spans="1:10" x14ac:dyDescent="0.25">
      <c r="A19" s="3" t="s">
        <v>14</v>
      </c>
      <c r="B19" s="3" t="s">
        <v>15</v>
      </c>
      <c r="C19" s="4" t="s">
        <v>16</v>
      </c>
      <c r="D19" s="5" t="s">
        <v>17</v>
      </c>
      <c r="E19" s="4" t="s">
        <v>18</v>
      </c>
      <c r="F19" s="4" t="s">
        <v>19</v>
      </c>
      <c r="G19" s="4" t="s">
        <v>20</v>
      </c>
      <c r="H19" s="4" t="s">
        <v>21</v>
      </c>
      <c r="I19" s="6"/>
      <c r="J19" s="7"/>
    </row>
    <row r="20" spans="1:10" x14ac:dyDescent="0.25">
      <c r="A20" s="8">
        <f>B3</f>
        <v>-0.20367660000000001</v>
      </c>
      <c r="B20" s="9">
        <f>C3</f>
        <v>4.475317E-6</v>
      </c>
      <c r="C20" s="10">
        <f>B2/B3/0.000001</f>
        <v>241.37790006313929</v>
      </c>
      <c r="D20" s="11">
        <f>C2/B3/0.000001</f>
        <v>-0.31333663268141754</v>
      </c>
      <c r="E20" s="10">
        <f>D2/B3/0.000001</f>
        <v>-22.76308618663116</v>
      </c>
      <c r="F20" s="10">
        <f>E2/B3/0.000001</f>
        <v>-0.64291577923040732</v>
      </c>
      <c r="G20" s="9">
        <f>H3</f>
        <v>4.0805509999999998E-4</v>
      </c>
      <c r="H20" s="9">
        <f>I3</f>
        <v>7.4514030000000001E-5</v>
      </c>
      <c r="I20" s="12"/>
      <c r="J20" s="13"/>
    </row>
    <row r="21" spans="1:10" x14ac:dyDescent="0.25">
      <c r="A21" s="14"/>
      <c r="B21" s="14"/>
      <c r="C21" s="14"/>
      <c r="D21" s="15"/>
      <c r="E21" s="14"/>
      <c r="F21" s="14"/>
      <c r="G21" s="14"/>
      <c r="H21" s="14"/>
      <c r="I21" s="12"/>
      <c r="J21" s="13"/>
    </row>
    <row r="22" spans="1:10" x14ac:dyDescent="0.25">
      <c r="A22" s="4" t="s">
        <v>22</v>
      </c>
      <c r="B22" s="4" t="s">
        <v>23</v>
      </c>
      <c r="C22" s="5" t="s">
        <v>24</v>
      </c>
      <c r="D22" s="16"/>
      <c r="E22" s="12"/>
      <c r="F22" s="17"/>
      <c r="G22" s="12"/>
      <c r="H22" s="12"/>
      <c r="I22" s="12"/>
      <c r="J22" s="13"/>
    </row>
    <row r="23" spans="1:10" x14ac:dyDescent="0.25">
      <c r="A23" s="14">
        <v>-1.7500000000000002E-2</v>
      </c>
      <c r="B23" s="18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5.1393705308119678E-4</v>
      </c>
      <c r="C23" s="19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7.9454070657371592E-4</v>
      </c>
      <c r="D23" s="16"/>
      <c r="E23" s="12"/>
      <c r="F23" s="12"/>
      <c r="G23" s="12"/>
      <c r="H23" s="12"/>
      <c r="I23" s="12"/>
      <c r="J23" s="13"/>
    </row>
    <row r="24" spans="1:10" x14ac:dyDescent="0.25">
      <c r="A24" s="14">
        <f>A23+0.001</f>
        <v>-1.6500000000000001E-2</v>
      </c>
      <c r="B24" s="18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4.6715558183657655E-4</v>
      </c>
      <c r="C24" s="19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7.2168055995825158E-4</v>
      </c>
      <c r="D24" s="16"/>
      <c r="E24" s="12"/>
      <c r="F24" s="12"/>
      <c r="G24" s="12"/>
      <c r="H24" s="12"/>
      <c r="I24" s="12"/>
      <c r="J24" s="13"/>
    </row>
    <row r="25" spans="1:10" x14ac:dyDescent="0.25">
      <c r="A25" s="14">
        <f t="shared" ref="A25:A58" si="2">A24+0.001</f>
        <v>-1.55E-2</v>
      </c>
      <c r="B25" s="18">
        <f t="shared" si="0"/>
        <v>4.4232814749992322E-4</v>
      </c>
      <c r="C25" s="19">
        <f t="shared" si="1"/>
        <v>6.6754179667538962E-4</v>
      </c>
      <c r="D25" s="16"/>
      <c r="E25" s="12"/>
      <c r="F25" s="12"/>
      <c r="G25" s="12"/>
      <c r="H25" s="12"/>
      <c r="I25" s="12"/>
      <c r="J25" s="13"/>
    </row>
    <row r="26" spans="1:10" x14ac:dyDescent="0.25">
      <c r="A26" s="14">
        <f t="shared" si="2"/>
        <v>-1.4499999999999999E-2</v>
      </c>
      <c r="B26" s="18">
        <f t="shared" si="0"/>
        <v>4.3583409440816983E-4</v>
      </c>
      <c r="C26" s="19">
        <f t="shared" si="1"/>
        <v>6.2212920626108473E-4</v>
      </c>
      <c r="D26" s="16"/>
      <c r="E26" s="12"/>
      <c r="F26" s="12"/>
      <c r="G26" s="12"/>
      <c r="H26" s="12"/>
      <c r="I26" s="12"/>
      <c r="J26" s="13"/>
    </row>
    <row r="27" spans="1:10" x14ac:dyDescent="0.25">
      <c r="A27" s="14">
        <f t="shared" si="2"/>
        <v>-1.3499999999999998E-2</v>
      </c>
      <c r="B27" s="18">
        <f t="shared" si="0"/>
        <v>4.4015114146353854E-4</v>
      </c>
      <c r="C27" s="19">
        <f t="shared" si="1"/>
        <v>5.8025227387030714E-4</v>
      </c>
      <c r="D27" s="16"/>
      <c r="E27" s="12"/>
      <c r="F27" s="12"/>
      <c r="G27" s="12"/>
      <c r="H27" s="12"/>
      <c r="I27" s="12"/>
      <c r="J27" s="13"/>
    </row>
    <row r="28" spans="1:10" x14ac:dyDescent="0.25">
      <c r="A28" s="14">
        <f t="shared" si="2"/>
        <v>-1.2499999999999997E-2</v>
      </c>
      <c r="B28" s="18">
        <f t="shared" si="0"/>
        <v>4.476169389012351E-4</v>
      </c>
      <c r="C28" s="19">
        <f t="shared" si="1"/>
        <v>5.3938027663481651E-4</v>
      </c>
      <c r="D28" s="16"/>
      <c r="E28" s="12"/>
      <c r="F28" s="12"/>
      <c r="G28" s="12"/>
      <c r="H28" s="12"/>
      <c r="I28" s="12"/>
      <c r="J28" s="13"/>
    </row>
    <row r="29" spans="1:10" x14ac:dyDescent="0.25">
      <c r="A29" s="14">
        <f t="shared" si="2"/>
        <v>-1.1499999999999996E-2</v>
      </c>
      <c r="B29" s="18">
        <f t="shared" si="0"/>
        <v>4.5212814096739454E-4</v>
      </c>
      <c r="C29" s="19">
        <f t="shared" si="1"/>
        <v>4.983896499289271E-4</v>
      </c>
      <c r="D29" s="16"/>
      <c r="E29" s="12"/>
      <c r="F29" s="12"/>
      <c r="G29" s="12"/>
      <c r="H29" s="12"/>
      <c r="I29" s="12"/>
      <c r="J29" s="13"/>
    </row>
    <row r="30" spans="1:10" x14ac:dyDescent="0.25">
      <c r="A30" s="14">
        <f t="shared" si="2"/>
        <v>-1.0499999999999995E-2</v>
      </c>
      <c r="B30" s="18">
        <f t="shared" si="0"/>
        <v>4.4964642888164602E-4</v>
      </c>
      <c r="C30" s="19">
        <f t="shared" si="1"/>
        <v>4.568623618632736E-4</v>
      </c>
      <c r="D30" s="16"/>
      <c r="E30" s="12"/>
      <c r="F30" s="12"/>
      <c r="G30" s="12"/>
      <c r="H30" s="12"/>
      <c r="I30" s="12"/>
      <c r="J30" s="13"/>
    </row>
    <row r="31" spans="1:10" x14ac:dyDescent="0.25">
      <c r="A31" s="14">
        <f t="shared" si="2"/>
        <v>-9.4999999999999946E-3</v>
      </c>
      <c r="B31" s="18">
        <f t="shared" si="0"/>
        <v>4.3807683992996838E-4</v>
      </c>
      <c r="C31" s="19">
        <f t="shared" si="1"/>
        <v>4.1471138990087787E-4</v>
      </c>
      <c r="D31" s="16"/>
      <c r="E31" s="12"/>
      <c r="F31" s="12"/>
      <c r="G31" s="12"/>
      <c r="H31" s="12"/>
      <c r="I31" s="12"/>
      <c r="J31" s="13"/>
    </row>
    <row r="32" spans="1:10" x14ac:dyDescent="0.25">
      <c r="A32" s="14">
        <f t="shared" si="2"/>
        <v>-8.4999999999999937E-3</v>
      </c>
      <c r="B32" s="18">
        <f t="shared" si="0"/>
        <v>4.1686971128951312E-4</v>
      </c>
      <c r="C32" s="19">
        <f t="shared" si="1"/>
        <v>3.7199149316631666E-4</v>
      </c>
      <c r="D32" s="16"/>
      <c r="E32" s="12"/>
      <c r="F32" s="12"/>
      <c r="G32" s="12"/>
      <c r="H32" s="12"/>
      <c r="I32" s="12"/>
      <c r="J32" s="13"/>
    </row>
    <row r="33" spans="1:10" x14ac:dyDescent="0.25">
      <c r="A33" s="14">
        <f t="shared" si="2"/>
        <v>-7.4999999999999937E-3</v>
      </c>
      <c r="B33" s="18">
        <f t="shared" si="0"/>
        <v>3.865511766041682E-4</v>
      </c>
      <c r="C33" s="19">
        <f t="shared" si="1"/>
        <v>3.2880920245633409E-4</v>
      </c>
      <c r="D33" s="16"/>
      <c r="E33" s="12"/>
      <c r="F33" s="12"/>
      <c r="G33" s="12"/>
      <c r="H33" s="12"/>
      <c r="I33" s="12"/>
      <c r="J33" s="13"/>
    </row>
    <row r="34" spans="1:10" x14ac:dyDescent="0.25">
      <c r="A34" s="14">
        <f t="shared" si="2"/>
        <v>-6.4999999999999936E-3</v>
      </c>
      <c r="B34" s="18">
        <f t="shared" si="0"/>
        <v>3.482905358856384E-4</v>
      </c>
      <c r="C34" s="19">
        <f t="shared" si="1"/>
        <v>2.8528242471173554E-4</v>
      </c>
      <c r="D34" s="16"/>
      <c r="E34" s="12"/>
      <c r="F34" s="12"/>
      <c r="G34" s="12"/>
      <c r="H34" s="12"/>
      <c r="I34" s="12"/>
      <c r="J34" s="13"/>
    </row>
    <row r="35" spans="1:10" x14ac:dyDescent="0.25">
      <c r="A35" s="14">
        <f t="shared" si="2"/>
        <v>-5.4999999999999936E-3</v>
      </c>
      <c r="B35" s="18">
        <f t="shared" si="0"/>
        <v>3.0355184446214907E-4</v>
      </c>
      <c r="C35" s="19">
        <f t="shared" si="1"/>
        <v>2.4152287976492233E-4</v>
      </c>
      <c r="D35" s="16"/>
      <c r="E35" s="12"/>
      <c r="F35" s="12"/>
      <c r="G35" s="12"/>
      <c r="H35" s="12"/>
      <c r="I35" s="12"/>
      <c r="J35" s="13"/>
    </row>
    <row r="36" spans="1:10" x14ac:dyDescent="0.25">
      <c r="A36" s="14">
        <f t="shared" si="2"/>
        <v>-4.4999999999999936E-3</v>
      </c>
      <c r="B36" s="18">
        <f t="shared" si="0"/>
        <v>2.5384086317670364E-4</v>
      </c>
      <c r="C36" s="19">
        <f t="shared" si="1"/>
        <v>1.9762806715107416E-4</v>
      </c>
      <c r="D36" s="16"/>
      <c r="E36" s="12"/>
      <c r="F36" s="12"/>
      <c r="G36" s="12"/>
      <c r="H36" s="12"/>
      <c r="I36" s="12"/>
      <c r="J36" s="13"/>
    </row>
    <row r="37" spans="1:10" x14ac:dyDescent="0.25">
      <c r="A37" s="14">
        <f t="shared" si="2"/>
        <v>-3.4999999999999936E-3</v>
      </c>
      <c r="B37" s="18">
        <f t="shared" si="0"/>
        <v>2.0053891863451367E-4</v>
      </c>
      <c r="C37" s="19">
        <f t="shared" si="1"/>
        <v>1.5367683574645812E-4</v>
      </c>
      <c r="D37" s="16"/>
      <c r="E37" s="12"/>
      <c r="F37" s="12"/>
      <c r="G37" s="12"/>
      <c r="H37" s="12"/>
      <c r="I37" s="12"/>
      <c r="J37" s="13"/>
    </row>
    <row r="38" spans="1:10" x14ac:dyDescent="0.25">
      <c r="A38" s="14">
        <f t="shared" si="2"/>
        <v>-2.4999999999999935E-3</v>
      </c>
      <c r="B38" s="18">
        <f t="shared" si="0"/>
        <v>1.448063030405407E-4</v>
      </c>
      <c r="C38" s="19">
        <f t="shared" si="1"/>
        <v>1.0972625001203938E-4</v>
      </c>
      <c r="D38" s="16"/>
      <c r="E38" s="12"/>
      <c r="F38" s="12"/>
      <c r="G38" s="12"/>
      <c r="H38" s="12"/>
      <c r="I38" s="12"/>
      <c r="J38" s="13"/>
    </row>
    <row r="39" spans="1:10" x14ac:dyDescent="0.25">
      <c r="A39" s="14">
        <f t="shared" si="2"/>
        <v>-1.4999999999999935E-3</v>
      </c>
      <c r="B39" s="18">
        <f t="shared" si="0"/>
        <v>8.7535446956941708E-5</v>
      </c>
      <c r="C39" s="19">
        <f t="shared" si="1"/>
        <v>6.5808951803554691E-5</v>
      </c>
      <c r="D39" s="16"/>
      <c r="E39" s="12"/>
      <c r="F39" s="12"/>
      <c r="G39" s="12"/>
      <c r="H39" s="12"/>
      <c r="I39" s="12"/>
      <c r="J39" s="13"/>
    </row>
    <row r="40" spans="1:10" x14ac:dyDescent="0.25">
      <c r="A40" s="14">
        <f t="shared" si="2"/>
        <v>-4.9999999999999351E-4</v>
      </c>
      <c r="B40" s="18">
        <f t="shared" si="0"/>
        <v>2.9335463007007327E-5</v>
      </c>
      <c r="C40" s="19">
        <f t="shared" si="1"/>
        <v>2.1930684066699107E-5</v>
      </c>
      <c r="D40" s="16"/>
      <c r="E40" s="12"/>
      <c r="F40" s="12"/>
      <c r="G40" s="12"/>
      <c r="H40" s="12"/>
      <c r="I40" s="12"/>
      <c r="J40" s="13"/>
    </row>
    <row r="41" spans="1:10" x14ac:dyDescent="0.25">
      <c r="A41" s="14">
        <f t="shared" si="2"/>
        <v>5.0000000000000652E-4</v>
      </c>
      <c r="B41" s="18">
        <f t="shared" si="0"/>
        <v>-2.9466940506385868E-5</v>
      </c>
      <c r="C41" s="19">
        <f t="shared" si="1"/>
        <v>-2.1932276414328322E-5</v>
      </c>
      <c r="D41" s="16"/>
      <c r="E41" s="12"/>
      <c r="F41" s="12"/>
      <c r="G41" s="12"/>
      <c r="H41" s="12"/>
      <c r="I41" s="12"/>
      <c r="J41" s="13"/>
    </row>
    <row r="42" spans="1:10" x14ac:dyDescent="0.25">
      <c r="A42" s="14">
        <f t="shared" si="2"/>
        <v>1.5000000000000065E-3</v>
      </c>
      <c r="B42" s="18">
        <f t="shared" si="0"/>
        <v>-8.8820734139977576E-5</v>
      </c>
      <c r="C42" s="19">
        <f t="shared" si="1"/>
        <v>-6.5835996993066239E-5</v>
      </c>
      <c r="D42" s="16"/>
      <c r="E42" s="12"/>
      <c r="F42" s="12"/>
      <c r="G42" s="12"/>
      <c r="H42" s="12"/>
      <c r="I42" s="12"/>
      <c r="J42" s="13"/>
    </row>
    <row r="43" spans="1:10" x14ac:dyDescent="0.25">
      <c r="A43" s="14">
        <f t="shared" si="2"/>
        <v>2.5000000000000066E-3</v>
      </c>
      <c r="B43" s="18">
        <f t="shared" si="0"/>
        <v>-1.4894362948839925E-4</v>
      </c>
      <c r="C43" s="19">
        <f t="shared" si="1"/>
        <v>-1.0987219154461481E-4</v>
      </c>
      <c r="D43" s="16"/>
      <c r="E43" s="12"/>
      <c r="F43" s="12"/>
      <c r="G43" s="12"/>
      <c r="H43" s="12"/>
      <c r="I43" s="12"/>
      <c r="J43" s="13"/>
    </row>
    <row r="44" spans="1:10" x14ac:dyDescent="0.25">
      <c r="A44" s="14">
        <f t="shared" si="2"/>
        <v>3.5000000000000066E-3</v>
      </c>
      <c r="B44" s="18">
        <f t="shared" si="0"/>
        <v>-2.1031533096683945E-4</v>
      </c>
      <c r="C44" s="19">
        <f t="shared" si="1"/>
        <v>-1.5417190345887879E-4</v>
      </c>
      <c r="D44" s="16"/>
      <c r="E44" s="12"/>
      <c r="F44" s="12"/>
      <c r="G44" s="12"/>
      <c r="H44" s="12"/>
      <c r="I44" s="12"/>
      <c r="J44" s="13"/>
    </row>
    <row r="45" spans="1:10" x14ac:dyDescent="0.25">
      <c r="A45" s="14">
        <f t="shared" si="2"/>
        <v>4.5000000000000066E-3</v>
      </c>
      <c r="B45" s="18">
        <f t="shared" si="0"/>
        <v>-2.7366614346175386E-4</v>
      </c>
      <c r="C45" s="19">
        <f t="shared" si="1"/>
        <v>-1.9890942469964727E-4</v>
      </c>
      <c r="D45" s="16"/>
      <c r="E45" s="12"/>
      <c r="F45" s="12"/>
      <c r="G45" s="12"/>
      <c r="H45" s="12"/>
      <c r="I45" s="12"/>
      <c r="J45" s="13"/>
    </row>
    <row r="46" spans="1:10" x14ac:dyDescent="0.25">
      <c r="A46" s="14">
        <f t="shared" si="2"/>
        <v>5.5000000000000066E-3</v>
      </c>
      <c r="B46" s="18">
        <f t="shared" si="0"/>
        <v>-3.3995108227486792E-4</v>
      </c>
      <c r="C46" s="19">
        <f t="shared" si="1"/>
        <v>-2.4430642028455836E-4</v>
      </c>
      <c r="D46" s="16"/>
      <c r="E46" s="12"/>
      <c r="F46" s="12"/>
      <c r="G46" s="12"/>
      <c r="H46" s="12"/>
      <c r="I46" s="12"/>
      <c r="J46" s="13"/>
    </row>
    <row r="47" spans="1:10" x14ac:dyDescent="0.25">
      <c r="A47" s="14">
        <f t="shared" si="2"/>
        <v>6.5000000000000066E-3</v>
      </c>
      <c r="B47" s="18">
        <f t="shared" si="0"/>
        <v>-4.1029522000227223E-4</v>
      </c>
      <c r="C47" s="19">
        <f t="shared" si="1"/>
        <v>-2.9063674645332275E-4</v>
      </c>
      <c r="D47" s="16"/>
      <c r="E47" s="12"/>
      <c r="F47" s="12"/>
      <c r="G47" s="12"/>
      <c r="H47" s="12"/>
      <c r="I47" s="12"/>
      <c r="J47" s="13"/>
    </row>
    <row r="48" spans="1:10" x14ac:dyDescent="0.25">
      <c r="A48" s="14">
        <f t="shared" si="2"/>
        <v>7.5000000000000067E-3</v>
      </c>
      <c r="B48" s="18">
        <f t="shared" si="0"/>
        <v>-4.8589277198913335E-4</v>
      </c>
      <c r="C48" s="19">
        <f t="shared" si="1"/>
        <v>-3.3823359957340336E-4</v>
      </c>
      <c r="D48" s="16"/>
      <c r="E48" s="12"/>
      <c r="F48" s="12"/>
      <c r="G48" s="12"/>
      <c r="H48" s="12"/>
      <c r="I48" s="12"/>
      <c r="J48" s="13"/>
    </row>
    <row r="49" spans="1:10" x14ac:dyDescent="0.25">
      <c r="A49" s="14">
        <f t="shared" si="2"/>
        <v>8.5000000000000075E-3</v>
      </c>
      <c r="B49" s="18">
        <f t="shared" si="0"/>
        <v>-5.6784111299588557E-4</v>
      </c>
      <c r="C49" s="19">
        <f t="shared" si="1"/>
        <v>-3.8750269220204266E-4</v>
      </c>
      <c r="D49" s="16"/>
      <c r="E49" s="12"/>
      <c r="F49" s="12"/>
      <c r="G49" s="12"/>
      <c r="H49" s="12"/>
      <c r="I49" s="12"/>
      <c r="J49" s="13"/>
    </row>
    <row r="50" spans="1:10" x14ac:dyDescent="0.25">
      <c r="A50" s="14">
        <f t="shared" si="2"/>
        <v>9.5000000000000084E-3</v>
      </c>
      <c r="B50" s="18">
        <f t="shared" si="0"/>
        <v>-6.5689240391583444E-4</v>
      </c>
      <c r="C50" s="19">
        <f t="shared" si="1"/>
        <v>-4.3894849998971243E-4</v>
      </c>
      <c r="D50" s="16"/>
      <c r="E50" s="12"/>
      <c r="F50" s="12"/>
      <c r="G50" s="12"/>
      <c r="H50" s="12"/>
      <c r="I50" s="12"/>
      <c r="J50" s="13"/>
    </row>
    <row r="51" spans="1:10" x14ac:dyDescent="0.25">
      <c r="A51" s="14">
        <f t="shared" si="2"/>
        <v>1.0500000000000009E-2</v>
      </c>
      <c r="B51" s="18">
        <f t="shared" si="0"/>
        <v>-7.5311069307616751E-4</v>
      </c>
      <c r="C51" s="19">
        <f t="shared" si="1"/>
        <v>-4.9322579225066006E-4</v>
      </c>
      <c r="D51" s="16"/>
      <c r="E51" s="12"/>
      <c r="F51" s="12"/>
      <c r="G51" s="12"/>
      <c r="H51" s="12"/>
      <c r="I51" s="12"/>
      <c r="J51" s="13"/>
    </row>
    <row r="52" spans="1:10" x14ac:dyDescent="0.25">
      <c r="A52" s="14">
        <f t="shared" si="2"/>
        <v>1.150000000000001E-2</v>
      </c>
      <c r="B52" s="18">
        <f t="shared" si="0"/>
        <v>-8.5543204180922171E-4</v>
      </c>
      <c r="C52" s="19">
        <f t="shared" si="1"/>
        <v>-5.5123642011879704E-4</v>
      </c>
      <c r="D52" s="16"/>
      <c r="E52" s="12"/>
      <c r="F52" s="12"/>
      <c r="G52" s="12"/>
      <c r="H52" s="12"/>
      <c r="I52" s="12"/>
      <c r="J52" s="13"/>
    </row>
    <row r="53" spans="1:10" x14ac:dyDescent="0.25">
      <c r="A53" s="14">
        <f t="shared" si="2"/>
        <v>1.2500000000000011E-2</v>
      </c>
      <c r="B53" s="18">
        <f t="shared" si="0"/>
        <v>-9.6113992245600347E-4</v>
      </c>
      <c r="C53" s="19">
        <f t="shared" si="1"/>
        <v>-6.1430279421062853E-4</v>
      </c>
      <c r="D53" s="16"/>
      <c r="E53" s="12"/>
      <c r="F53" s="12"/>
      <c r="G53" s="12"/>
      <c r="H53" s="12"/>
      <c r="I53" s="12"/>
      <c r="J53" s="13"/>
    </row>
    <row r="54" spans="1:10" x14ac:dyDescent="0.25">
      <c r="A54" s="14">
        <f t="shared" si="2"/>
        <v>1.3500000000000012E-2</v>
      </c>
      <c r="B54" s="18">
        <f t="shared" si="0"/>
        <v>-1.0652878502459152E-3</v>
      </c>
      <c r="C54" s="19">
        <f t="shared" si="1"/>
        <v>-6.8446619660449256E-4</v>
      </c>
      <c r="D54" s="16"/>
      <c r="E54" s="12"/>
      <c r="F54" s="12"/>
      <c r="G54" s="12"/>
      <c r="H54" s="12"/>
      <c r="I54" s="12"/>
      <c r="J54" s="13"/>
    </row>
    <row r="55" spans="1:10" x14ac:dyDescent="0.25">
      <c r="A55" s="14">
        <f t="shared" si="2"/>
        <v>1.4500000000000013E-2</v>
      </c>
      <c r="B55" s="18">
        <f t="shared" si="0"/>
        <v>-1.1601251570058501E-3</v>
      </c>
      <c r="C55" s="19">
        <f t="shared" si="1"/>
        <v>-7.6498218818895453E-4</v>
      </c>
      <c r="D55" s="16"/>
      <c r="E55" s="12"/>
      <c r="F55" s="12"/>
      <c r="G55" s="12"/>
      <c r="H55" s="12"/>
      <c r="I55" s="12"/>
      <c r="J55" s="13"/>
    </row>
    <row r="56" spans="1:10" x14ac:dyDescent="0.25">
      <c r="A56" s="14">
        <f t="shared" si="2"/>
        <v>1.5500000000000014E-2</v>
      </c>
      <c r="B56" s="18">
        <f t="shared" si="0"/>
        <v>-1.2346081146068528E-3</v>
      </c>
      <c r="C56" s="19">
        <f t="shared" si="1"/>
        <v>-8.6111978783905802E-4</v>
      </c>
      <c r="D56" s="16"/>
      <c r="E56" s="12"/>
      <c r="F56" s="12"/>
      <c r="G56" s="12"/>
      <c r="H56" s="12"/>
      <c r="I56" s="12"/>
      <c r="J56" s="13"/>
    </row>
    <row r="57" spans="1:10" x14ac:dyDescent="0.25">
      <c r="A57" s="14">
        <f t="shared" si="2"/>
        <v>1.6500000000000015E-2</v>
      </c>
      <c r="B57" s="18">
        <f t="shared" si="0"/>
        <v>-1.2741039318967923E-3</v>
      </c>
      <c r="C57" s="19">
        <f t="shared" si="1"/>
        <v>-9.8141963377475845E-4</v>
      </c>
      <c r="D57" s="16"/>
      <c r="E57" s="12"/>
      <c r="F57" s="12"/>
      <c r="G57" s="12"/>
      <c r="H57" s="12"/>
      <c r="I57" s="12"/>
      <c r="J57" s="13"/>
    </row>
    <row r="58" spans="1:10" x14ac:dyDescent="0.25">
      <c r="A58" s="14">
        <f t="shared" si="2"/>
        <v>1.7500000000000016E-2</v>
      </c>
      <c r="B58" s="18">
        <f t="shared" si="0"/>
        <v>-1.2604142812351643E-3</v>
      </c>
      <c r="C58" s="19">
        <f t="shared" si="1"/>
        <v>-1.1396339282284907E-3</v>
      </c>
      <c r="D58" s="20"/>
      <c r="E58" s="21"/>
      <c r="F58" s="21"/>
      <c r="G58" s="21"/>
      <c r="H58" s="21"/>
      <c r="I58" s="21"/>
      <c r="J58" s="22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A2" sqref="A2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-2.4728540000000002E-5</v>
      </c>
      <c r="C2" s="1">
        <v>1.3824149999999999E-7</v>
      </c>
      <c r="D2" s="1">
        <v>6.5785190000000001E-6</v>
      </c>
      <c r="E2" s="1">
        <v>1.502275E-7</v>
      </c>
      <c r="F2" s="1">
        <v>2.5588619999999999E-5</v>
      </c>
      <c r="G2" s="1">
        <v>1.356118E-7</v>
      </c>
      <c r="H2" s="1">
        <v>-0.26003759999999998</v>
      </c>
      <c r="I2" s="1">
        <v>2.2149080000000002E-2</v>
      </c>
      <c r="J2" s="2">
        <v>-2.4728540000000002E-5</v>
      </c>
      <c r="K2" s="1">
        <v>0</v>
      </c>
      <c r="L2" s="2">
        <v>6.5785190000000001E-6</v>
      </c>
      <c r="M2" s="1">
        <v>0</v>
      </c>
    </row>
    <row r="3" spans="1:13" x14ac:dyDescent="0.25">
      <c r="A3">
        <v>2</v>
      </c>
      <c r="B3" s="1">
        <v>-0.20383999999999999</v>
      </c>
      <c r="C3" s="1">
        <v>6.8385739999999998E-6</v>
      </c>
      <c r="D3" s="1">
        <v>1.525384E-6</v>
      </c>
      <c r="E3" s="1">
        <v>8.9837490000000008E-6</v>
      </c>
      <c r="F3" s="1">
        <v>0.20383999999999999</v>
      </c>
      <c r="G3" s="1">
        <v>6.8388529999999996E-6</v>
      </c>
      <c r="H3" s="1">
        <v>-3.7406109999999999E-6</v>
      </c>
      <c r="I3" s="1">
        <v>8.2448340000000004E-5</v>
      </c>
      <c r="J3" s="2">
        <v>-0.20383999999999999</v>
      </c>
      <c r="K3" s="1">
        <v>0</v>
      </c>
      <c r="L3" s="2">
        <v>1.525384E-6</v>
      </c>
      <c r="M3" s="1">
        <v>0</v>
      </c>
    </row>
    <row r="4" spans="1:13" x14ac:dyDescent="0.25">
      <c r="A4">
        <v>3</v>
      </c>
      <c r="B4" s="1">
        <v>1.22659E-2</v>
      </c>
      <c r="C4" s="1">
        <v>4.4294830000000002E-4</v>
      </c>
      <c r="D4" s="1">
        <v>9.5148650000000008E-3</v>
      </c>
      <c r="E4" s="1">
        <v>4.1095500000000001E-4</v>
      </c>
      <c r="F4" s="1">
        <v>1.552369E-2</v>
      </c>
      <c r="G4" s="1">
        <v>4.0007120000000001E-4</v>
      </c>
      <c r="H4" s="1">
        <v>0.22030520000000001</v>
      </c>
      <c r="I4" s="1">
        <v>3.6665040000000003E-2</v>
      </c>
      <c r="J4" s="2">
        <v>1.22659E-2</v>
      </c>
      <c r="K4" s="1">
        <v>0</v>
      </c>
      <c r="L4" s="2">
        <v>9.5148650000000008E-3</v>
      </c>
      <c r="M4" s="1">
        <v>0</v>
      </c>
    </row>
    <row r="5" spans="1:13" x14ac:dyDescent="0.25">
      <c r="A5">
        <v>4</v>
      </c>
      <c r="B5" s="1">
        <v>0.10489510000000001</v>
      </c>
      <c r="C5" s="1">
        <v>2.831842E-2</v>
      </c>
      <c r="D5" s="1">
        <v>-5.8147999999999998E-2</v>
      </c>
      <c r="E5" s="1">
        <v>2.106183E-2</v>
      </c>
      <c r="F5" s="1">
        <v>0.119934</v>
      </c>
      <c r="G5" s="1">
        <v>2.1643860000000001E-2</v>
      </c>
      <c r="H5" s="1">
        <v>3.521403E-2</v>
      </c>
      <c r="I5" s="1">
        <v>0.19301889999999999</v>
      </c>
      <c r="J5" s="2">
        <v>0.10489510000000001</v>
      </c>
      <c r="K5" s="1">
        <v>0</v>
      </c>
      <c r="L5" s="2">
        <v>-5.8147999999999998E-2</v>
      </c>
      <c r="M5" s="1">
        <v>0</v>
      </c>
    </row>
    <row r="6" spans="1:13" x14ac:dyDescent="0.25">
      <c r="A6">
        <v>5</v>
      </c>
      <c r="B6" s="1">
        <v>3.4379629999999999</v>
      </c>
      <c r="C6" s="1">
        <v>1.6671739999999999</v>
      </c>
      <c r="D6" s="1">
        <v>-0.20317869999999999</v>
      </c>
      <c r="E6" s="1">
        <v>1.8788530000000001</v>
      </c>
      <c r="F6" s="1">
        <v>3.4439609999999998</v>
      </c>
      <c r="G6" s="1">
        <v>1.202194</v>
      </c>
      <c r="H6" s="1">
        <v>5.738745E-2</v>
      </c>
      <c r="I6" s="1">
        <v>0.15842580000000001</v>
      </c>
      <c r="J6" s="2">
        <v>3.4379629999999999</v>
      </c>
      <c r="K6" s="1">
        <v>0</v>
      </c>
      <c r="L6" s="2">
        <v>-0.20317869999999999</v>
      </c>
      <c r="M6" s="1">
        <v>0</v>
      </c>
    </row>
    <row r="7" spans="1:13" x14ac:dyDescent="0.25">
      <c r="A7">
        <v>6</v>
      </c>
      <c r="B7" s="1">
        <v>2458.4920000000002</v>
      </c>
      <c r="C7" s="1">
        <v>91.325509999999994</v>
      </c>
      <c r="D7" s="1">
        <v>325.66539999999998</v>
      </c>
      <c r="E7" s="1">
        <v>100.31019999999999</v>
      </c>
      <c r="F7" s="1">
        <v>2479.9679999999998</v>
      </c>
      <c r="G7" s="1">
        <v>93.564480000000003</v>
      </c>
      <c r="H7" s="1">
        <v>2.1767740000000001E-2</v>
      </c>
      <c r="I7" s="1">
        <v>2.4190469999999999E-2</v>
      </c>
      <c r="J7" s="2">
        <v>2458.4920000000002</v>
      </c>
      <c r="K7" s="1">
        <v>0</v>
      </c>
      <c r="L7" s="2">
        <v>325.66539999999998</v>
      </c>
      <c r="M7" s="1">
        <v>0</v>
      </c>
    </row>
    <row r="8" spans="1:13" x14ac:dyDescent="0.25">
      <c r="A8">
        <v>7</v>
      </c>
      <c r="B8" s="1">
        <v>-9827.4950000000008</v>
      </c>
      <c r="C8" s="1">
        <v>4583.6959999999999</v>
      </c>
      <c r="D8" s="1">
        <v>-7715.326</v>
      </c>
      <c r="E8" s="1">
        <v>7986.5389999999998</v>
      </c>
      <c r="F8" s="1">
        <v>12494.24</v>
      </c>
      <c r="G8" s="1">
        <v>5062.8670000000002</v>
      </c>
      <c r="H8" s="1">
        <v>1.263217E-2</v>
      </c>
      <c r="I8" s="1">
        <v>0.1437483</v>
      </c>
      <c r="J8" s="2">
        <v>-9827.4950000000008</v>
      </c>
      <c r="K8" s="1">
        <v>0</v>
      </c>
      <c r="L8" s="2">
        <v>-7715.326</v>
      </c>
      <c r="M8" s="1">
        <v>0</v>
      </c>
    </row>
    <row r="9" spans="1:13" x14ac:dyDescent="0.25">
      <c r="A9">
        <v>8</v>
      </c>
      <c r="B9" s="1">
        <v>579393.30000000005</v>
      </c>
      <c r="C9" s="1">
        <v>396040</v>
      </c>
      <c r="D9" s="1">
        <v>-297199.40000000002</v>
      </c>
      <c r="E9" s="1">
        <v>387566.2</v>
      </c>
      <c r="F9" s="1">
        <v>651171.4</v>
      </c>
      <c r="G9" s="1">
        <v>287047.09999999998</v>
      </c>
      <c r="H9" s="1">
        <v>-1.9959049999999999E-2</v>
      </c>
      <c r="I9" s="1">
        <v>0.11452909999999999</v>
      </c>
      <c r="J9" s="2">
        <v>579393.30000000005</v>
      </c>
      <c r="K9" s="1">
        <v>0</v>
      </c>
      <c r="L9" s="2">
        <v>-297199.40000000002</v>
      </c>
      <c r="M9" s="1">
        <v>0</v>
      </c>
    </row>
    <row r="10" spans="1:13" x14ac:dyDescent="0.25">
      <c r="A10">
        <v>9</v>
      </c>
      <c r="B10" s="1">
        <v>40237020</v>
      </c>
      <c r="C10" s="1">
        <v>18520880</v>
      </c>
      <c r="D10" s="1">
        <v>19274370</v>
      </c>
      <c r="E10" s="1">
        <v>22560190</v>
      </c>
      <c r="F10" s="1">
        <v>44615230</v>
      </c>
      <c r="G10" s="1">
        <v>9242822</v>
      </c>
      <c r="H10" s="1">
        <v>-5.1063860000000003E-2</v>
      </c>
      <c r="I10" s="1">
        <v>9.1867199999999996E-2</v>
      </c>
      <c r="J10" s="2">
        <v>40237020</v>
      </c>
      <c r="K10" s="1">
        <v>0</v>
      </c>
      <c r="L10" s="2">
        <v>19274370</v>
      </c>
      <c r="M10" s="1">
        <v>0</v>
      </c>
    </row>
    <row r="11" spans="1:13" x14ac:dyDescent="0.25">
      <c r="A11">
        <v>10</v>
      </c>
      <c r="B11" s="1">
        <v>-27189510000</v>
      </c>
      <c r="C11" s="1">
        <v>1083259000</v>
      </c>
      <c r="D11" s="1">
        <v>-311107400</v>
      </c>
      <c r="E11" s="1">
        <v>1068651000</v>
      </c>
      <c r="F11" s="1">
        <v>27191290000</v>
      </c>
      <c r="G11" s="1">
        <v>1073290000</v>
      </c>
      <c r="H11" s="1">
        <v>1.729214E-3</v>
      </c>
      <c r="I11" s="1">
        <v>1.486492E-2</v>
      </c>
      <c r="J11" s="2">
        <v>-27189510000</v>
      </c>
      <c r="K11" s="1">
        <v>0</v>
      </c>
      <c r="L11" s="2">
        <v>-311107400</v>
      </c>
      <c r="M11" s="1">
        <v>0</v>
      </c>
    </row>
    <row r="12" spans="1:13" x14ac:dyDescent="0.25">
      <c r="A12">
        <v>11</v>
      </c>
      <c r="B12" s="1">
        <v>83300190000</v>
      </c>
      <c r="C12" s="1">
        <v>66755800000</v>
      </c>
      <c r="D12" s="1">
        <v>-72270010000</v>
      </c>
      <c r="E12" s="1">
        <v>92796780000</v>
      </c>
      <c r="F12" s="1">
        <v>110280900000</v>
      </c>
      <c r="G12" s="1">
        <v>58191630000</v>
      </c>
      <c r="H12" s="1">
        <v>-2.4466269999999998E-2</v>
      </c>
      <c r="I12" s="1">
        <v>8.4692190000000001E-2</v>
      </c>
      <c r="J12" s="2">
        <v>83300190000</v>
      </c>
      <c r="K12" s="1">
        <v>0</v>
      </c>
      <c r="L12" s="2">
        <v>-72270010000</v>
      </c>
      <c r="M12" s="1">
        <v>0</v>
      </c>
    </row>
    <row r="13" spans="1:13" x14ac:dyDescent="0.25">
      <c r="A13">
        <v>12</v>
      </c>
      <c r="B13" s="1">
        <v>4473596000000</v>
      </c>
      <c r="C13" s="1">
        <v>4114261000000</v>
      </c>
      <c r="D13" s="1">
        <v>-4160666000000</v>
      </c>
      <c r="E13" s="1">
        <v>3019901000000</v>
      </c>
      <c r="F13" s="1">
        <v>6109353000000</v>
      </c>
      <c r="G13" s="1">
        <v>2597963000000</v>
      </c>
      <c r="H13" s="1">
        <v>2.3353050000000002E-3</v>
      </c>
      <c r="I13" s="1">
        <v>7.0922170000000007E-2</v>
      </c>
      <c r="J13" s="2">
        <v>4473596000000</v>
      </c>
      <c r="K13" s="1">
        <v>0</v>
      </c>
      <c r="L13" s="2">
        <v>-4160666000000</v>
      </c>
      <c r="M13" s="1">
        <v>0</v>
      </c>
    </row>
    <row r="14" spans="1:13" x14ac:dyDescent="0.25">
      <c r="A14">
        <v>13</v>
      </c>
      <c r="B14" s="1">
        <v>103072100000000</v>
      </c>
      <c r="C14" s="1">
        <v>230329200000000</v>
      </c>
      <c r="D14" s="1">
        <v>-129065000000000</v>
      </c>
      <c r="E14" s="1">
        <v>288665700000000</v>
      </c>
      <c r="F14" s="1">
        <v>165171500000000</v>
      </c>
      <c r="G14" s="1">
        <v>174816500000000</v>
      </c>
      <c r="H14" s="1">
        <v>-1.2570019999999999E-2</v>
      </c>
      <c r="I14" s="1">
        <v>6.3593990000000003E-2</v>
      </c>
      <c r="J14" s="2">
        <v>103072100000000</v>
      </c>
      <c r="K14" s="1">
        <v>0</v>
      </c>
      <c r="L14" s="2">
        <v>-129065000000000</v>
      </c>
      <c r="M14" s="1">
        <v>0</v>
      </c>
    </row>
    <row r="15" spans="1:13" x14ac:dyDescent="0.25">
      <c r="A15">
        <v>14</v>
      </c>
      <c r="B15" s="1">
        <v>1429297000000000</v>
      </c>
      <c r="C15" s="1">
        <v>1.364344E+16</v>
      </c>
      <c r="D15" s="1">
        <v>5982355000000000</v>
      </c>
      <c r="E15" s="1">
        <v>1.6874E+16</v>
      </c>
      <c r="F15" s="1">
        <v>6150729000000000</v>
      </c>
      <c r="G15" s="1">
        <v>1.09352E+16</v>
      </c>
      <c r="H15" s="1">
        <v>-1.005326E-2</v>
      </c>
      <c r="I15" s="1">
        <v>6.660684E-2</v>
      </c>
      <c r="J15" s="2">
        <v>1429297000000000</v>
      </c>
      <c r="K15" s="1">
        <v>0</v>
      </c>
      <c r="L15" s="2">
        <v>5982355000000000</v>
      </c>
      <c r="M15" s="1">
        <v>0</v>
      </c>
    </row>
    <row r="16" spans="1:13" x14ac:dyDescent="0.25">
      <c r="A16">
        <v>15</v>
      </c>
      <c r="B16" s="1">
        <v>7.804277E+17</v>
      </c>
      <c r="C16" s="1">
        <v>8.573573E+17</v>
      </c>
      <c r="D16" s="1">
        <v>2.167918E+17</v>
      </c>
      <c r="E16" s="1">
        <v>1.119743E+18</v>
      </c>
      <c r="F16" s="1">
        <v>8.09979E+17</v>
      </c>
      <c r="G16" s="1">
        <v>7.825344E+17</v>
      </c>
      <c r="H16" s="1">
        <v>-6.1040959999999998E-3</v>
      </c>
      <c r="I16" s="1">
        <v>5.4211509999999997E-2</v>
      </c>
      <c r="J16" s="2">
        <v>7.804277E+17</v>
      </c>
      <c r="K16" s="1">
        <v>0</v>
      </c>
      <c r="L16" s="2">
        <v>2.167918E+17</v>
      </c>
      <c r="M16" s="1">
        <v>0</v>
      </c>
    </row>
    <row r="18" spans="1:10" ht="18.75" x14ac:dyDescent="0.3">
      <c r="A18" s="23" t="s">
        <v>13</v>
      </c>
      <c r="B18" s="23"/>
      <c r="C18" s="23"/>
      <c r="D18" s="23"/>
      <c r="E18" s="23"/>
      <c r="F18" s="23"/>
      <c r="G18" s="23"/>
      <c r="H18" s="23"/>
      <c r="I18" s="23"/>
      <c r="J18" s="23"/>
    </row>
    <row r="19" spans="1:10" x14ac:dyDescent="0.25">
      <c r="A19" s="3" t="s">
        <v>14</v>
      </c>
      <c r="B19" s="3" t="s">
        <v>15</v>
      </c>
      <c r="C19" s="4" t="s">
        <v>16</v>
      </c>
      <c r="D19" s="5" t="s">
        <v>17</v>
      </c>
      <c r="E19" s="4" t="s">
        <v>18</v>
      </c>
      <c r="F19" s="4" t="s">
        <v>19</v>
      </c>
      <c r="G19" s="4" t="s">
        <v>20</v>
      </c>
      <c r="H19" s="4" t="s">
        <v>21</v>
      </c>
      <c r="I19" s="6"/>
      <c r="J19" s="7"/>
    </row>
    <row r="20" spans="1:10" x14ac:dyDescent="0.25">
      <c r="A20" s="8">
        <f>B3</f>
        <v>-0.20383999999999999</v>
      </c>
      <c r="B20" s="9">
        <f>C3</f>
        <v>6.8385739999999998E-6</v>
      </c>
      <c r="C20" s="10">
        <f>B2/B3/0.000001</f>
        <v>121.31348116169546</v>
      </c>
      <c r="D20" s="11">
        <f>C2/B3/0.000001</f>
        <v>-0.67818632260596545</v>
      </c>
      <c r="E20" s="10">
        <f>D2/B3/0.000001</f>
        <v>-32.272954277864997</v>
      </c>
      <c r="F20" s="10">
        <f>E2/B3/0.000001</f>
        <v>-0.73698734301412883</v>
      </c>
      <c r="G20" s="9">
        <f>H3</f>
        <v>-3.7406109999999999E-6</v>
      </c>
      <c r="H20" s="9">
        <f>I3</f>
        <v>8.2448340000000004E-5</v>
      </c>
      <c r="I20" s="12"/>
      <c r="J20" s="13"/>
    </row>
    <row r="21" spans="1:10" x14ac:dyDescent="0.25">
      <c r="A21" s="14"/>
      <c r="B21" s="14"/>
      <c r="C21" s="14"/>
      <c r="D21" s="15"/>
      <c r="E21" s="14"/>
      <c r="F21" s="14"/>
      <c r="G21" s="14"/>
      <c r="H21" s="14"/>
      <c r="I21" s="12"/>
      <c r="J21" s="13"/>
    </row>
    <row r="22" spans="1:10" x14ac:dyDescent="0.25">
      <c r="A22" s="4" t="s">
        <v>22</v>
      </c>
      <c r="B22" s="4" t="s">
        <v>23</v>
      </c>
      <c r="C22" s="5" t="s">
        <v>24</v>
      </c>
      <c r="D22" s="16"/>
      <c r="E22" s="12"/>
      <c r="F22" s="17"/>
      <c r="G22" s="12"/>
      <c r="H22" s="12"/>
      <c r="I22" s="12"/>
      <c r="J22" s="13"/>
    </row>
    <row r="23" spans="1:10" x14ac:dyDescent="0.25">
      <c r="A23" s="14">
        <v>-1.7500000000000002E-2</v>
      </c>
      <c r="B23" s="18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1.0435472700165273E-3</v>
      </c>
      <c r="C23" s="19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7.5145517185421721E-4</v>
      </c>
      <c r="D23" s="16"/>
      <c r="E23" s="12"/>
      <c r="F23" s="12"/>
      <c r="G23" s="12"/>
      <c r="H23" s="12"/>
      <c r="I23" s="12"/>
      <c r="J23" s="13"/>
    </row>
    <row r="24" spans="1:10" x14ac:dyDescent="0.25">
      <c r="A24" s="14">
        <f>A23+0.001</f>
        <v>-1.6500000000000001E-2</v>
      </c>
      <c r="B24" s="18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7.5635234703556225E-4</v>
      </c>
      <c r="C24" s="19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7.2591541881396207E-4</v>
      </c>
      <c r="D24" s="16"/>
      <c r="E24" s="12"/>
      <c r="F24" s="12"/>
      <c r="G24" s="12"/>
      <c r="H24" s="12"/>
      <c r="I24" s="12"/>
      <c r="J24" s="13"/>
    </row>
    <row r="25" spans="1:10" x14ac:dyDescent="0.25">
      <c r="A25" s="14">
        <f t="shared" ref="A25:A58" si="2">A24+0.001</f>
        <v>-1.55E-2</v>
      </c>
      <c r="B25" s="18">
        <f t="shared" si="0"/>
        <v>5.9986308579862099E-4</v>
      </c>
      <c r="C25" s="19">
        <f t="shared" si="1"/>
        <v>6.9558140233291776E-4</v>
      </c>
      <c r="D25" s="16"/>
      <c r="E25" s="12"/>
      <c r="F25" s="12"/>
      <c r="G25" s="12"/>
      <c r="H25" s="12"/>
      <c r="I25" s="12"/>
      <c r="J25" s="13"/>
    </row>
    <row r="26" spans="1:10" x14ac:dyDescent="0.25">
      <c r="A26" s="14">
        <f t="shared" si="2"/>
        <v>-1.4499999999999999E-2</v>
      </c>
      <c r="B26" s="18">
        <f t="shared" si="0"/>
        <v>5.2229236696049134E-4</v>
      </c>
      <c r="C26" s="19">
        <f t="shared" si="1"/>
        <v>6.6152661318977116E-4</v>
      </c>
      <c r="D26" s="16"/>
      <c r="E26" s="12"/>
      <c r="F26" s="12"/>
      <c r="G26" s="12"/>
      <c r="H26" s="12"/>
      <c r="I26" s="12"/>
      <c r="J26" s="13"/>
    </row>
    <row r="27" spans="1:10" x14ac:dyDescent="0.25">
      <c r="A27" s="14">
        <f t="shared" si="2"/>
        <v>-1.3499999999999998E-2</v>
      </c>
      <c r="B27" s="18">
        <f t="shared" si="0"/>
        <v>4.8860705222768209E-4</v>
      </c>
      <c r="C27" s="19">
        <f t="shared" si="1"/>
        <v>6.2444568404222082E-4</v>
      </c>
      <c r="D27" s="16"/>
      <c r="E27" s="12"/>
      <c r="F27" s="12"/>
      <c r="G27" s="12"/>
      <c r="H27" s="12"/>
      <c r="I27" s="12"/>
      <c r="J27" s="13"/>
    </row>
    <row r="28" spans="1:10" x14ac:dyDescent="0.25">
      <c r="A28" s="14">
        <f t="shared" si="2"/>
        <v>-1.2499999999999997E-2</v>
      </c>
      <c r="B28" s="18">
        <f t="shared" si="0"/>
        <v>4.7580245833756245E-4</v>
      </c>
      <c r="C28" s="19">
        <f t="shared" si="1"/>
        <v>5.8481484760950322E-4</v>
      </c>
      <c r="D28" s="16"/>
      <c r="E28" s="12"/>
      <c r="F28" s="12"/>
      <c r="G28" s="12"/>
      <c r="H28" s="12"/>
      <c r="I28" s="12"/>
      <c r="J28" s="13"/>
    </row>
    <row r="29" spans="1:10" x14ac:dyDescent="0.25">
      <c r="A29" s="14">
        <f t="shared" si="2"/>
        <v>-1.1499999999999996E-2</v>
      </c>
      <c r="B29" s="18">
        <f t="shared" si="0"/>
        <v>4.6941818132339021E-4</v>
      </c>
      <c r="C29" s="19">
        <f t="shared" si="1"/>
        <v>5.4299919941649239E-4</v>
      </c>
      <c r="D29" s="16"/>
      <c r="E29" s="12"/>
      <c r="F29" s="12"/>
      <c r="G29" s="12"/>
      <c r="H29" s="12"/>
      <c r="I29" s="12"/>
      <c r="J29" s="13"/>
    </row>
    <row r="30" spans="1:10" x14ac:dyDescent="0.25">
      <c r="A30" s="14">
        <f t="shared" si="2"/>
        <v>-1.0499999999999995E-2</v>
      </c>
      <c r="B30" s="18">
        <f t="shared" si="0"/>
        <v>4.609632254336482E-4</v>
      </c>
      <c r="C30" s="19">
        <f t="shared" si="1"/>
        <v>4.9931758769266048E-4</v>
      </c>
      <c r="D30" s="16"/>
      <c r="E30" s="12"/>
      <c r="F30" s="12"/>
      <c r="G30" s="12"/>
      <c r="H30" s="12"/>
      <c r="I30" s="12"/>
      <c r="J30" s="13"/>
    </row>
    <row r="31" spans="1:10" x14ac:dyDescent="0.25">
      <c r="A31" s="14">
        <f t="shared" si="2"/>
        <v>-9.4999999999999946E-3</v>
      </c>
      <c r="B31" s="18">
        <f t="shared" si="0"/>
        <v>4.4601446658049993E-4</v>
      </c>
      <c r="C31" s="19">
        <f t="shared" si="1"/>
        <v>4.5407634783428539E-4</v>
      </c>
      <c r="D31" s="16"/>
      <c r="E31" s="12"/>
      <c r="F31" s="12"/>
      <c r="G31" s="12"/>
      <c r="H31" s="12"/>
      <c r="I31" s="12"/>
      <c r="J31" s="13"/>
    </row>
    <row r="32" spans="1:10" x14ac:dyDescent="0.25">
      <c r="A32" s="14">
        <f t="shared" si="2"/>
        <v>-8.4999999999999937E-3</v>
      </c>
      <c r="B32" s="18">
        <f t="shared" si="0"/>
        <v>4.2281984703294325E-4</v>
      </c>
      <c r="C32" s="19">
        <f t="shared" si="1"/>
        <v>4.0758192903975519E-4</v>
      </c>
      <c r="D32" s="16"/>
      <c r="E32" s="12"/>
      <c r="F32" s="12"/>
      <c r="G32" s="12"/>
      <c r="H32" s="12"/>
      <c r="I32" s="12"/>
      <c r="J32" s="13"/>
    </row>
    <row r="33" spans="1:10" x14ac:dyDescent="0.25">
      <c r="A33" s="14">
        <f t="shared" si="2"/>
        <v>-7.4999999999999937E-3</v>
      </c>
      <c r="B33" s="18">
        <f t="shared" si="0"/>
        <v>3.9128415000640757E-4</v>
      </c>
      <c r="C33" s="19">
        <f t="shared" si="1"/>
        <v>3.6014057064325135E-4</v>
      </c>
      <c r="D33" s="16"/>
      <c r="E33" s="12"/>
      <c r="F33" s="12"/>
      <c r="G33" s="12"/>
      <c r="H33" s="12"/>
      <c r="I33" s="12"/>
      <c r="J33" s="13"/>
    </row>
    <row r="34" spans="1:10" x14ac:dyDescent="0.25">
      <c r="A34" s="14">
        <f t="shared" si="2"/>
        <v>-6.4999999999999936E-3</v>
      </c>
      <c r="B34" s="18">
        <f t="shared" si="0"/>
        <v>3.5224682623788623E-4</v>
      </c>
      <c r="C34" s="19">
        <f t="shared" si="1"/>
        <v>3.120511337294761E-4</v>
      </c>
      <c r="D34" s="16"/>
      <c r="E34" s="12"/>
      <c r="F34" s="12"/>
      <c r="G34" s="12"/>
      <c r="H34" s="12"/>
      <c r="I34" s="12"/>
      <c r="J34" s="13"/>
    </row>
    <row r="35" spans="1:10" x14ac:dyDescent="0.25">
      <c r="A35" s="14">
        <f t="shared" si="2"/>
        <v>-5.4999999999999936E-3</v>
      </c>
      <c r="B35" s="18">
        <f t="shared" si="0"/>
        <v>3.0698278943686399E-4</v>
      </c>
      <c r="C35" s="19">
        <f t="shared" si="1"/>
        <v>2.635953144425139E-4</v>
      </c>
      <c r="D35" s="16"/>
      <c r="E35" s="12"/>
      <c r="F35" s="12"/>
      <c r="G35" s="12"/>
      <c r="H35" s="12"/>
      <c r="I35" s="12"/>
      <c r="J35" s="13"/>
    </row>
    <row r="36" spans="1:10" x14ac:dyDescent="0.25">
      <c r="A36" s="14">
        <f t="shared" si="2"/>
        <v>-4.4999999999999936E-3</v>
      </c>
      <c r="B36" s="18">
        <f t="shared" si="0"/>
        <v>2.568718239582219E-4</v>
      </c>
      <c r="C36" s="19">
        <f t="shared" si="1"/>
        <v>2.1502792531988811E-4</v>
      </c>
      <c r="D36" s="16"/>
      <c r="E36" s="12"/>
      <c r="F36" s="12"/>
      <c r="G36" s="12"/>
      <c r="H36" s="12"/>
      <c r="I36" s="12"/>
      <c r="J36" s="13"/>
    </row>
    <row r="37" spans="1:10" x14ac:dyDescent="0.25">
      <c r="A37" s="14">
        <f t="shared" si="2"/>
        <v>-3.4999999999999936E-3</v>
      </c>
      <c r="B37" s="18">
        <f t="shared" si="0"/>
        <v>2.0319275000344091E-4</v>
      </c>
      <c r="C37" s="19">
        <f t="shared" si="1"/>
        <v>1.6656877684397133E-4</v>
      </c>
      <c r="D37" s="16"/>
      <c r="E37" s="12"/>
      <c r="F37" s="12"/>
      <c r="G37" s="12"/>
      <c r="H37" s="12"/>
      <c r="I37" s="12"/>
      <c r="J37" s="13"/>
    </row>
    <row r="38" spans="1:10" x14ac:dyDescent="0.25">
      <c r="A38" s="14">
        <f t="shared" si="2"/>
        <v>-2.4999999999999935E-3</v>
      </c>
      <c r="B38" s="18">
        <f t="shared" si="0"/>
        <v>1.4700649581824845E-4</v>
      </c>
      <c r="C38" s="19">
        <f t="shared" si="1"/>
        <v>1.1839689283855549E-4</v>
      </c>
      <c r="D38" s="16"/>
      <c r="E38" s="12"/>
      <c r="F38" s="12"/>
      <c r="G38" s="12"/>
      <c r="H38" s="12"/>
      <c r="I38" s="12"/>
      <c r="J38" s="13"/>
    </row>
    <row r="39" spans="1:10" x14ac:dyDescent="0.25">
      <c r="A39" s="14">
        <f t="shared" si="2"/>
        <v>-1.4999999999999935E-3</v>
      </c>
      <c r="B39" s="18">
        <f t="shared" si="0"/>
        <v>8.9098867712229319E-5</v>
      </c>
      <c r="C39" s="19">
        <f t="shared" si="1"/>
        <v>7.0647278368199507E-5</v>
      </c>
      <c r="D39" s="16"/>
      <c r="E39" s="12"/>
      <c r="F39" s="12"/>
      <c r="G39" s="12"/>
      <c r="H39" s="12"/>
      <c r="I39" s="12"/>
      <c r="J39" s="13"/>
    </row>
    <row r="40" spans="1:10" x14ac:dyDescent="0.25">
      <c r="A40" s="14">
        <f t="shared" si="2"/>
        <v>-4.9999999999999351E-4</v>
      </c>
      <c r="B40" s="18">
        <f t="shared" si="0"/>
        <v>2.9959782176625799E-5</v>
      </c>
      <c r="C40" s="19">
        <f t="shared" si="1"/>
        <v>2.34101428192033E-5</v>
      </c>
      <c r="D40" s="16"/>
      <c r="E40" s="12"/>
      <c r="F40" s="12"/>
      <c r="G40" s="12"/>
      <c r="H40" s="12"/>
      <c r="I40" s="12"/>
      <c r="J40" s="13"/>
    </row>
    <row r="41" spans="1:10" x14ac:dyDescent="0.25">
      <c r="A41" s="14">
        <f t="shared" si="2"/>
        <v>5.0000000000000652E-4</v>
      </c>
      <c r="B41" s="18">
        <f t="shared" si="0"/>
        <v>-3.0218587511171461E-5</v>
      </c>
      <c r="C41" s="19">
        <f t="shared" si="1"/>
        <v>-2.3267711004472159E-5</v>
      </c>
      <c r="D41" s="16"/>
      <c r="E41" s="12"/>
      <c r="F41" s="12"/>
      <c r="G41" s="12"/>
      <c r="H41" s="12"/>
      <c r="I41" s="12"/>
      <c r="J41" s="13"/>
    </row>
    <row r="42" spans="1:10" x14ac:dyDescent="0.25">
      <c r="A42" s="14">
        <f t="shared" si="2"/>
        <v>1.5000000000000065E-3</v>
      </c>
      <c r="B42" s="18">
        <f t="shared" si="0"/>
        <v>-9.1536720869829798E-5</v>
      </c>
      <c r="C42" s="19">
        <f t="shared" si="1"/>
        <v>-6.9379738018789745E-5</v>
      </c>
      <c r="D42" s="16"/>
      <c r="E42" s="12"/>
      <c r="F42" s="12"/>
      <c r="G42" s="12"/>
      <c r="H42" s="12"/>
      <c r="I42" s="12"/>
      <c r="J42" s="13"/>
    </row>
    <row r="43" spans="1:10" x14ac:dyDescent="0.25">
      <c r="A43" s="14">
        <f t="shared" si="2"/>
        <v>2.5000000000000066E-3</v>
      </c>
      <c r="B43" s="18">
        <f t="shared" si="0"/>
        <v>-1.5438217504746163E-4</v>
      </c>
      <c r="C43" s="19">
        <f t="shared" si="1"/>
        <v>-1.1495520555642686E-4</v>
      </c>
      <c r="D43" s="16"/>
      <c r="E43" s="12"/>
      <c r="F43" s="12"/>
      <c r="G43" s="12"/>
      <c r="H43" s="12"/>
      <c r="I43" s="12"/>
      <c r="J43" s="13"/>
    </row>
    <row r="44" spans="1:10" x14ac:dyDescent="0.25">
      <c r="A44" s="14">
        <f t="shared" si="2"/>
        <v>3.5000000000000066E-3</v>
      </c>
      <c r="B44" s="18">
        <f t="shared" si="0"/>
        <v>-2.1942456392165958E-4</v>
      </c>
      <c r="C44" s="19">
        <f t="shared" si="1"/>
        <v>-1.6005388967140529E-4</v>
      </c>
      <c r="D44" s="16"/>
      <c r="E44" s="12"/>
      <c r="F44" s="12"/>
      <c r="G44" s="12"/>
      <c r="H44" s="12"/>
      <c r="I44" s="12"/>
      <c r="J44" s="13"/>
    </row>
    <row r="45" spans="1:10" x14ac:dyDescent="0.25">
      <c r="A45" s="14">
        <f t="shared" si="2"/>
        <v>4.5000000000000066E-3</v>
      </c>
      <c r="B45" s="18">
        <f t="shared" si="0"/>
        <v>-2.8760686789609222E-4</v>
      </c>
      <c r="C45" s="19">
        <f t="shared" si="1"/>
        <v>-2.0476018813381802E-4</v>
      </c>
      <c r="D45" s="16"/>
      <c r="E45" s="12"/>
      <c r="F45" s="12"/>
      <c r="G45" s="12"/>
      <c r="H45" s="12"/>
      <c r="I45" s="12"/>
      <c r="J45" s="13"/>
    </row>
    <row r="46" spans="1:10" x14ac:dyDescent="0.25">
      <c r="A46" s="14">
        <f t="shared" si="2"/>
        <v>5.5000000000000066E-3</v>
      </c>
      <c r="B46" s="18">
        <f t="shared" si="0"/>
        <v>-3.6012384271617176E-4</v>
      </c>
      <c r="C46" s="19">
        <f t="shared" si="1"/>
        <v>-2.4917654696758737E-4</v>
      </c>
      <c r="D46" s="16"/>
      <c r="E46" s="12"/>
      <c r="F46" s="12"/>
      <c r="G46" s="12"/>
      <c r="H46" s="12"/>
      <c r="I46" s="12"/>
      <c r="J46" s="13"/>
    </row>
    <row r="47" spans="1:10" x14ac:dyDescent="0.25">
      <c r="A47" s="14">
        <f t="shared" si="2"/>
        <v>6.5000000000000066E-3</v>
      </c>
      <c r="B47" s="18">
        <f t="shared" si="0"/>
        <v>-4.3837368540201806E-4</v>
      </c>
      <c r="C47" s="19">
        <f t="shared" si="1"/>
        <v>-2.9341542144883416E-4</v>
      </c>
      <c r="D47" s="16"/>
      <c r="E47" s="12"/>
      <c r="F47" s="12"/>
      <c r="G47" s="12"/>
      <c r="H47" s="12"/>
      <c r="I47" s="12"/>
      <c r="J47" s="13"/>
    </row>
    <row r="48" spans="1:10" x14ac:dyDescent="0.25">
      <c r="A48" s="14">
        <f t="shared" si="2"/>
        <v>7.5000000000000067E-3</v>
      </c>
      <c r="B48" s="18">
        <f t="shared" si="0"/>
        <v>-5.238651319711368E-4</v>
      </c>
      <c r="C48" s="19">
        <f t="shared" si="1"/>
        <v>-3.3758795552044405E-4</v>
      </c>
      <c r="D48" s="16"/>
      <c r="E48" s="12"/>
      <c r="F48" s="12"/>
      <c r="G48" s="12"/>
      <c r="H48" s="12"/>
      <c r="I48" s="12"/>
      <c r="J48" s="13"/>
    </row>
    <row r="49" spans="1:10" x14ac:dyDescent="0.25">
      <c r="A49" s="14">
        <f t="shared" si="2"/>
        <v>8.5000000000000075E-3</v>
      </c>
      <c r="B49" s="18">
        <f t="shared" si="0"/>
        <v>-6.1805918238273068E-4</v>
      </c>
      <c r="C49" s="19">
        <f t="shared" si="1"/>
        <v>-3.8178615200619437E-4</v>
      </c>
      <c r="D49" s="16"/>
      <c r="E49" s="12"/>
      <c r="F49" s="12"/>
      <c r="G49" s="12"/>
      <c r="H49" s="12"/>
      <c r="I49" s="12"/>
      <c r="J49" s="13"/>
    </row>
    <row r="50" spans="1:10" x14ac:dyDescent="0.25">
      <c r="A50" s="14">
        <f t="shared" si="2"/>
        <v>9.5000000000000084E-3</v>
      </c>
      <c r="B50" s="18">
        <f t="shared" si="0"/>
        <v>-7.2212328574067686E-4</v>
      </c>
      <c r="C50" s="19">
        <f t="shared" si="1"/>
        <v>-4.2605359321607817E-4</v>
      </c>
      <c r="D50" s="16"/>
      <c r="E50" s="12"/>
      <c r="F50" s="12"/>
      <c r="G50" s="12"/>
      <c r="H50" s="12"/>
      <c r="I50" s="12"/>
      <c r="J50" s="13"/>
    </row>
    <row r="51" spans="1:10" x14ac:dyDescent="0.25">
      <c r="A51" s="14">
        <f t="shared" si="2"/>
        <v>1.0500000000000009E-2</v>
      </c>
      <c r="B51" s="18">
        <f t="shared" si="0"/>
        <v>-8.3657703181972266E-4</v>
      </c>
      <c r="C51" s="19">
        <f t="shared" si="1"/>
        <v>-4.7033796174816492E-4</v>
      </c>
      <c r="D51" s="16"/>
      <c r="E51" s="12"/>
      <c r="F51" s="12"/>
      <c r="G51" s="12"/>
      <c r="H51" s="12"/>
      <c r="I51" s="12"/>
      <c r="J51" s="13"/>
    </row>
    <row r="52" spans="1:10" x14ac:dyDescent="0.25">
      <c r="A52" s="14">
        <f t="shared" si="2"/>
        <v>1.150000000000001E-2</v>
      </c>
      <c r="B52" s="18">
        <f t="shared" si="0"/>
        <v>-9.6081362240649508E-4</v>
      </c>
      <c r="C52" s="19">
        <f t="shared" si="1"/>
        <v>-5.1441709005326181E-4</v>
      </c>
      <c r="D52" s="16"/>
      <c r="E52" s="12"/>
      <c r="F52" s="12"/>
      <c r="G52" s="12"/>
      <c r="H52" s="12"/>
      <c r="I52" s="12"/>
      <c r="J52" s="13"/>
    </row>
    <row r="53" spans="1:10" x14ac:dyDescent="0.25">
      <c r="A53" s="14">
        <f t="shared" si="2"/>
        <v>1.2500000000000011E-2</v>
      </c>
      <c r="B53" s="18">
        <f t="shared" si="0"/>
        <v>-1.0924927154759396E-3</v>
      </c>
      <c r="C53" s="19">
        <f t="shared" si="1"/>
        <v>-5.5778965860071882E-4</v>
      </c>
      <c r="D53" s="16"/>
      <c r="E53" s="12"/>
      <c r="F53" s="12"/>
      <c r="G53" s="12"/>
      <c r="H53" s="12"/>
      <c r="I53" s="12"/>
      <c r="J53" s="13"/>
    </row>
    <row r="54" spans="1:10" x14ac:dyDescent="0.25">
      <c r="A54" s="14">
        <f t="shared" si="2"/>
        <v>1.3500000000000012E-2</v>
      </c>
      <c r="B54" s="18">
        <f t="shared" si="0"/>
        <v>-1.2268205454482374E-3</v>
      </c>
      <c r="C54" s="19">
        <f t="shared" si="1"/>
        <v>-5.995228923809852E-4</v>
      </c>
      <c r="D54" s="16"/>
      <c r="E54" s="12"/>
      <c r="F54" s="12"/>
      <c r="G54" s="12"/>
      <c r="H54" s="12"/>
      <c r="I54" s="12"/>
      <c r="J54" s="13"/>
    </row>
    <row r="55" spans="1:10" x14ac:dyDescent="0.25">
      <c r="A55" s="14">
        <f t="shared" si="2"/>
        <v>1.4500000000000013E-2</v>
      </c>
      <c r="B55" s="18">
        <f t="shared" si="0"/>
        <v>-1.3557664491824952E-3</v>
      </c>
      <c r="C55" s="19">
        <f t="shared" si="1"/>
        <v>-6.380539726178095E-4</v>
      </c>
      <c r="D55" s="16"/>
      <c r="E55" s="12"/>
      <c r="F55" s="12"/>
      <c r="G55" s="12"/>
      <c r="H55" s="12"/>
      <c r="I55" s="12"/>
      <c r="J55" s="13"/>
    </row>
    <row r="56" spans="1:10" x14ac:dyDescent="0.25">
      <c r="A56" s="14">
        <f t="shared" si="2"/>
        <v>1.5500000000000014E-2</v>
      </c>
      <c r="B56" s="18">
        <f t="shared" si="0"/>
        <v>-1.4673162521984752E-3</v>
      </c>
      <c r="C56" s="19">
        <f t="shared" si="1"/>
        <v>-6.7095113302917538E-4</v>
      </c>
      <c r="D56" s="16"/>
      <c r="E56" s="12"/>
      <c r="F56" s="12"/>
      <c r="G56" s="12"/>
      <c r="H56" s="12"/>
      <c r="I56" s="12"/>
      <c r="J56" s="13"/>
    </row>
    <row r="57" spans="1:10" x14ac:dyDescent="0.25">
      <c r="A57" s="14">
        <f t="shared" si="2"/>
        <v>1.6500000000000015E-2</v>
      </c>
      <c r="B57" s="18">
        <f t="shared" si="0"/>
        <v>-1.5449390855475052E-3</v>
      </c>
      <c r="C57" s="19">
        <f t="shared" si="1"/>
        <v>-6.9465682893025157E-4</v>
      </c>
      <c r="D57" s="16"/>
      <c r="E57" s="12"/>
      <c r="F57" s="12"/>
      <c r="G57" s="12"/>
      <c r="H57" s="12"/>
      <c r="I57" s="12"/>
      <c r="J57" s="13"/>
    </row>
    <row r="58" spans="1:10" x14ac:dyDescent="0.25">
      <c r="A58" s="14">
        <f t="shared" si="2"/>
        <v>1.7500000000000016E-2</v>
      </c>
      <c r="B58" s="18">
        <f t="shared" si="0"/>
        <v>-1.5675535914136665E-3</v>
      </c>
      <c r="C58" s="19">
        <f t="shared" si="1"/>
        <v>-7.0426185736162568E-4</v>
      </c>
      <c r="D58" s="20"/>
      <c r="E58" s="21"/>
      <c r="F58" s="21"/>
      <c r="G58" s="21"/>
      <c r="H58" s="21"/>
      <c r="I58" s="21"/>
      <c r="J58" s="22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BQF10 - 500 mm</vt:lpstr>
      <vt:lpstr>BQF10 - 400mm</vt:lpstr>
      <vt:lpstr>BQF10 - 320mm</vt:lpstr>
      <vt:lpstr>BQF10 - 250mm</vt:lpstr>
      <vt:lpstr>BQF10 - Suporte</vt:lpstr>
      <vt:lpstr>BQF10 - 180</vt:lpstr>
      <vt:lpstr>BQF10 - 230</vt:lpstr>
      <vt:lpstr>BQF10 - 280</vt:lpstr>
      <vt:lpstr>BQF10 - semionica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labimas</dc:creator>
  <cp:lastModifiedBy>labimas</cp:lastModifiedBy>
  <dcterms:created xsi:type="dcterms:W3CDTF">2015-11-05T12:03:59Z</dcterms:created>
  <dcterms:modified xsi:type="dcterms:W3CDTF">2015-11-13T21:05:30Z</dcterms:modified>
</cp:coreProperties>
</file>