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firstSheet="1" activeTab="4"/>
  </bookViews>
  <sheets>
    <sheet name="Comparacao Dip-Quad-Sext" sheetId="5" r:id="rId1"/>
    <sheet name="Comparacao Dip-Quad-Sext-&gt;Skew" sheetId="6" r:id="rId2"/>
    <sheet name="Dip - Componente Dip" sheetId="1" r:id="rId3"/>
    <sheet name="Dip - Componente Quad" sheetId="2" r:id="rId4"/>
    <sheet name="Dip - Componente Sext" sheetId="4" r:id="rId5"/>
    <sheet name="Plan5" sheetId="8" r:id="rId6"/>
  </sheets>
  <calcPr calcId="145621"/>
</workbook>
</file>

<file path=xl/calcChain.xml><?xml version="1.0" encoding="utf-8"?>
<calcChain xmlns="http://schemas.openxmlformats.org/spreadsheetml/2006/main">
  <c r="S20" i="4" l="1"/>
  <c r="S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2" i="4"/>
  <c r="B2" i="8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<sst xmlns="http://schemas.openxmlformats.org/spreadsheetml/2006/main" count="20" uniqueCount="8">
  <si>
    <t>Corrente</t>
  </si>
  <si>
    <t>Normal</t>
  </si>
  <si>
    <t>ErroNormal</t>
  </si>
  <si>
    <t>Skew</t>
  </si>
  <si>
    <t>ErroSkew</t>
  </si>
  <si>
    <t>Ângulo</t>
  </si>
  <si>
    <t>##### Volta_1#####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</si>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</sst>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Dipolo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Dip'!$B$2:$B$30</c:f>
              <c:numCache>
                <c:formatCode>0.00E+00</c:formatCode>
                <c:ptCount val="29"/>
                <c:pt idx="0">
                  <c:v>1.582275E-4</c:v>
                </c:pt>
                <c:pt idx="1">
                  <c:v>2.4086540000000001E-3</c:v>
                </c:pt>
                <c:pt idx="2">
                  <c:v>4.6994869999999996E-3</c:v>
                </c:pt>
                <c:pt idx="3">
                  <c:v>7.0004159999999998E-3</c:v>
                </c:pt>
                <c:pt idx="4">
                  <c:v>9.3083009999999997E-3</c:v>
                </c:pt>
                <c:pt idx="5">
                  <c:v>1.162112E-2</c:v>
                </c:pt>
                <c:pt idx="6">
                  <c:v>1.393644E-2</c:v>
                </c:pt>
                <c:pt idx="7">
                  <c:v>1.6254069999999999E-2</c:v>
                </c:pt>
                <c:pt idx="8">
                  <c:v>1.857168E-2</c:v>
                </c:pt>
                <c:pt idx="9">
                  <c:v>2.0888710000000001E-2</c:v>
                </c:pt>
                <c:pt idx="10">
                  <c:v>2.32033E-2</c:v>
                </c:pt>
                <c:pt idx="11">
                  <c:v>2.551544E-2</c:v>
                </c:pt>
                <c:pt idx="12">
                  <c:v>2.7826210000000001E-2</c:v>
                </c:pt>
                <c:pt idx="13">
                  <c:v>3.0134020000000001E-2</c:v>
                </c:pt>
                <c:pt idx="14">
                  <c:v>3.2440469999999999E-2</c:v>
                </c:pt>
                <c:pt idx="15">
                  <c:v>3.0181039999999999E-2</c:v>
                </c:pt>
                <c:pt idx="16">
                  <c:v>2.7902239999999998E-2</c:v>
                </c:pt>
                <c:pt idx="17">
                  <c:v>2.5612269999999999E-2</c:v>
                </c:pt>
                <c:pt idx="18">
                  <c:v>2.3313919999999998E-2</c:v>
                </c:pt>
                <c:pt idx="19">
                  <c:v>2.1008490000000001E-2</c:v>
                </c:pt>
                <c:pt idx="20">
                  <c:v>1.8698280000000001E-2</c:v>
                </c:pt>
                <c:pt idx="21">
                  <c:v>1.6384200000000002E-2</c:v>
                </c:pt>
                <c:pt idx="22">
                  <c:v>1.4066E-2</c:v>
                </c:pt>
                <c:pt idx="23">
                  <c:v>1.1746589999999999E-2</c:v>
                </c:pt>
                <c:pt idx="24">
                  <c:v>9.4239719999999992E-3</c:v>
                </c:pt>
                <c:pt idx="25">
                  <c:v>7.1001570000000002E-3</c:v>
                </c:pt>
                <c:pt idx="26">
                  <c:v>4.7767319999999997E-3</c:v>
                </c:pt>
                <c:pt idx="27">
                  <c:v>2.4552649999999999E-3</c:v>
                </c:pt>
                <c:pt idx="28">
                  <c:v>1.6170179999999999E-4</c:v>
                </c:pt>
              </c:numCache>
            </c:numRef>
          </c:yVal>
          <c:smooth val="0"/>
        </c:ser>
        <c:ser>
          <c:idx val="1"/>
          <c:order val="1"/>
          <c:tx>
            <c:v>Normal Quadrupolo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Quad'!$B$2:$B$30</c:f>
              <c:numCache>
                <c:formatCode>0.00E+00</c:formatCode>
                <c:ptCount val="29"/>
                <c:pt idx="0">
                  <c:v>8.8961239999999994E-5</c:v>
                </c:pt>
                <c:pt idx="1">
                  <c:v>-4.8411670000000001E-5</c:v>
                </c:pt>
                <c:pt idx="2">
                  <c:v>-1.8113379999999999E-4</c:v>
                </c:pt>
                <c:pt idx="3">
                  <c:v>-3.052272E-4</c:v>
                </c:pt>
                <c:pt idx="4">
                  <c:v>-4.2441199999999999E-4</c:v>
                </c:pt>
                <c:pt idx="5">
                  <c:v>-5.509229E-4</c:v>
                </c:pt>
                <c:pt idx="6">
                  <c:v>-6.797169E-4</c:v>
                </c:pt>
                <c:pt idx="7">
                  <c:v>-8.3180400000000001E-4</c:v>
                </c:pt>
                <c:pt idx="8">
                  <c:v>-1.0074000000000001E-3</c:v>
                </c:pt>
                <c:pt idx="9">
                  <c:v>-1.1951729999999999E-3</c:v>
                </c:pt>
                <c:pt idx="10">
                  <c:v>-1.372697E-3</c:v>
                </c:pt>
                <c:pt idx="11">
                  <c:v>-1.5516E-3</c:v>
                </c:pt>
                <c:pt idx="12">
                  <c:v>-1.7297219999999999E-3</c:v>
                </c:pt>
                <c:pt idx="13">
                  <c:v>-1.913676E-3</c:v>
                </c:pt>
                <c:pt idx="14">
                  <c:v>-2.086694E-3</c:v>
                </c:pt>
                <c:pt idx="15">
                  <c:v>-1.860378E-3</c:v>
                </c:pt>
                <c:pt idx="16">
                  <c:v>-1.6582680000000001E-3</c:v>
                </c:pt>
                <c:pt idx="17">
                  <c:v>-1.482192E-3</c:v>
                </c:pt>
                <c:pt idx="18">
                  <c:v>-1.3053120000000001E-3</c:v>
                </c:pt>
                <c:pt idx="19">
                  <c:v>-1.1381519999999999E-3</c:v>
                </c:pt>
                <c:pt idx="20">
                  <c:v>-9.7049259999999998E-4</c:v>
                </c:pt>
                <c:pt idx="21">
                  <c:v>-8.0353589999999995E-4</c:v>
                </c:pt>
                <c:pt idx="22">
                  <c:v>-6.4986250000000003E-4</c:v>
                </c:pt>
                <c:pt idx="23">
                  <c:v>-5.029155E-4</c:v>
                </c:pt>
                <c:pt idx="24">
                  <c:v>-3.5946250000000002E-4</c:v>
                </c:pt>
                <c:pt idx="25">
                  <c:v>-2.383796E-4</c:v>
                </c:pt>
                <c:pt idx="26">
                  <c:v>-1.195493E-4</c:v>
                </c:pt>
                <c:pt idx="27">
                  <c:v>-1.070706E-5</c:v>
                </c:pt>
                <c:pt idx="28">
                  <c:v>8.8726039999999993E-5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9008"/>
        <c:axId val="132616704"/>
      </c:scatterChart>
      <c:scatterChart>
        <c:scatterStyle val="lineMarker"/>
        <c:varyColors val="0"/>
        <c:ser>
          <c:idx val="2"/>
          <c:order val="2"/>
          <c:tx>
            <c:v>Normal Sextupolo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Sext'!$B$2:$B$30</c:f>
              <c:numCache>
                <c:formatCode>0.00E+00</c:formatCode>
                <c:ptCount val="29"/>
                <c:pt idx="0">
                  <c:v>0.25460339999999998</c:v>
                </c:pt>
                <c:pt idx="1">
                  <c:v>4.0719510000000003</c:v>
                </c:pt>
                <c:pt idx="2">
                  <c:v>7.9566660000000002</c:v>
                </c:pt>
                <c:pt idx="3">
                  <c:v>11.85886</c:v>
                </c:pt>
                <c:pt idx="4">
                  <c:v>15.77196</c:v>
                </c:pt>
                <c:pt idx="5">
                  <c:v>19.693110000000001</c:v>
                </c:pt>
                <c:pt idx="6">
                  <c:v>23.61778</c:v>
                </c:pt>
                <c:pt idx="7">
                  <c:v>27.54815</c:v>
                </c:pt>
                <c:pt idx="8">
                  <c:v>31.477789999999999</c:v>
                </c:pt>
                <c:pt idx="9">
                  <c:v>35.407600000000002</c:v>
                </c:pt>
                <c:pt idx="10">
                  <c:v>39.333260000000003</c:v>
                </c:pt>
                <c:pt idx="11">
                  <c:v>43.255929999999999</c:v>
                </c:pt>
                <c:pt idx="12">
                  <c:v>47.175919999999998</c:v>
                </c:pt>
                <c:pt idx="13">
                  <c:v>51.091889999999999</c:v>
                </c:pt>
                <c:pt idx="14">
                  <c:v>55.006540000000001</c:v>
                </c:pt>
                <c:pt idx="15">
                  <c:v>51.170430000000003</c:v>
                </c:pt>
                <c:pt idx="16">
                  <c:v>47.301609999999997</c:v>
                </c:pt>
                <c:pt idx="17">
                  <c:v>43.416060000000002</c:v>
                </c:pt>
                <c:pt idx="18">
                  <c:v>39.516959999999997</c:v>
                </c:pt>
                <c:pt idx="19">
                  <c:v>35.605710000000002</c:v>
                </c:pt>
                <c:pt idx="20">
                  <c:v>31.687729999999998</c:v>
                </c:pt>
                <c:pt idx="21">
                  <c:v>27.763870000000001</c:v>
                </c:pt>
                <c:pt idx="22">
                  <c:v>23.83248</c:v>
                </c:pt>
                <c:pt idx="23">
                  <c:v>19.90033</c:v>
                </c:pt>
                <c:pt idx="24">
                  <c:v>15.962350000000001</c:v>
                </c:pt>
                <c:pt idx="25">
                  <c:v>12.022489999999999</c:v>
                </c:pt>
                <c:pt idx="26">
                  <c:v>8.0836710000000007</c:v>
                </c:pt>
                <c:pt idx="27">
                  <c:v>4.1485440000000002</c:v>
                </c:pt>
                <c:pt idx="28">
                  <c:v>0.26039180000000001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5824"/>
        <c:axId val="150887168"/>
      </c:scatterChart>
      <c:valAx>
        <c:axId val="1326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16704"/>
        <c:crossesAt val="-10000000000"/>
        <c:crossBetween val="midCat"/>
      </c:valAx>
      <c:valAx>
        <c:axId val="132616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2619008"/>
        <c:crosses val="autoZero"/>
        <c:crossBetween val="midCat"/>
      </c:valAx>
      <c:valAx>
        <c:axId val="1508871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52045824"/>
        <c:crosses val="max"/>
        <c:crossBetween val="midCat"/>
      </c:valAx>
      <c:valAx>
        <c:axId val="1520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87168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Dipolo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Dip'!$D$2:$D$30</c:f>
              <c:numCache>
                <c:formatCode>0.00E+00</c:formatCode>
                <c:ptCount val="29"/>
                <c:pt idx="0">
                  <c:v>1.034784E-6</c:v>
                </c:pt>
                <c:pt idx="1">
                  <c:v>5.7309779999999998E-8</c:v>
                </c:pt>
                <c:pt idx="2">
                  <c:v>-7.408449E-7</c:v>
                </c:pt>
                <c:pt idx="3">
                  <c:v>-1.627772E-6</c:v>
                </c:pt>
                <c:pt idx="4">
                  <c:v>-2.5098929999999999E-6</c:v>
                </c:pt>
                <c:pt idx="5">
                  <c:v>-3.279457E-6</c:v>
                </c:pt>
                <c:pt idx="6">
                  <c:v>-3.7277540000000001E-6</c:v>
                </c:pt>
                <c:pt idx="7">
                  <c:v>-4.7120529999999999E-6</c:v>
                </c:pt>
                <c:pt idx="8">
                  <c:v>-5.5708250000000001E-6</c:v>
                </c:pt>
                <c:pt idx="9">
                  <c:v>-6.1630430000000002E-6</c:v>
                </c:pt>
                <c:pt idx="10">
                  <c:v>-7.1589040000000003E-6</c:v>
                </c:pt>
                <c:pt idx="11">
                  <c:v>-7.8798149999999997E-6</c:v>
                </c:pt>
                <c:pt idx="12">
                  <c:v>-8.6849299999999992E-6</c:v>
                </c:pt>
                <c:pt idx="13">
                  <c:v>-9.7383350000000003E-6</c:v>
                </c:pt>
                <c:pt idx="14">
                  <c:v>-1.10046E-5</c:v>
                </c:pt>
                <c:pt idx="15">
                  <c:v>-9.7350099999999998E-6</c:v>
                </c:pt>
                <c:pt idx="16">
                  <c:v>-8.9224180000000004E-6</c:v>
                </c:pt>
                <c:pt idx="17">
                  <c:v>-7.4799229999999997E-6</c:v>
                </c:pt>
                <c:pt idx="18">
                  <c:v>-6.8319450000000004E-6</c:v>
                </c:pt>
                <c:pt idx="19">
                  <c:v>-5.9533539999999996E-6</c:v>
                </c:pt>
                <c:pt idx="20">
                  <c:v>-5.2541670000000002E-6</c:v>
                </c:pt>
                <c:pt idx="21">
                  <c:v>-4.7044460000000002E-6</c:v>
                </c:pt>
                <c:pt idx="22">
                  <c:v>-3.9608920000000003E-6</c:v>
                </c:pt>
                <c:pt idx="23">
                  <c:v>-3.3414630000000001E-6</c:v>
                </c:pt>
                <c:pt idx="24">
                  <c:v>-2.4103960000000001E-6</c:v>
                </c:pt>
                <c:pt idx="25">
                  <c:v>-1.766051E-6</c:v>
                </c:pt>
                <c:pt idx="26">
                  <c:v>-8.2560869999999999E-7</c:v>
                </c:pt>
                <c:pt idx="27">
                  <c:v>1.3259360000000001E-7</c:v>
                </c:pt>
                <c:pt idx="28">
                  <c:v>9.7440160000000002E-7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7280"/>
        <c:axId val="132619584"/>
      </c:scatterChart>
      <c:scatterChart>
        <c:scatterStyle val="lineMarker"/>
        <c:varyColors val="0"/>
        <c:ser>
          <c:idx val="1"/>
          <c:order val="1"/>
          <c:tx>
            <c:v>Normal Quadrupolo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Quad'!$D$2:$D$30</c:f>
              <c:numCache>
                <c:formatCode>0.00E+00</c:formatCode>
                <c:ptCount val="29"/>
                <c:pt idx="0">
                  <c:v>3.8701389999999996E-6</c:v>
                </c:pt>
                <c:pt idx="1">
                  <c:v>4.5544919999999998E-4</c:v>
                </c:pt>
                <c:pt idx="2">
                  <c:v>8.9618659999999998E-4</c:v>
                </c:pt>
                <c:pt idx="3">
                  <c:v>1.35469E-3</c:v>
                </c:pt>
                <c:pt idx="4">
                  <c:v>1.806616E-3</c:v>
                </c:pt>
                <c:pt idx="5">
                  <c:v>2.2665540000000001E-3</c:v>
                </c:pt>
                <c:pt idx="6">
                  <c:v>2.7430290000000001E-3</c:v>
                </c:pt>
                <c:pt idx="7">
                  <c:v>3.1835069999999999E-3</c:v>
                </c:pt>
                <c:pt idx="8">
                  <c:v>3.6378669999999999E-3</c:v>
                </c:pt>
                <c:pt idx="9">
                  <c:v>4.1173199999999998E-3</c:v>
                </c:pt>
                <c:pt idx="10">
                  <c:v>4.5653940000000004E-3</c:v>
                </c:pt>
                <c:pt idx="11">
                  <c:v>5.040475E-3</c:v>
                </c:pt>
                <c:pt idx="12">
                  <c:v>5.5148300000000001E-3</c:v>
                </c:pt>
                <c:pt idx="13">
                  <c:v>5.9769719999999997E-3</c:v>
                </c:pt>
                <c:pt idx="14">
                  <c:v>6.4301749999999998E-3</c:v>
                </c:pt>
                <c:pt idx="15">
                  <c:v>5.9784850000000004E-3</c:v>
                </c:pt>
                <c:pt idx="16">
                  <c:v>5.5019589999999998E-3</c:v>
                </c:pt>
                <c:pt idx="17">
                  <c:v>5.0732770000000002E-3</c:v>
                </c:pt>
                <c:pt idx="18">
                  <c:v>4.6071910000000001E-3</c:v>
                </c:pt>
                <c:pt idx="19">
                  <c:v>4.1549430000000004E-3</c:v>
                </c:pt>
                <c:pt idx="20">
                  <c:v>3.691756E-3</c:v>
                </c:pt>
                <c:pt idx="21">
                  <c:v>3.2050550000000001E-3</c:v>
                </c:pt>
                <c:pt idx="22">
                  <c:v>2.744879E-3</c:v>
                </c:pt>
                <c:pt idx="23">
                  <c:v>2.2839219999999999E-3</c:v>
                </c:pt>
                <c:pt idx="24">
                  <c:v>1.8249620000000001E-3</c:v>
                </c:pt>
                <c:pt idx="25">
                  <c:v>1.3678500000000001E-3</c:v>
                </c:pt>
                <c:pt idx="26">
                  <c:v>9.1091830000000003E-4</c:v>
                </c:pt>
                <c:pt idx="27">
                  <c:v>4.6020700000000002E-4</c:v>
                </c:pt>
                <c:pt idx="28">
                  <c:v>8.6308980000000002E-6</c:v>
                </c:pt>
              </c:numCache>
            </c:numRef>
          </c:yVal>
          <c:smooth val="0"/>
        </c:ser>
        <c:ser>
          <c:idx val="2"/>
          <c:order val="2"/>
          <c:tx>
            <c:v>Normal Sextupolo</c:v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Sext'!$D$2:$D$30</c:f>
              <c:numCache>
                <c:formatCode>0.00E+00</c:formatCode>
                <c:ptCount val="29"/>
                <c:pt idx="0">
                  <c:v>-2.526538E-3</c:v>
                </c:pt>
                <c:pt idx="1">
                  <c:v>-5.9579409999999999E-2</c:v>
                </c:pt>
                <c:pt idx="2">
                  <c:v>-0.11762830000000001</c:v>
                </c:pt>
                <c:pt idx="3">
                  <c:v>-0.17586479999999999</c:v>
                </c:pt>
                <c:pt idx="4">
                  <c:v>-0.2345981</c:v>
                </c:pt>
                <c:pt idx="5">
                  <c:v>-0.29346070000000002</c:v>
                </c:pt>
                <c:pt idx="6">
                  <c:v>-0.35110710000000001</c:v>
                </c:pt>
                <c:pt idx="7">
                  <c:v>-0.41116849999999999</c:v>
                </c:pt>
                <c:pt idx="8">
                  <c:v>-0.47056809999999999</c:v>
                </c:pt>
                <c:pt idx="9">
                  <c:v>-0.52837860000000003</c:v>
                </c:pt>
                <c:pt idx="10">
                  <c:v>-0.58800379999999997</c:v>
                </c:pt>
                <c:pt idx="11">
                  <c:v>-0.64637420000000001</c:v>
                </c:pt>
                <c:pt idx="12">
                  <c:v>-0.70425709999999997</c:v>
                </c:pt>
                <c:pt idx="13">
                  <c:v>-0.76318660000000005</c:v>
                </c:pt>
                <c:pt idx="14">
                  <c:v>-0.82257400000000003</c:v>
                </c:pt>
                <c:pt idx="15">
                  <c:v>-0.76532330000000004</c:v>
                </c:pt>
                <c:pt idx="16">
                  <c:v>-0.70757360000000002</c:v>
                </c:pt>
                <c:pt idx="17">
                  <c:v>-0.647814</c:v>
                </c:pt>
                <c:pt idx="18">
                  <c:v>-0.59033679999999999</c:v>
                </c:pt>
                <c:pt idx="19">
                  <c:v>-0.53155010000000003</c:v>
                </c:pt>
                <c:pt idx="20">
                  <c:v>-0.47299059999999998</c:v>
                </c:pt>
                <c:pt idx="21">
                  <c:v>-0.4146919</c:v>
                </c:pt>
                <c:pt idx="22">
                  <c:v>-0.35619119999999999</c:v>
                </c:pt>
                <c:pt idx="23">
                  <c:v>-0.29714269999999998</c:v>
                </c:pt>
                <c:pt idx="24">
                  <c:v>-0.2377784</c:v>
                </c:pt>
                <c:pt idx="25">
                  <c:v>-0.1790717</c:v>
                </c:pt>
                <c:pt idx="26">
                  <c:v>-0.1197332</c:v>
                </c:pt>
                <c:pt idx="27">
                  <c:v>-6.0765329999999999E-2</c:v>
                </c:pt>
                <c:pt idx="28">
                  <c:v>-2.5663069999999999E-3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6912"/>
        <c:axId val="155516224"/>
      </c:scatterChart>
      <c:valAx>
        <c:axId val="1326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19584"/>
        <c:crossesAt val="-10000000000"/>
        <c:crossBetween val="midCat"/>
      </c:valAx>
      <c:valAx>
        <c:axId val="132619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2617280"/>
        <c:crosses val="autoZero"/>
        <c:crossBetween val="midCat"/>
      </c:valAx>
      <c:valAx>
        <c:axId val="1555162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56846912"/>
        <c:crosses val="max"/>
        <c:crossBetween val="midCat"/>
      </c:valAx>
      <c:valAx>
        <c:axId val="1568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16224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 - Componente Dip'!$B$1</c:f>
              <c:strCache>
                <c:ptCount val="1"/>
                <c:pt idx="0">
                  <c:v>Normal</c:v>
                </c:pt>
              </c:strCache>
            </c:strRef>
          </c:tx>
          <c:spPr>
            <a:ln w="12700"/>
          </c:spPr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Dip'!$B$2:$B$30</c:f>
              <c:numCache>
                <c:formatCode>0.00E+00</c:formatCode>
                <c:ptCount val="29"/>
                <c:pt idx="0">
                  <c:v>1.582275E-4</c:v>
                </c:pt>
                <c:pt idx="1">
                  <c:v>2.4086540000000001E-3</c:v>
                </c:pt>
                <c:pt idx="2">
                  <c:v>4.6994869999999996E-3</c:v>
                </c:pt>
                <c:pt idx="3">
                  <c:v>7.0004159999999998E-3</c:v>
                </c:pt>
                <c:pt idx="4">
                  <c:v>9.3083009999999997E-3</c:v>
                </c:pt>
                <c:pt idx="5">
                  <c:v>1.162112E-2</c:v>
                </c:pt>
                <c:pt idx="6">
                  <c:v>1.393644E-2</c:v>
                </c:pt>
                <c:pt idx="7">
                  <c:v>1.6254069999999999E-2</c:v>
                </c:pt>
                <c:pt idx="8">
                  <c:v>1.857168E-2</c:v>
                </c:pt>
                <c:pt idx="9">
                  <c:v>2.0888710000000001E-2</c:v>
                </c:pt>
                <c:pt idx="10">
                  <c:v>2.32033E-2</c:v>
                </c:pt>
                <c:pt idx="11">
                  <c:v>2.551544E-2</c:v>
                </c:pt>
                <c:pt idx="12">
                  <c:v>2.7826210000000001E-2</c:v>
                </c:pt>
                <c:pt idx="13">
                  <c:v>3.0134020000000001E-2</c:v>
                </c:pt>
                <c:pt idx="14">
                  <c:v>3.2440469999999999E-2</c:v>
                </c:pt>
                <c:pt idx="15">
                  <c:v>3.0181039999999999E-2</c:v>
                </c:pt>
                <c:pt idx="16">
                  <c:v>2.7902239999999998E-2</c:v>
                </c:pt>
                <c:pt idx="17">
                  <c:v>2.5612269999999999E-2</c:v>
                </c:pt>
                <c:pt idx="18">
                  <c:v>2.3313919999999998E-2</c:v>
                </c:pt>
                <c:pt idx="19">
                  <c:v>2.1008490000000001E-2</c:v>
                </c:pt>
                <c:pt idx="20">
                  <c:v>1.8698280000000001E-2</c:v>
                </c:pt>
                <c:pt idx="21">
                  <c:v>1.6384200000000002E-2</c:v>
                </c:pt>
                <c:pt idx="22">
                  <c:v>1.4066E-2</c:v>
                </c:pt>
                <c:pt idx="23">
                  <c:v>1.1746589999999999E-2</c:v>
                </c:pt>
                <c:pt idx="24">
                  <c:v>9.4239719999999992E-3</c:v>
                </c:pt>
                <c:pt idx="25">
                  <c:v>7.1001570000000002E-3</c:v>
                </c:pt>
                <c:pt idx="26">
                  <c:v>4.7767319999999997E-3</c:v>
                </c:pt>
                <c:pt idx="27">
                  <c:v>2.4552649999999999E-3</c:v>
                </c:pt>
                <c:pt idx="28">
                  <c:v>1.6170179999999999E-4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9808"/>
        <c:axId val="144159232"/>
      </c:scatterChart>
      <c:scatterChart>
        <c:scatterStyle val="lineMarker"/>
        <c:varyColors val="0"/>
        <c:ser>
          <c:idx val="1"/>
          <c:order val="1"/>
          <c:tx>
            <c:strRef>
              <c:f>'Dip - Componente Dip'!$D$1</c:f>
              <c:strCache>
                <c:ptCount val="1"/>
                <c:pt idx="0">
                  <c:v>Skew</c:v>
                </c:pt>
              </c:strCache>
            </c:strRef>
          </c:tx>
          <c:xVal>
            <c:numRef>
              <c:f>'Dip - Componente Dip'!$A$2:$A$30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Dip'!$D$2:$D$30</c:f>
              <c:numCache>
                <c:formatCode>0.00E+00</c:formatCode>
                <c:ptCount val="29"/>
                <c:pt idx="0">
                  <c:v>1.034784E-6</c:v>
                </c:pt>
                <c:pt idx="1">
                  <c:v>5.7309779999999998E-8</c:v>
                </c:pt>
                <c:pt idx="2">
                  <c:v>-7.408449E-7</c:v>
                </c:pt>
                <c:pt idx="3">
                  <c:v>-1.627772E-6</c:v>
                </c:pt>
                <c:pt idx="4">
                  <c:v>-2.5098929999999999E-6</c:v>
                </c:pt>
                <c:pt idx="5">
                  <c:v>-3.279457E-6</c:v>
                </c:pt>
                <c:pt idx="6">
                  <c:v>-3.7277540000000001E-6</c:v>
                </c:pt>
                <c:pt idx="7">
                  <c:v>-4.7120529999999999E-6</c:v>
                </c:pt>
                <c:pt idx="8">
                  <c:v>-5.5708250000000001E-6</c:v>
                </c:pt>
                <c:pt idx="9">
                  <c:v>-6.1630430000000002E-6</c:v>
                </c:pt>
                <c:pt idx="10">
                  <c:v>-7.1589040000000003E-6</c:v>
                </c:pt>
                <c:pt idx="11">
                  <c:v>-7.8798149999999997E-6</c:v>
                </c:pt>
                <c:pt idx="12">
                  <c:v>-8.6849299999999992E-6</c:v>
                </c:pt>
                <c:pt idx="13">
                  <c:v>-9.7383350000000003E-6</c:v>
                </c:pt>
                <c:pt idx="14">
                  <c:v>-1.10046E-5</c:v>
                </c:pt>
                <c:pt idx="15">
                  <c:v>-9.7350099999999998E-6</c:v>
                </c:pt>
                <c:pt idx="16">
                  <c:v>-8.9224180000000004E-6</c:v>
                </c:pt>
                <c:pt idx="17">
                  <c:v>-7.4799229999999997E-6</c:v>
                </c:pt>
                <c:pt idx="18">
                  <c:v>-6.8319450000000004E-6</c:v>
                </c:pt>
                <c:pt idx="19">
                  <c:v>-5.9533539999999996E-6</c:v>
                </c:pt>
                <c:pt idx="20">
                  <c:v>-5.2541670000000002E-6</c:v>
                </c:pt>
                <c:pt idx="21">
                  <c:v>-4.7044460000000002E-6</c:v>
                </c:pt>
                <c:pt idx="22">
                  <c:v>-3.9608920000000003E-6</c:v>
                </c:pt>
                <c:pt idx="23">
                  <c:v>-3.3414630000000001E-6</c:v>
                </c:pt>
                <c:pt idx="24">
                  <c:v>-2.4103960000000001E-6</c:v>
                </c:pt>
                <c:pt idx="25">
                  <c:v>-1.766051E-6</c:v>
                </c:pt>
                <c:pt idx="26">
                  <c:v>-8.2560869999999999E-7</c:v>
                </c:pt>
                <c:pt idx="27">
                  <c:v>1.3259360000000001E-7</c:v>
                </c:pt>
                <c:pt idx="28">
                  <c:v>9.7440160000000002E-7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312"/>
        <c:axId val="150886592"/>
      </c:scatterChart>
      <c:valAx>
        <c:axId val="1441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59232"/>
        <c:crosses val="autoZero"/>
        <c:crossBetween val="midCat"/>
      </c:valAx>
      <c:valAx>
        <c:axId val="144159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4159808"/>
        <c:crosses val="autoZero"/>
        <c:crossBetween val="midCat"/>
      </c:valAx>
      <c:valAx>
        <c:axId val="1508865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55509312"/>
        <c:crosses val="max"/>
        <c:crossBetween val="midCat"/>
      </c:valAx>
      <c:valAx>
        <c:axId val="1555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865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 - Componente Dip'!$F$1</c:f>
              <c:strCache>
                <c:ptCount val="1"/>
                <c:pt idx="0">
                  <c:v>Ângulo</c:v>
                </c:pt>
              </c:strCache>
            </c:strRef>
          </c:tx>
          <c:spPr>
            <a:ln w="12700"/>
          </c:spPr>
          <c:xVal>
            <c:numRef>
              <c:f>'Dip - Componente Dip'!$A$4:$A$28</c:f>
              <c:numCache>
                <c:formatCode>General</c:formatCode>
                <c:ptCount val="2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</c:numCache>
            </c:numRef>
          </c:xVal>
          <c:yVal>
            <c:numRef>
              <c:f>'Dip - Componente Dip'!$F$4:$F$28</c:f>
              <c:numCache>
                <c:formatCode>0.00E+00</c:formatCode>
                <c:ptCount val="25"/>
                <c:pt idx="0">
                  <c:v>-1.5764377981319008E-4</c:v>
                </c:pt>
                <c:pt idx="1">
                  <c:v>-2.3252503432128412E-4</c:v>
                </c:pt>
                <c:pt idx="2">
                  <c:v>-2.6964028550129651E-4</c:v>
                </c:pt>
                <c:pt idx="3">
                  <c:v>-2.8219800784657858E-4</c:v>
                </c:pt>
                <c:pt idx="4">
                  <c:v>-2.674825070891081E-4</c:v>
                </c:pt>
                <c:pt idx="5">
                  <c:v>-2.8989987541561249E-4</c:v>
                </c:pt>
                <c:pt idx="6">
                  <c:v>-2.9996342995980933E-4</c:v>
                </c:pt>
                <c:pt idx="7">
                  <c:v>-2.9504181068001385E-4</c:v>
                </c:pt>
                <c:pt idx="8">
                  <c:v>-3.0852955281562611E-4</c:v>
                </c:pt>
                <c:pt idx="9">
                  <c:v>-3.0882535239417941E-4</c:v>
                </c:pt>
                <c:pt idx="10">
                  <c:v>-3.1211328161423029E-4</c:v>
                </c:pt>
                <c:pt idx="11">
                  <c:v>-3.2316745860609252E-4</c:v>
                </c:pt>
                <c:pt idx="12">
                  <c:v>-3.3922441869333153E-4</c:v>
                </c:pt>
                <c:pt idx="13">
                  <c:v>-3.2255381731003036E-4</c:v>
                </c:pt>
                <c:pt idx="14">
                  <c:v>-3.1977424378392902E-4</c:v>
                </c:pt>
                <c:pt idx="15">
                  <c:v>-2.9204450786071679E-4</c:v>
                </c:pt>
                <c:pt idx="16">
                  <c:v>-2.9304144495818257E-4</c:v>
                </c:pt>
                <c:pt idx="17">
                  <c:v>-2.8337847416172647E-4</c:v>
                </c:pt>
                <c:pt idx="18">
                  <c:v>-2.8099733567532386E-4</c:v>
                </c:pt>
                <c:pt idx="19">
                  <c:v>-2.8713308374613E-4</c:v>
                </c:pt>
                <c:pt idx="20">
                  <c:v>-2.8159333821322881E-4</c:v>
                </c:pt>
                <c:pt idx="21">
                  <c:v>-2.8446237672983328E-4</c:v>
                </c:pt>
                <c:pt idx="22">
                  <c:v>-2.5577282566602581E-4</c:v>
                </c:pt>
                <c:pt idx="23">
                  <c:v>-2.4873407215910055E-4</c:v>
                </c:pt>
                <c:pt idx="24">
                  <c:v>-1.7283965099543241E-4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4608"/>
        <c:axId val="156845184"/>
      </c:scatterChart>
      <c:valAx>
        <c:axId val="1568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45184"/>
        <c:crossesAt val="-10000000000"/>
        <c:crossBetween val="midCat"/>
      </c:valAx>
      <c:valAx>
        <c:axId val="156845184"/>
        <c:scaling>
          <c:orientation val="minMax"/>
          <c:max val="-1.5000000000000007E-4"/>
          <c:min val="-3.500000000000001E-4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684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 - Componente Quad'!$B$1</c:f>
              <c:strCache>
                <c:ptCount val="1"/>
                <c:pt idx="0">
                  <c:v>Normal</c:v>
                </c:pt>
              </c:strCache>
            </c:strRef>
          </c:tx>
          <c:spPr>
            <a:ln w="12700"/>
          </c:spPr>
          <c:xVal>
            <c:numRef>
              <c:f>'Dip - Componente Quad'!$A$2:$A$30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Quad'!$B$2:$B$30</c:f>
              <c:numCache>
                <c:formatCode>0.00E+00</c:formatCode>
                <c:ptCount val="29"/>
                <c:pt idx="0">
                  <c:v>8.8961239999999994E-5</c:v>
                </c:pt>
                <c:pt idx="1">
                  <c:v>-4.8411670000000001E-5</c:v>
                </c:pt>
                <c:pt idx="2">
                  <c:v>-1.8113379999999999E-4</c:v>
                </c:pt>
                <c:pt idx="3">
                  <c:v>-3.052272E-4</c:v>
                </c:pt>
                <c:pt idx="4">
                  <c:v>-4.2441199999999999E-4</c:v>
                </c:pt>
                <c:pt idx="5">
                  <c:v>-5.509229E-4</c:v>
                </c:pt>
                <c:pt idx="6">
                  <c:v>-6.797169E-4</c:v>
                </c:pt>
                <c:pt idx="7">
                  <c:v>-8.3180400000000001E-4</c:v>
                </c:pt>
                <c:pt idx="8">
                  <c:v>-1.0074000000000001E-3</c:v>
                </c:pt>
                <c:pt idx="9">
                  <c:v>-1.1951729999999999E-3</c:v>
                </c:pt>
                <c:pt idx="10">
                  <c:v>-1.372697E-3</c:v>
                </c:pt>
                <c:pt idx="11">
                  <c:v>-1.5516E-3</c:v>
                </c:pt>
                <c:pt idx="12">
                  <c:v>-1.7297219999999999E-3</c:v>
                </c:pt>
                <c:pt idx="13">
                  <c:v>-1.913676E-3</c:v>
                </c:pt>
                <c:pt idx="14">
                  <c:v>-2.086694E-3</c:v>
                </c:pt>
                <c:pt idx="15">
                  <c:v>-1.860378E-3</c:v>
                </c:pt>
                <c:pt idx="16">
                  <c:v>-1.6582680000000001E-3</c:v>
                </c:pt>
                <c:pt idx="17">
                  <c:v>-1.482192E-3</c:v>
                </c:pt>
                <c:pt idx="18">
                  <c:v>-1.3053120000000001E-3</c:v>
                </c:pt>
                <c:pt idx="19">
                  <c:v>-1.1381519999999999E-3</c:v>
                </c:pt>
                <c:pt idx="20">
                  <c:v>-9.7049259999999998E-4</c:v>
                </c:pt>
                <c:pt idx="21">
                  <c:v>-8.0353589999999995E-4</c:v>
                </c:pt>
                <c:pt idx="22">
                  <c:v>-6.4986250000000003E-4</c:v>
                </c:pt>
                <c:pt idx="23">
                  <c:v>-5.029155E-4</c:v>
                </c:pt>
                <c:pt idx="24">
                  <c:v>-3.5946250000000002E-4</c:v>
                </c:pt>
                <c:pt idx="25">
                  <c:v>-2.383796E-4</c:v>
                </c:pt>
                <c:pt idx="26">
                  <c:v>-1.195493E-4</c:v>
                </c:pt>
                <c:pt idx="27">
                  <c:v>-1.070706E-5</c:v>
                </c:pt>
                <c:pt idx="28">
                  <c:v>8.8726039999999993E-5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9792"/>
        <c:axId val="156849216"/>
      </c:scatterChart>
      <c:scatterChart>
        <c:scatterStyle val="lineMarker"/>
        <c:varyColors val="0"/>
        <c:ser>
          <c:idx val="1"/>
          <c:order val="1"/>
          <c:tx>
            <c:strRef>
              <c:f>'Dip - Componente Quad'!$D$1</c:f>
              <c:strCache>
                <c:ptCount val="1"/>
                <c:pt idx="0">
                  <c:v>Skew</c:v>
                </c:pt>
              </c:strCache>
            </c:strRef>
          </c:tx>
          <c:spPr>
            <a:ln w="12700"/>
          </c:spPr>
          <c:xVal>
            <c:numRef>
              <c:f>'Dip - Componente Quad'!$A$2:$A$30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Quad'!$D$2:$D$30</c:f>
              <c:numCache>
                <c:formatCode>0.00E+00</c:formatCode>
                <c:ptCount val="29"/>
                <c:pt idx="0">
                  <c:v>3.8701389999999996E-6</c:v>
                </c:pt>
                <c:pt idx="1">
                  <c:v>4.5544919999999998E-4</c:v>
                </c:pt>
                <c:pt idx="2">
                  <c:v>8.9618659999999998E-4</c:v>
                </c:pt>
                <c:pt idx="3">
                  <c:v>1.35469E-3</c:v>
                </c:pt>
                <c:pt idx="4">
                  <c:v>1.806616E-3</c:v>
                </c:pt>
                <c:pt idx="5">
                  <c:v>2.2665540000000001E-3</c:v>
                </c:pt>
                <c:pt idx="6">
                  <c:v>2.7430290000000001E-3</c:v>
                </c:pt>
                <c:pt idx="7">
                  <c:v>3.1835069999999999E-3</c:v>
                </c:pt>
                <c:pt idx="8">
                  <c:v>3.6378669999999999E-3</c:v>
                </c:pt>
                <c:pt idx="9">
                  <c:v>4.1173199999999998E-3</c:v>
                </c:pt>
                <c:pt idx="10">
                  <c:v>4.5653940000000004E-3</c:v>
                </c:pt>
                <c:pt idx="11">
                  <c:v>5.040475E-3</c:v>
                </c:pt>
                <c:pt idx="12">
                  <c:v>5.5148300000000001E-3</c:v>
                </c:pt>
                <c:pt idx="13">
                  <c:v>5.9769719999999997E-3</c:v>
                </c:pt>
                <c:pt idx="14">
                  <c:v>6.4301749999999998E-3</c:v>
                </c:pt>
                <c:pt idx="15">
                  <c:v>5.9784850000000004E-3</c:v>
                </c:pt>
                <c:pt idx="16">
                  <c:v>5.5019589999999998E-3</c:v>
                </c:pt>
                <c:pt idx="17">
                  <c:v>5.0732770000000002E-3</c:v>
                </c:pt>
                <c:pt idx="18">
                  <c:v>4.6071910000000001E-3</c:v>
                </c:pt>
                <c:pt idx="19">
                  <c:v>4.1549430000000004E-3</c:v>
                </c:pt>
                <c:pt idx="20">
                  <c:v>3.691756E-3</c:v>
                </c:pt>
                <c:pt idx="21">
                  <c:v>3.2050550000000001E-3</c:v>
                </c:pt>
                <c:pt idx="22">
                  <c:v>2.744879E-3</c:v>
                </c:pt>
                <c:pt idx="23">
                  <c:v>2.2839219999999999E-3</c:v>
                </c:pt>
                <c:pt idx="24">
                  <c:v>1.8249620000000001E-3</c:v>
                </c:pt>
                <c:pt idx="25">
                  <c:v>1.3678500000000001E-3</c:v>
                </c:pt>
                <c:pt idx="26">
                  <c:v>9.1091830000000003E-4</c:v>
                </c:pt>
                <c:pt idx="27">
                  <c:v>4.6020700000000002E-4</c:v>
                </c:pt>
                <c:pt idx="28">
                  <c:v>8.6308980000000002E-6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8704"/>
        <c:axId val="152046976"/>
      </c:scatterChart>
      <c:valAx>
        <c:axId val="1568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49216"/>
        <c:crossesAt val="-10000000000"/>
        <c:crossBetween val="midCat"/>
      </c:valAx>
      <c:valAx>
        <c:axId val="156849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6849792"/>
        <c:crosses val="autoZero"/>
        <c:crossBetween val="midCat"/>
      </c:valAx>
      <c:valAx>
        <c:axId val="1520469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52048704"/>
        <c:crosses val="max"/>
        <c:crossBetween val="midCat"/>
      </c:valAx>
      <c:valAx>
        <c:axId val="1520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4697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'Dip - Componente Sext'!$A$2:$A$30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'Dip - Componente Sext'!$B$2:$B$30</c:f>
              <c:numCache>
                <c:formatCode>0.00E+00</c:formatCode>
                <c:ptCount val="29"/>
                <c:pt idx="0">
                  <c:v>0.25460339999999998</c:v>
                </c:pt>
                <c:pt idx="1">
                  <c:v>4.0719510000000003</c:v>
                </c:pt>
                <c:pt idx="2">
                  <c:v>7.9566660000000002</c:v>
                </c:pt>
                <c:pt idx="3">
                  <c:v>11.85886</c:v>
                </c:pt>
                <c:pt idx="4">
                  <c:v>15.77196</c:v>
                </c:pt>
                <c:pt idx="5">
                  <c:v>19.693110000000001</c:v>
                </c:pt>
                <c:pt idx="6">
                  <c:v>23.61778</c:v>
                </c:pt>
                <c:pt idx="7">
                  <c:v>27.54815</c:v>
                </c:pt>
                <c:pt idx="8">
                  <c:v>31.477789999999999</c:v>
                </c:pt>
                <c:pt idx="9">
                  <c:v>35.407600000000002</c:v>
                </c:pt>
                <c:pt idx="10">
                  <c:v>39.333260000000003</c:v>
                </c:pt>
                <c:pt idx="11">
                  <c:v>43.255929999999999</c:v>
                </c:pt>
                <c:pt idx="12">
                  <c:v>47.175919999999998</c:v>
                </c:pt>
                <c:pt idx="13">
                  <c:v>51.091889999999999</c:v>
                </c:pt>
                <c:pt idx="14">
                  <c:v>55.006540000000001</c:v>
                </c:pt>
                <c:pt idx="15">
                  <c:v>51.170430000000003</c:v>
                </c:pt>
                <c:pt idx="16">
                  <c:v>47.301609999999997</c:v>
                </c:pt>
                <c:pt idx="17">
                  <c:v>43.416060000000002</c:v>
                </c:pt>
                <c:pt idx="18">
                  <c:v>39.516959999999997</c:v>
                </c:pt>
                <c:pt idx="19">
                  <c:v>35.605710000000002</c:v>
                </c:pt>
                <c:pt idx="20">
                  <c:v>31.687729999999998</c:v>
                </c:pt>
                <c:pt idx="21">
                  <c:v>27.763870000000001</c:v>
                </c:pt>
                <c:pt idx="22">
                  <c:v>23.83248</c:v>
                </c:pt>
                <c:pt idx="23">
                  <c:v>19.90033</c:v>
                </c:pt>
                <c:pt idx="24">
                  <c:v>15.962350000000001</c:v>
                </c:pt>
                <c:pt idx="25">
                  <c:v>12.022489999999999</c:v>
                </c:pt>
                <c:pt idx="26">
                  <c:v>8.0836710000000007</c:v>
                </c:pt>
                <c:pt idx="27">
                  <c:v>4.1485440000000002</c:v>
                </c:pt>
                <c:pt idx="28">
                  <c:v>0.26039180000000001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8432"/>
        <c:axId val="152097856"/>
      </c:scatterChart>
      <c:valAx>
        <c:axId val="1520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97856"/>
        <c:crosses val="autoZero"/>
        <c:crossBetween val="midCat"/>
      </c:valAx>
      <c:valAx>
        <c:axId val="152097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209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'Dip - Componente Sext'!$A$3:$A$29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65</c:v>
                </c:pt>
                <c:pt idx="15">
                  <c:v>60</c:v>
                </c:pt>
                <c:pt idx="16">
                  <c:v>55</c:v>
                </c:pt>
                <c:pt idx="17">
                  <c:v>50</c:v>
                </c:pt>
                <c:pt idx="18">
                  <c:v>45</c:v>
                </c:pt>
                <c:pt idx="19">
                  <c:v>40</c:v>
                </c:pt>
                <c:pt idx="20">
                  <c:v>35</c:v>
                </c:pt>
                <c:pt idx="21">
                  <c:v>30</c:v>
                </c:pt>
                <c:pt idx="22">
                  <c:v>25</c:v>
                </c:pt>
                <c:pt idx="23">
                  <c:v>20</c:v>
                </c:pt>
                <c:pt idx="24">
                  <c:v>15</c:v>
                </c:pt>
                <c:pt idx="25">
                  <c:v>10</c:v>
                </c:pt>
                <c:pt idx="26">
                  <c:v>5</c:v>
                </c:pt>
              </c:numCache>
            </c:numRef>
          </c:xVal>
          <c:yVal>
            <c:numRef>
              <c:f>'Dip - Componente Sext'!$F$3:$F$29</c:f>
              <c:numCache>
                <c:formatCode>0.00E+00</c:formatCode>
                <c:ptCount val="27"/>
                <c:pt idx="0">
                  <c:v>-4.8768726055867448E-3</c:v>
                </c:pt>
                <c:pt idx="1">
                  <c:v>-4.9275132613440771E-3</c:v>
                </c:pt>
                <c:pt idx="2">
                  <c:v>-4.9429121468085062E-3</c:v>
                </c:pt>
                <c:pt idx="3">
                  <c:v>-4.9577605005100842E-3</c:v>
                </c:pt>
                <c:pt idx="4">
                  <c:v>-4.966863721799249E-3</c:v>
                </c:pt>
                <c:pt idx="5">
                  <c:v>-4.955041470384251E-3</c:v>
                </c:pt>
                <c:pt idx="6">
                  <c:v>-4.9747801844218526E-3</c:v>
                </c:pt>
                <c:pt idx="7">
                  <c:v>-4.9826989197560255E-3</c:v>
                </c:pt>
                <c:pt idx="8">
                  <c:v>-4.9738792800626949E-3</c:v>
                </c:pt>
                <c:pt idx="9">
                  <c:v>-4.9827211824990695E-3</c:v>
                </c:pt>
                <c:pt idx="10">
                  <c:v>-4.9806357647622377E-3</c:v>
                </c:pt>
                <c:pt idx="11">
                  <c:v>-4.9757361477091701E-3</c:v>
                </c:pt>
                <c:pt idx="12">
                  <c:v>-4.9788061234957472E-3</c:v>
                </c:pt>
                <c:pt idx="13">
                  <c:v>-4.984332723922234E-3</c:v>
                </c:pt>
                <c:pt idx="14">
                  <c:v>-4.9850811749574805E-3</c:v>
                </c:pt>
                <c:pt idx="15">
                  <c:v>-4.9858826541823434E-3</c:v>
                </c:pt>
                <c:pt idx="16">
                  <c:v>-4.9733203976890699E-3</c:v>
                </c:pt>
                <c:pt idx="17">
                  <c:v>-4.9792366876039457E-3</c:v>
                </c:pt>
                <c:pt idx="18">
                  <c:v>-4.9758930674367848E-3</c:v>
                </c:pt>
                <c:pt idx="19">
                  <c:v>-4.9751694283276067E-3</c:v>
                </c:pt>
                <c:pt idx="20">
                  <c:v>-4.9784253837144949E-3</c:v>
                </c:pt>
                <c:pt idx="21">
                  <c:v>-4.9815025902744704E-3</c:v>
                </c:pt>
                <c:pt idx="22">
                  <c:v>-4.976812280532001E-3</c:v>
                </c:pt>
                <c:pt idx="23">
                  <c:v>-4.965033655549584E-3</c:v>
                </c:pt>
                <c:pt idx="24">
                  <c:v>-4.9645417113687142E-3</c:v>
                </c:pt>
                <c:pt idx="25">
                  <c:v>-4.9368842927276614E-3</c:v>
                </c:pt>
                <c:pt idx="26">
                  <c:v>-4.8821132512600922E-3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0160"/>
        <c:axId val="155510464"/>
      </c:scatterChart>
      <c:valAx>
        <c:axId val="1521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510464"/>
        <c:crosses val="autoZero"/>
        <c:crossBetween val="midCat"/>
      </c:valAx>
      <c:valAx>
        <c:axId val="1555104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210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Plan5!$D$2:$D$73</c:f>
              <c:numCache>
                <c:formatCode>General</c:formatCode>
                <c:ptCount val="72"/>
                <c:pt idx="0">
                  <c:v>11900426</c:v>
                </c:pt>
                <c:pt idx="1">
                  <c:v>42489700</c:v>
                </c:pt>
                <c:pt idx="2">
                  <c:v>71388768</c:v>
                </c:pt>
                <c:pt idx="3">
                  <c:v>99199360</c:v>
                </c:pt>
                <c:pt idx="4">
                  <c:v>126675256</c:v>
                </c:pt>
                <c:pt idx="5">
                  <c:v>155684320</c:v>
                </c:pt>
                <c:pt idx="6">
                  <c:v>181854464</c:v>
                </c:pt>
                <c:pt idx="7">
                  <c:v>202865056</c:v>
                </c:pt>
                <c:pt idx="8">
                  <c:v>223970496</c:v>
                </c:pt>
                <c:pt idx="9">
                  <c:v>242383248</c:v>
                </c:pt>
                <c:pt idx="10">
                  <c:v>258793456</c:v>
                </c:pt>
                <c:pt idx="11">
                  <c:v>272659072</c:v>
                </c:pt>
                <c:pt idx="12">
                  <c:v>285484832</c:v>
                </c:pt>
                <c:pt idx="13">
                  <c:v>292060960</c:v>
                </c:pt>
                <c:pt idx="14">
                  <c:v>292369696</c:v>
                </c:pt>
                <c:pt idx="15">
                  <c:v>293817760</c:v>
                </c:pt>
                <c:pt idx="16">
                  <c:v>291592736</c:v>
                </c:pt>
                <c:pt idx="17">
                  <c:v>283287264</c:v>
                </c:pt>
                <c:pt idx="18">
                  <c:v>277228736</c:v>
                </c:pt>
                <c:pt idx="19">
                  <c:v>266201360</c:v>
                </c:pt>
                <c:pt idx="20">
                  <c:v>249671296</c:v>
                </c:pt>
                <c:pt idx="21">
                  <c:v>236625008</c:v>
                </c:pt>
                <c:pt idx="22">
                  <c:v>224406912</c:v>
                </c:pt>
                <c:pt idx="23">
                  <c:v>210296512</c:v>
                </c:pt>
                <c:pt idx="24">
                  <c:v>199475536</c:v>
                </c:pt>
                <c:pt idx="25">
                  <c:v>189433856</c:v>
                </c:pt>
                <c:pt idx="26">
                  <c:v>176660032</c:v>
                </c:pt>
                <c:pt idx="27">
                  <c:v>167219328</c:v>
                </c:pt>
                <c:pt idx="28">
                  <c:v>160700176</c:v>
                </c:pt>
                <c:pt idx="29">
                  <c:v>154195456</c:v>
                </c:pt>
                <c:pt idx="30">
                  <c:v>150020512</c:v>
                </c:pt>
                <c:pt idx="31">
                  <c:v>146351952</c:v>
                </c:pt>
                <c:pt idx="32">
                  <c:v>141370448</c:v>
                </c:pt>
                <c:pt idx="33">
                  <c:v>137383152</c:v>
                </c:pt>
                <c:pt idx="34">
                  <c:v>136094800</c:v>
                </c:pt>
                <c:pt idx="35">
                  <c:v>135962896</c:v>
                </c:pt>
                <c:pt idx="36">
                  <c:v>136237392</c:v>
                </c:pt>
                <c:pt idx="37">
                  <c:v>137033248</c:v>
                </c:pt>
                <c:pt idx="38">
                  <c:v>138421168</c:v>
                </c:pt>
                <c:pt idx="39">
                  <c:v>138925600</c:v>
                </c:pt>
                <c:pt idx="40">
                  <c:v>141442912</c:v>
                </c:pt>
                <c:pt idx="41">
                  <c:v>147671088</c:v>
                </c:pt>
                <c:pt idx="42">
                  <c:v>153592256</c:v>
                </c:pt>
                <c:pt idx="43">
                  <c:v>158373664</c:v>
                </c:pt>
                <c:pt idx="44">
                  <c:v>166302320</c:v>
                </c:pt>
                <c:pt idx="45">
                  <c:v>173984272</c:v>
                </c:pt>
                <c:pt idx="46">
                  <c:v>180823232</c:v>
                </c:pt>
                <c:pt idx="47">
                  <c:v>193340720</c:v>
                </c:pt>
                <c:pt idx="48">
                  <c:v>207821504</c:v>
                </c:pt>
                <c:pt idx="49">
                  <c:v>218785696</c:v>
                </c:pt>
                <c:pt idx="50">
                  <c:v>232191824</c:v>
                </c:pt>
                <c:pt idx="51">
                  <c:v>247187152</c:v>
                </c:pt>
                <c:pt idx="52">
                  <c:v>257878560</c:v>
                </c:pt>
                <c:pt idx="53">
                  <c:v>269936832</c:v>
                </c:pt>
                <c:pt idx="54">
                  <c:v>281700672</c:v>
                </c:pt>
                <c:pt idx="55">
                  <c:v>289181536</c:v>
                </c:pt>
                <c:pt idx="56">
                  <c:v>291645536</c:v>
                </c:pt>
                <c:pt idx="57">
                  <c:v>292890784</c:v>
                </c:pt>
                <c:pt idx="58">
                  <c:v>290204000</c:v>
                </c:pt>
                <c:pt idx="59">
                  <c:v>282296096</c:v>
                </c:pt>
                <c:pt idx="60">
                  <c:v>272983456</c:v>
                </c:pt>
                <c:pt idx="61">
                  <c:v>262930176</c:v>
                </c:pt>
                <c:pt idx="62">
                  <c:v>245935792</c:v>
                </c:pt>
                <c:pt idx="63">
                  <c:v>224830720</c:v>
                </c:pt>
                <c:pt idx="64">
                  <c:v>206012864</c:v>
                </c:pt>
                <c:pt idx="65">
                  <c:v>183266944</c:v>
                </c:pt>
                <c:pt idx="66">
                  <c:v>158146288</c:v>
                </c:pt>
                <c:pt idx="67">
                  <c:v>133510824</c:v>
                </c:pt>
                <c:pt idx="68">
                  <c:v>105724736</c:v>
                </c:pt>
                <c:pt idx="69">
                  <c:v>75656080</c:v>
                </c:pt>
                <c:pt idx="70">
                  <c:v>45550824</c:v>
                </c:pt>
                <c:pt idx="71">
                  <c:v>15939926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Plan5!$E$2:$E$73</c:f>
              <c:numCache>
                <c:formatCode>General</c:formatCode>
                <c:ptCount val="72"/>
                <c:pt idx="0">
                  <c:v>13711157</c:v>
                </c:pt>
                <c:pt idx="1">
                  <c:v>43515420</c:v>
                </c:pt>
                <c:pt idx="2">
                  <c:v>72543880</c:v>
                </c:pt>
                <c:pt idx="3">
                  <c:v>102186096</c:v>
                </c:pt>
                <c:pt idx="4">
                  <c:v>130173816</c:v>
                </c:pt>
                <c:pt idx="5">
                  <c:v>156778208</c:v>
                </c:pt>
                <c:pt idx="6">
                  <c:v>181007360</c:v>
                </c:pt>
                <c:pt idx="7">
                  <c:v>203326096</c:v>
                </c:pt>
                <c:pt idx="8">
                  <c:v>224795008</c:v>
                </c:pt>
                <c:pt idx="9">
                  <c:v>244843408</c:v>
                </c:pt>
                <c:pt idx="10">
                  <c:v>260741856</c:v>
                </c:pt>
                <c:pt idx="11">
                  <c:v>274437248</c:v>
                </c:pt>
                <c:pt idx="12">
                  <c:v>285760352</c:v>
                </c:pt>
                <c:pt idx="13">
                  <c:v>291467328</c:v>
                </c:pt>
                <c:pt idx="14">
                  <c:v>292377696</c:v>
                </c:pt>
                <c:pt idx="15">
                  <c:v>295062304</c:v>
                </c:pt>
                <c:pt idx="16">
                  <c:v>291449920</c:v>
                </c:pt>
                <c:pt idx="17">
                  <c:v>282080992</c:v>
                </c:pt>
                <c:pt idx="18">
                  <c:v>274940064</c:v>
                </c:pt>
                <c:pt idx="19">
                  <c:v>264164896</c:v>
                </c:pt>
                <c:pt idx="20">
                  <c:v>247404096</c:v>
                </c:pt>
                <c:pt idx="21">
                  <c:v>235126528</c:v>
                </c:pt>
                <c:pt idx="22">
                  <c:v>223755312</c:v>
                </c:pt>
                <c:pt idx="23">
                  <c:v>208188576</c:v>
                </c:pt>
                <c:pt idx="24">
                  <c:v>196355504</c:v>
                </c:pt>
                <c:pt idx="25">
                  <c:v>187198608</c:v>
                </c:pt>
                <c:pt idx="26">
                  <c:v>174050624</c:v>
                </c:pt>
                <c:pt idx="27">
                  <c:v>165327456</c:v>
                </c:pt>
                <c:pt idx="28">
                  <c:v>160138304</c:v>
                </c:pt>
                <c:pt idx="29">
                  <c:v>152547376</c:v>
                </c:pt>
                <c:pt idx="30">
                  <c:v>146843680</c:v>
                </c:pt>
                <c:pt idx="31">
                  <c:v>143837232</c:v>
                </c:pt>
                <c:pt idx="32">
                  <c:v>139632000</c:v>
                </c:pt>
                <c:pt idx="33">
                  <c:v>135646736</c:v>
                </c:pt>
                <c:pt idx="34">
                  <c:v>135664416</c:v>
                </c:pt>
                <c:pt idx="35">
                  <c:v>135474000</c:v>
                </c:pt>
                <c:pt idx="36">
                  <c:v>134133776</c:v>
                </c:pt>
                <c:pt idx="37">
                  <c:v>134987792</c:v>
                </c:pt>
                <c:pt idx="38">
                  <c:v>137444032</c:v>
                </c:pt>
                <c:pt idx="39">
                  <c:v>137975184</c:v>
                </c:pt>
                <c:pt idx="40">
                  <c:v>140573792</c:v>
                </c:pt>
                <c:pt idx="41">
                  <c:v>147039648</c:v>
                </c:pt>
                <c:pt idx="42">
                  <c:v>151720144</c:v>
                </c:pt>
                <c:pt idx="43">
                  <c:v>155469792</c:v>
                </c:pt>
                <c:pt idx="44">
                  <c:v>164884576</c:v>
                </c:pt>
                <c:pt idx="45">
                  <c:v>173507648</c:v>
                </c:pt>
                <c:pt idx="46">
                  <c:v>180191008</c:v>
                </c:pt>
                <c:pt idx="47">
                  <c:v>193317456</c:v>
                </c:pt>
                <c:pt idx="48">
                  <c:v>208065056</c:v>
                </c:pt>
                <c:pt idx="49">
                  <c:v>216479056</c:v>
                </c:pt>
                <c:pt idx="50">
                  <c:v>230894576</c:v>
                </c:pt>
                <c:pt idx="51">
                  <c:v>247342624</c:v>
                </c:pt>
                <c:pt idx="52">
                  <c:v>258176928</c:v>
                </c:pt>
                <c:pt idx="53">
                  <c:v>269567680</c:v>
                </c:pt>
                <c:pt idx="54">
                  <c:v>282478176</c:v>
                </c:pt>
                <c:pt idx="55">
                  <c:v>289256320</c:v>
                </c:pt>
                <c:pt idx="56">
                  <c:v>291177792</c:v>
                </c:pt>
                <c:pt idx="57">
                  <c:v>292906944</c:v>
                </c:pt>
                <c:pt idx="58">
                  <c:v>291936384</c:v>
                </c:pt>
                <c:pt idx="59">
                  <c:v>284430944</c:v>
                </c:pt>
                <c:pt idx="60">
                  <c:v>273657920</c:v>
                </c:pt>
                <c:pt idx="61">
                  <c:v>263503152</c:v>
                </c:pt>
                <c:pt idx="62">
                  <c:v>245818752</c:v>
                </c:pt>
                <c:pt idx="63">
                  <c:v>226260320</c:v>
                </c:pt>
                <c:pt idx="64">
                  <c:v>206586160</c:v>
                </c:pt>
                <c:pt idx="65">
                  <c:v>185012112</c:v>
                </c:pt>
                <c:pt idx="66">
                  <c:v>158538800</c:v>
                </c:pt>
                <c:pt idx="67">
                  <c:v>133859648</c:v>
                </c:pt>
                <c:pt idx="68">
                  <c:v>107241816</c:v>
                </c:pt>
                <c:pt idx="69">
                  <c:v>76602464</c:v>
                </c:pt>
                <c:pt idx="70">
                  <c:v>48400740</c:v>
                </c:pt>
                <c:pt idx="71">
                  <c:v>17933294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5600"/>
        <c:axId val="169225024"/>
      </c:scatterChart>
      <c:valAx>
        <c:axId val="169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25024"/>
        <c:crosses val="autoZero"/>
        <c:crossBetween val="midCat"/>
      </c:valAx>
      <c:valAx>
        <c:axId val="1692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2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466" cy="60109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4466" cy="60109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</xdr:row>
      <xdr:rowOff>61912</xdr:rowOff>
    </xdr:from>
    <xdr:to>
      <xdr:col>22</xdr:col>
      <xdr:colOff>590549</xdr:colOff>
      <xdr:row>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18</xdr:row>
      <xdr:rowOff>19050</xdr:rowOff>
    </xdr:from>
    <xdr:to>
      <xdr:col>22</xdr:col>
      <xdr:colOff>571500</xdr:colOff>
      <xdr:row>29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0</xdr:row>
      <xdr:rowOff>71437</xdr:rowOff>
    </xdr:from>
    <xdr:to>
      <xdr:col>23</xdr:col>
      <xdr:colOff>581024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0</xdr:rowOff>
    </xdr:from>
    <xdr:to>
      <xdr:col>17</xdr:col>
      <xdr:colOff>323849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14</xdr:row>
      <xdr:rowOff>123825</xdr:rowOff>
    </xdr:from>
    <xdr:to>
      <xdr:col>17</xdr:col>
      <xdr:colOff>295275</xdr:colOff>
      <xdr:row>29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</xdr:row>
      <xdr:rowOff>157162</xdr:rowOff>
    </xdr:from>
    <xdr:to>
      <xdr:col>17</xdr:col>
      <xdr:colOff>390524</xdr:colOff>
      <xdr:row>17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9" sqref="H19"/>
    </sheetView>
  </sheetViews>
  <sheetFormatPr defaultRowHeight="15" x14ac:dyDescent="0.25"/>
  <cols>
    <col min="8" max="8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0</v>
      </c>
      <c r="B2" s="1">
        <v>1.582275E-4</v>
      </c>
      <c r="C2" s="1">
        <v>3.1736509999999998E-8</v>
      </c>
      <c r="D2" s="1">
        <v>1.034784E-6</v>
      </c>
      <c r="E2" s="1">
        <v>2.5623679999999999E-8</v>
      </c>
      <c r="F2" s="1">
        <f>ATAN(D2/B2)</f>
        <v>6.5397560344198219E-3</v>
      </c>
      <c r="G2" s="2">
        <f>F2*180/PI()</f>
        <v>0.37470041981746771</v>
      </c>
      <c r="H2" s="1">
        <f>F2-SMALL($F$2:$F$30,1)</f>
        <v>6.8789804531131536E-3</v>
      </c>
    </row>
    <row r="3" spans="1:8" x14ac:dyDescent="0.25">
      <c r="A3">
        <v>5</v>
      </c>
      <c r="B3" s="1">
        <v>2.4086540000000001E-3</v>
      </c>
      <c r="C3" s="1">
        <v>5.5528900000000002E-8</v>
      </c>
      <c r="D3" s="1">
        <v>5.7309779999999998E-8</v>
      </c>
      <c r="E3" s="1">
        <v>1.0027239999999999E-7</v>
      </c>
      <c r="F3" s="1">
        <f>ATAN(D3/B3)</f>
        <v>2.3793280391947227E-5</v>
      </c>
      <c r="G3" s="2">
        <f t="shared" ref="G3:G30" si="0">F3*180/PI()</f>
        <v>1.3632545472299534E-3</v>
      </c>
      <c r="H3" s="1">
        <f t="shared" ref="H3:H30" si="1">F3-SMALL($F$2:$F$30,1)</f>
        <v>3.6301769908527874E-4</v>
      </c>
    </row>
    <row r="4" spans="1:8" x14ac:dyDescent="0.25">
      <c r="A4">
        <v>10</v>
      </c>
      <c r="B4" s="1">
        <v>4.6994869999999996E-3</v>
      </c>
      <c r="C4" s="1">
        <v>6.0624319999999997E-8</v>
      </c>
      <c r="D4" s="1">
        <v>-7.408449E-7</v>
      </c>
      <c r="E4" s="1">
        <v>1.4482120000000001E-7</v>
      </c>
      <c r="F4" s="1">
        <f>ATAN(D4/B4)</f>
        <v>-1.5764377981319008E-4</v>
      </c>
      <c r="G4" s="2">
        <f t="shared" si="0"/>
        <v>-9.0323232497854372E-3</v>
      </c>
      <c r="H4" s="1">
        <f t="shared" si="1"/>
        <v>1.8158063888014145E-4</v>
      </c>
    </row>
    <row r="5" spans="1:8" x14ac:dyDescent="0.25">
      <c r="A5">
        <v>15</v>
      </c>
      <c r="B5" s="1">
        <v>7.0004159999999998E-3</v>
      </c>
      <c r="C5" s="1">
        <v>4.7000620000000003E-8</v>
      </c>
      <c r="D5" s="1">
        <v>-1.627772E-6</v>
      </c>
      <c r="E5" s="1">
        <v>1.9515849999999999E-7</v>
      </c>
      <c r="F5" s="1">
        <f>ATAN(D5/B5)</f>
        <v>-2.3252503432128412E-4</v>
      </c>
      <c r="G5" s="2">
        <f t="shared" si="0"/>
        <v>-1.3322703097744196E-2</v>
      </c>
      <c r="H5" s="1">
        <f t="shared" si="1"/>
        <v>1.066993843720474E-4</v>
      </c>
    </row>
    <row r="6" spans="1:8" x14ac:dyDescent="0.25">
      <c r="A6">
        <v>20</v>
      </c>
      <c r="B6" s="1">
        <v>9.3083009999999997E-3</v>
      </c>
      <c r="C6" s="1">
        <v>6.1781019999999996E-8</v>
      </c>
      <c r="D6" s="1">
        <v>-2.5098929999999999E-6</v>
      </c>
      <c r="E6" s="1">
        <v>1.788658E-7</v>
      </c>
      <c r="F6" s="1">
        <f>ATAN(D6/B6)</f>
        <v>-2.6964028550129651E-4</v>
      </c>
      <c r="G6" s="2">
        <f t="shared" si="0"/>
        <v>-1.5449250345926854E-2</v>
      </c>
      <c r="H6" s="1">
        <f t="shared" si="1"/>
        <v>6.9584133192035014E-5</v>
      </c>
    </row>
    <row r="7" spans="1:8" x14ac:dyDescent="0.25">
      <c r="A7">
        <v>25</v>
      </c>
      <c r="B7" s="1">
        <v>1.162112E-2</v>
      </c>
      <c r="C7" s="1">
        <v>6.0800279999999998E-8</v>
      </c>
      <c r="D7" s="1">
        <v>-3.279457E-6</v>
      </c>
      <c r="E7" s="1">
        <v>2.6828270000000002E-7</v>
      </c>
      <c r="F7" s="1">
        <f>ATAN(D7/B7)</f>
        <v>-2.8219800784657858E-4</v>
      </c>
      <c r="G7" s="2">
        <f t="shared" si="0"/>
        <v>-1.616875483660864E-2</v>
      </c>
      <c r="H7" s="1">
        <f t="shared" si="1"/>
        <v>5.7026410846752946E-5</v>
      </c>
    </row>
    <row r="8" spans="1:8" x14ac:dyDescent="0.25">
      <c r="A8">
        <v>30</v>
      </c>
      <c r="B8" s="1">
        <v>1.393644E-2</v>
      </c>
      <c r="C8" s="1">
        <v>6.4933460000000004E-8</v>
      </c>
      <c r="D8" s="1">
        <v>-3.7277540000000001E-6</v>
      </c>
      <c r="E8" s="1">
        <v>2.7997749999999998E-7</v>
      </c>
      <c r="F8" s="1">
        <f>ATAN(D8/B8)</f>
        <v>-2.674825070891081E-4</v>
      </c>
      <c r="G8" s="2">
        <f t="shared" si="0"/>
        <v>-1.5325618749784017E-2</v>
      </c>
      <c r="H8" s="1">
        <f t="shared" si="1"/>
        <v>7.1741911604223426E-5</v>
      </c>
    </row>
    <row r="9" spans="1:8" x14ac:dyDescent="0.25">
      <c r="A9">
        <v>35</v>
      </c>
      <c r="B9" s="1">
        <v>1.6254069999999999E-2</v>
      </c>
      <c r="C9" s="1">
        <v>8.0572679999999994E-8</v>
      </c>
      <c r="D9" s="1">
        <v>-4.7120529999999999E-6</v>
      </c>
      <c r="E9" s="1">
        <v>4.7757990000000003E-7</v>
      </c>
      <c r="F9" s="1">
        <f>ATAN(D9/B9)</f>
        <v>-2.8989987541561249E-4</v>
      </c>
      <c r="G9" s="2">
        <f t="shared" si="0"/>
        <v>-1.6610039342682965E-2</v>
      </c>
      <c r="H9" s="1">
        <f t="shared" si="1"/>
        <v>4.932454327771904E-5</v>
      </c>
    </row>
    <row r="10" spans="1:8" x14ac:dyDescent="0.25">
      <c r="A10">
        <v>40</v>
      </c>
      <c r="B10" s="1">
        <v>1.857168E-2</v>
      </c>
      <c r="C10" s="1">
        <v>8.2702649999999997E-8</v>
      </c>
      <c r="D10" s="1">
        <v>-5.5708250000000001E-6</v>
      </c>
      <c r="E10" s="1">
        <v>4.9751770000000005E-7</v>
      </c>
      <c r="F10" s="1">
        <f>ATAN(D10/B10)</f>
        <v>-2.9996342995980933E-4</v>
      </c>
      <c r="G10" s="2">
        <f t="shared" si="0"/>
        <v>-1.718663854496515E-2</v>
      </c>
      <c r="H10" s="1">
        <f t="shared" si="1"/>
        <v>3.9260988733522194E-5</v>
      </c>
    </row>
    <row r="11" spans="1:8" x14ac:dyDescent="0.25">
      <c r="A11">
        <v>45</v>
      </c>
      <c r="B11" s="1">
        <v>2.0888710000000001E-2</v>
      </c>
      <c r="C11" s="1">
        <v>6.4542499999999997E-8</v>
      </c>
      <c r="D11" s="1">
        <v>-6.1630430000000002E-6</v>
      </c>
      <c r="E11" s="1">
        <v>4.5652519999999998E-7</v>
      </c>
      <c r="F11" s="1">
        <f>ATAN(D11/B11)</f>
        <v>-2.9504181068001385E-4</v>
      </c>
      <c r="G11" s="2">
        <f t="shared" si="0"/>
        <v>-1.6904650531862651E-2</v>
      </c>
      <c r="H11" s="1">
        <f t="shared" si="1"/>
        <v>4.4182608013317677E-5</v>
      </c>
    </row>
    <row r="12" spans="1:8" x14ac:dyDescent="0.25">
      <c r="A12">
        <v>50</v>
      </c>
      <c r="B12" s="1">
        <v>2.32033E-2</v>
      </c>
      <c r="C12" s="1">
        <v>7.0857320000000007E-8</v>
      </c>
      <c r="D12" s="1">
        <v>-7.1589040000000003E-6</v>
      </c>
      <c r="E12" s="1">
        <v>3.8841070000000002E-7</v>
      </c>
      <c r="F12" s="1">
        <f>ATAN(D12/B12)</f>
        <v>-3.0852955281562611E-4</v>
      </c>
      <c r="G12" s="2">
        <f t="shared" si="0"/>
        <v>-1.7677441231394003E-2</v>
      </c>
      <c r="H12" s="1">
        <f t="shared" si="1"/>
        <v>3.069486587770542E-5</v>
      </c>
    </row>
    <row r="13" spans="1:8" x14ac:dyDescent="0.25">
      <c r="A13">
        <v>55</v>
      </c>
      <c r="B13" s="1">
        <v>2.551544E-2</v>
      </c>
      <c r="C13" s="1">
        <v>7.6853320000000003E-8</v>
      </c>
      <c r="D13" s="1">
        <v>-7.8798149999999997E-6</v>
      </c>
      <c r="E13" s="1">
        <v>5.7420189999999995E-7</v>
      </c>
      <c r="F13" s="1">
        <f>ATAN(D13/B13)</f>
        <v>-3.0882535239417941E-4</v>
      </c>
      <c r="G13" s="2">
        <f t="shared" si="0"/>
        <v>-1.7694389298826853E-2</v>
      </c>
      <c r="H13" s="1">
        <f t="shared" si="1"/>
        <v>3.0399066299152113E-5</v>
      </c>
    </row>
    <row r="14" spans="1:8" x14ac:dyDescent="0.25">
      <c r="A14">
        <v>60</v>
      </c>
      <c r="B14" s="1">
        <v>2.7826210000000001E-2</v>
      </c>
      <c r="C14" s="1">
        <v>7.9228990000000004E-8</v>
      </c>
      <c r="D14" s="1">
        <v>-8.6849299999999992E-6</v>
      </c>
      <c r="E14" s="1">
        <v>7.3437350000000002E-7</v>
      </c>
      <c r="F14" s="1">
        <f>ATAN(D14/B14)</f>
        <v>-3.1211328161423029E-4</v>
      </c>
      <c r="G14" s="2">
        <f t="shared" si="0"/>
        <v>-1.7882773766473511E-2</v>
      </c>
      <c r="H14" s="1">
        <f t="shared" si="1"/>
        <v>2.7111137079101236E-5</v>
      </c>
    </row>
    <row r="15" spans="1:8" x14ac:dyDescent="0.25">
      <c r="A15">
        <v>65</v>
      </c>
      <c r="B15" s="1">
        <v>3.0134020000000001E-2</v>
      </c>
      <c r="C15" s="1">
        <v>6.9422159999999996E-8</v>
      </c>
      <c r="D15" s="1">
        <v>-9.7383350000000003E-6</v>
      </c>
      <c r="E15" s="1">
        <v>6.1721880000000001E-7</v>
      </c>
      <c r="F15" s="1">
        <f>ATAN(D15/B15)</f>
        <v>-3.2316745860609252E-4</v>
      </c>
      <c r="G15" s="2">
        <f t="shared" si="0"/>
        <v>-1.8516131454097834E-2</v>
      </c>
      <c r="H15" s="1">
        <f t="shared" si="1"/>
        <v>1.6056960087239009E-5</v>
      </c>
    </row>
    <row r="16" spans="1:8" x14ac:dyDescent="0.25">
      <c r="A16">
        <v>70</v>
      </c>
      <c r="B16" s="1">
        <v>3.2440469999999999E-2</v>
      </c>
      <c r="C16" s="1">
        <v>8.5101310000000002E-8</v>
      </c>
      <c r="D16" s="1">
        <v>-1.10046E-5</v>
      </c>
      <c r="E16" s="1">
        <v>6.4155789999999999E-7</v>
      </c>
      <c r="F16" s="1">
        <f>ATAN(D16/B16)</f>
        <v>-3.3922441869333153E-4</v>
      </c>
      <c r="G16" s="2">
        <f t="shared" si="0"/>
        <v>-1.9436127498906643E-2</v>
      </c>
      <c r="H16" s="1">
        <f t="shared" si="1"/>
        <v>0</v>
      </c>
    </row>
    <row r="17" spans="1:8" x14ac:dyDescent="0.25">
      <c r="A17">
        <v>65</v>
      </c>
      <c r="B17" s="1">
        <v>3.0181039999999999E-2</v>
      </c>
      <c r="C17" s="1">
        <v>8.6535110000000002E-8</v>
      </c>
      <c r="D17" s="1">
        <v>-9.7350099999999998E-6</v>
      </c>
      <c r="E17" s="1">
        <v>5.1573900000000001E-7</v>
      </c>
      <c r="F17" s="1">
        <f>ATAN(D17/B17)</f>
        <v>-3.2255381731003036E-4</v>
      </c>
      <c r="G17" s="2">
        <f t="shared" si="0"/>
        <v>-1.8480972397698536E-2</v>
      </c>
      <c r="H17" s="1">
        <f t="shared" si="1"/>
        <v>1.6670601383301164E-5</v>
      </c>
    </row>
    <row r="18" spans="1:8" x14ac:dyDescent="0.25">
      <c r="A18">
        <v>60</v>
      </c>
      <c r="B18" s="1">
        <v>2.7902239999999998E-2</v>
      </c>
      <c r="C18" s="1">
        <v>8.4807629999999995E-8</v>
      </c>
      <c r="D18" s="1">
        <v>-8.9224180000000004E-6</v>
      </c>
      <c r="E18" s="1">
        <v>5.7014130000000005E-7</v>
      </c>
      <c r="F18" s="1">
        <f>ATAN(D18/B18)</f>
        <v>-3.1977424378392902E-4</v>
      </c>
      <c r="G18" s="2">
        <f t="shared" si="0"/>
        <v>-1.8321714565806634E-2</v>
      </c>
      <c r="H18" s="1">
        <f t="shared" si="1"/>
        <v>1.9450174909402512E-5</v>
      </c>
    </row>
    <row r="19" spans="1:8" x14ac:dyDescent="0.25">
      <c r="A19">
        <v>55</v>
      </c>
      <c r="B19" s="1">
        <v>2.5612269999999999E-2</v>
      </c>
      <c r="C19" s="1">
        <v>7.5210210000000004E-8</v>
      </c>
      <c r="D19" s="1">
        <v>-7.4799229999999997E-6</v>
      </c>
      <c r="E19" s="1">
        <v>7.0297780000000003E-7</v>
      </c>
      <c r="F19" s="1">
        <f>ATAN(D19/B19)</f>
        <v>-2.9204450786071679E-4</v>
      </c>
      <c r="G19" s="2">
        <f t="shared" si="0"/>
        <v>-1.6732917730394266E-2</v>
      </c>
      <c r="H19" s="1">
        <f t="shared" si="1"/>
        <v>4.7179910832614738E-5</v>
      </c>
    </row>
    <row r="20" spans="1:8" x14ac:dyDescent="0.25">
      <c r="A20">
        <v>50</v>
      </c>
      <c r="B20" s="1">
        <v>2.3313919999999998E-2</v>
      </c>
      <c r="C20" s="1">
        <v>7.5355509999999999E-8</v>
      </c>
      <c r="D20" s="1">
        <v>-6.8319450000000004E-6</v>
      </c>
      <c r="E20" s="1">
        <v>5.2416280000000005E-7</v>
      </c>
      <c r="F20" s="1">
        <f>ATAN(D20/B20)</f>
        <v>-2.9304144495818257E-4</v>
      </c>
      <c r="G20" s="2">
        <f t="shared" si="0"/>
        <v>-1.6790038018519075E-2</v>
      </c>
      <c r="H20" s="1">
        <f t="shared" si="1"/>
        <v>4.6182973735148963E-5</v>
      </c>
    </row>
    <row r="21" spans="1:8" x14ac:dyDescent="0.25">
      <c r="A21">
        <v>45</v>
      </c>
      <c r="B21" s="1">
        <v>2.1008490000000001E-2</v>
      </c>
      <c r="C21" s="1">
        <v>6.432377E-8</v>
      </c>
      <c r="D21" s="1">
        <v>-5.9533539999999996E-6</v>
      </c>
      <c r="E21" s="1">
        <v>6.0890559999999999E-7</v>
      </c>
      <c r="F21" s="1">
        <f>ATAN(D21/B21)</f>
        <v>-2.8337847416172647E-4</v>
      </c>
      <c r="G21" s="2">
        <f t="shared" si="0"/>
        <v>-1.6236390574323974E-2</v>
      </c>
      <c r="H21" s="1">
        <f t="shared" si="1"/>
        <v>5.5845944531605061E-5</v>
      </c>
    </row>
    <row r="22" spans="1:8" x14ac:dyDescent="0.25">
      <c r="A22">
        <v>40</v>
      </c>
      <c r="B22" s="1">
        <v>1.8698280000000001E-2</v>
      </c>
      <c r="C22" s="1">
        <v>6.5096289999999996E-8</v>
      </c>
      <c r="D22" s="1">
        <v>-5.2541670000000002E-6</v>
      </c>
      <c r="E22" s="1">
        <v>4.6343319999999998E-7</v>
      </c>
      <c r="F22" s="1">
        <f>ATAN(D22/B22)</f>
        <v>-2.8099733567532386E-4</v>
      </c>
      <c r="G22" s="2">
        <f t="shared" si="0"/>
        <v>-1.609996138861694E-2</v>
      </c>
      <c r="H22" s="1">
        <f t="shared" si="1"/>
        <v>5.8227083018007667E-5</v>
      </c>
    </row>
    <row r="23" spans="1:8" x14ac:dyDescent="0.25">
      <c r="A23">
        <v>35</v>
      </c>
      <c r="B23" s="1">
        <v>1.6384200000000002E-2</v>
      </c>
      <c r="C23" s="1">
        <v>5.3121040000000003E-8</v>
      </c>
      <c r="D23" s="1">
        <v>-4.7044460000000002E-6</v>
      </c>
      <c r="E23" s="1">
        <v>2.6269049999999999E-7</v>
      </c>
      <c r="F23" s="1">
        <f>ATAN(D23/B23)</f>
        <v>-2.8713308374613E-4</v>
      </c>
      <c r="G23" s="2">
        <f t="shared" si="0"/>
        <v>-1.6451513857229667E-2</v>
      </c>
      <c r="H23" s="1">
        <f t="shared" si="1"/>
        <v>5.2091334947201526E-5</v>
      </c>
    </row>
    <row r="24" spans="1:8" x14ac:dyDescent="0.25">
      <c r="A24">
        <v>30</v>
      </c>
      <c r="B24" s="1">
        <v>1.4066E-2</v>
      </c>
      <c r="C24" s="1">
        <v>6.6231949999999998E-8</v>
      </c>
      <c r="D24" s="1">
        <v>-3.9608920000000003E-6</v>
      </c>
      <c r="E24" s="1">
        <v>3.466675E-7</v>
      </c>
      <c r="F24" s="1">
        <f>ATAN(D24/B24)</f>
        <v>-2.8159333821322881E-4</v>
      </c>
      <c r="G24" s="2">
        <f t="shared" si="0"/>
        <v>-1.6134109818617976E-2</v>
      </c>
      <c r="H24" s="1">
        <f t="shared" si="1"/>
        <v>5.7631080480102716E-5</v>
      </c>
    </row>
    <row r="25" spans="1:8" x14ac:dyDescent="0.25">
      <c r="A25">
        <v>25</v>
      </c>
      <c r="B25" s="1">
        <v>1.1746589999999999E-2</v>
      </c>
      <c r="C25" s="1">
        <v>5.1984220000000001E-8</v>
      </c>
      <c r="D25" s="1">
        <v>-3.3414630000000001E-6</v>
      </c>
      <c r="E25" s="1">
        <v>2.8718919999999998E-7</v>
      </c>
      <c r="F25" s="1">
        <f>ATAN(D25/B25)</f>
        <v>-2.8446237672983328E-4</v>
      </c>
      <c r="G25" s="2">
        <f t="shared" si="0"/>
        <v>-1.6298493616879888E-2</v>
      </c>
      <c r="H25" s="1">
        <f t="shared" si="1"/>
        <v>5.4762041963498243E-5</v>
      </c>
    </row>
    <row r="26" spans="1:8" x14ac:dyDescent="0.25">
      <c r="A26">
        <v>20</v>
      </c>
      <c r="B26" s="1">
        <v>9.4239719999999992E-3</v>
      </c>
      <c r="C26" s="1">
        <v>4.7904640000000002E-8</v>
      </c>
      <c r="D26" s="1">
        <v>-2.4103960000000001E-6</v>
      </c>
      <c r="E26" s="1">
        <v>1.3600830000000001E-7</v>
      </c>
      <c r="F26" s="1">
        <f>ATAN(D26/B26)</f>
        <v>-2.5577282566602581E-4</v>
      </c>
      <c r="G26" s="2">
        <f t="shared" si="0"/>
        <v>-1.4654703424798658E-2</v>
      </c>
      <c r="H26" s="1">
        <f t="shared" si="1"/>
        <v>8.3451593027305713E-5</v>
      </c>
    </row>
    <row r="27" spans="1:8" x14ac:dyDescent="0.25">
      <c r="A27">
        <v>15</v>
      </c>
      <c r="B27" s="1">
        <v>7.1001570000000002E-3</v>
      </c>
      <c r="C27" s="1">
        <v>3.9734649999999999E-8</v>
      </c>
      <c r="D27" s="1">
        <v>-1.766051E-6</v>
      </c>
      <c r="E27" s="1">
        <v>1.7845159999999999E-7</v>
      </c>
      <c r="F27" s="1">
        <f>ATAN(D27/B27)</f>
        <v>-2.4873407215910055E-4</v>
      </c>
      <c r="G27" s="2">
        <f t="shared" si="0"/>
        <v>-1.4251412555818934E-2</v>
      </c>
      <c r="H27" s="1">
        <f t="shared" si="1"/>
        <v>9.049034653423098E-5</v>
      </c>
    </row>
    <row r="28" spans="1:8" x14ac:dyDescent="0.25">
      <c r="A28">
        <v>10</v>
      </c>
      <c r="B28" s="1">
        <v>4.7767319999999997E-3</v>
      </c>
      <c r="C28" s="1">
        <v>4.4726420000000001E-8</v>
      </c>
      <c r="D28" s="1">
        <v>-8.2560869999999999E-7</v>
      </c>
      <c r="E28" s="1">
        <v>7.6978369999999995E-8</v>
      </c>
      <c r="F28" s="1">
        <f>ATAN(D28/B28)</f>
        <v>-1.7283965099543241E-4</v>
      </c>
      <c r="G28" s="2">
        <f t="shared" si="0"/>
        <v>-9.9029825345523948E-3</v>
      </c>
      <c r="H28" s="1">
        <f t="shared" si="1"/>
        <v>1.6638476769789912E-4</v>
      </c>
    </row>
    <row r="29" spans="1:8" x14ac:dyDescent="0.25">
      <c r="A29">
        <v>5</v>
      </c>
      <c r="B29" s="1">
        <v>2.4552649999999999E-3</v>
      </c>
      <c r="C29" s="1">
        <v>3.3761489999999998E-8</v>
      </c>
      <c r="D29" s="1">
        <v>1.3259360000000001E-7</v>
      </c>
      <c r="E29" s="1">
        <v>9.3748030000000003E-8</v>
      </c>
      <c r="F29" s="1">
        <f>ATAN(D29/B29)</f>
        <v>5.4003783653129487E-5</v>
      </c>
      <c r="G29" s="2">
        <f t="shared" si="0"/>
        <v>3.0941888810619069E-3</v>
      </c>
      <c r="H29" s="1">
        <f t="shared" si="1"/>
        <v>3.9322820234646101E-4</v>
      </c>
    </row>
    <row r="30" spans="1:8" x14ac:dyDescent="0.25">
      <c r="A30">
        <v>0</v>
      </c>
      <c r="B30" s="1">
        <v>1.6170179999999999E-4</v>
      </c>
      <c r="C30" s="1">
        <v>7.507358E-8</v>
      </c>
      <c r="D30" s="1">
        <v>9.7440160000000002E-7</v>
      </c>
      <c r="E30" s="1">
        <v>2.5235149999999999E-8</v>
      </c>
      <c r="F30" s="1">
        <f>ATAN(D30/B30)</f>
        <v>6.0258439065362188E-3</v>
      </c>
      <c r="G30" s="2">
        <f t="shared" si="0"/>
        <v>0.34525542384914981</v>
      </c>
      <c r="H30" s="1">
        <f t="shared" si="1"/>
        <v>6.3650683252295505E-3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" sqref="H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 s="1">
        <v>8.8961239999999994E-5</v>
      </c>
      <c r="C2" s="1">
        <v>1.558586E-6</v>
      </c>
      <c r="D2" s="1">
        <v>3.8701389999999996E-6</v>
      </c>
      <c r="E2" s="1">
        <v>1.745995E-6</v>
      </c>
      <c r="F2" s="1">
        <f>ATAN(D2/B2)/2</f>
        <v>2.1738120266711649E-2</v>
      </c>
      <c r="G2" s="1"/>
      <c r="H2" s="1">
        <f>B2*0.01^2</f>
        <v>8.8961240000000005E-9</v>
      </c>
      <c r="J2" s="1">
        <f>D2*0.01^2</f>
        <v>3.8701389999999999E-10</v>
      </c>
    </row>
    <row r="3" spans="1:10" x14ac:dyDescent="0.25">
      <c r="A3">
        <v>5</v>
      </c>
      <c r="B3" s="1">
        <v>-4.8411670000000001E-5</v>
      </c>
      <c r="C3" s="1">
        <v>1.9714950000000002E-6</v>
      </c>
      <c r="D3" s="1">
        <v>4.5544919999999998E-4</v>
      </c>
      <c r="E3" s="1">
        <v>5.6992149999999998E-6</v>
      </c>
      <c r="F3" s="1">
        <f>ATAN(D3/B3)/2</f>
        <v>-0.73244981050733526</v>
      </c>
      <c r="G3" s="1"/>
      <c r="H3" s="1">
        <f t="shared" ref="H3:J30" si="0">B3*0.01^2</f>
        <v>-4.8411670000000004E-9</v>
      </c>
      <c r="J3" s="1">
        <f t="shared" si="0"/>
        <v>4.5544920000000003E-8</v>
      </c>
    </row>
    <row r="4" spans="1:10" x14ac:dyDescent="0.25">
      <c r="A4">
        <v>10</v>
      </c>
      <c r="B4" s="1">
        <v>-1.8113379999999999E-4</v>
      </c>
      <c r="C4" s="1">
        <v>2.3419220000000002E-6</v>
      </c>
      <c r="D4" s="1">
        <v>8.9618659999999998E-4</v>
      </c>
      <c r="E4" s="1">
        <v>7.6939939999999998E-6</v>
      </c>
      <c r="F4" s="1">
        <f>ATAN(D4/B4)/2</f>
        <v>-0.68568341102972974</v>
      </c>
      <c r="G4" s="1"/>
      <c r="H4" s="1">
        <f t="shared" si="0"/>
        <v>-1.811338E-8</v>
      </c>
      <c r="J4" s="1">
        <f t="shared" si="0"/>
        <v>8.9618660000000001E-8</v>
      </c>
    </row>
    <row r="5" spans="1:10" x14ac:dyDescent="0.25">
      <c r="A5">
        <v>15</v>
      </c>
      <c r="B5" s="1">
        <v>-3.052272E-4</v>
      </c>
      <c r="C5" s="1">
        <v>3.1919939999999999E-6</v>
      </c>
      <c r="D5" s="1">
        <v>1.35469E-3</v>
      </c>
      <c r="E5" s="1">
        <v>1.233687E-5</v>
      </c>
      <c r="F5" s="1">
        <f>ATAN(D5/B5)/2</f>
        <v>-0.6745927196469047</v>
      </c>
      <c r="G5" s="1"/>
      <c r="H5" s="1">
        <f t="shared" si="0"/>
        <v>-3.0522719999999998E-8</v>
      </c>
      <c r="J5" s="1">
        <f t="shared" si="0"/>
        <v>1.3546900000000001E-7</v>
      </c>
    </row>
    <row r="6" spans="1:10" x14ac:dyDescent="0.25">
      <c r="A6">
        <v>20</v>
      </c>
      <c r="B6" s="1">
        <v>-4.2441199999999999E-4</v>
      </c>
      <c r="C6" s="1">
        <v>3.0048960000000001E-6</v>
      </c>
      <c r="D6" s="1">
        <v>1.806616E-3</v>
      </c>
      <c r="E6" s="1">
        <v>9.3829589999999993E-6</v>
      </c>
      <c r="F6" s="1">
        <f>ATAN(D6/B6)/2</f>
        <v>-0.67002962642231989</v>
      </c>
      <c r="G6" s="1"/>
      <c r="H6" s="1">
        <f t="shared" si="0"/>
        <v>-4.24412E-8</v>
      </c>
      <c r="J6" s="1">
        <f t="shared" si="0"/>
        <v>1.8066160000000001E-7</v>
      </c>
    </row>
    <row r="7" spans="1:10" x14ac:dyDescent="0.25">
      <c r="A7">
        <v>25</v>
      </c>
      <c r="B7" s="1">
        <v>-5.509229E-4</v>
      </c>
      <c r="C7" s="1">
        <v>4.8360919999999999E-6</v>
      </c>
      <c r="D7" s="1">
        <v>2.2665540000000001E-3</v>
      </c>
      <c r="E7" s="1">
        <v>1.6165589999999999E-5</v>
      </c>
      <c r="F7" s="1">
        <f>ATAN(D7/B7)/2</f>
        <v>-0.66617703381147619</v>
      </c>
      <c r="G7" s="1"/>
      <c r="H7" s="1">
        <f t="shared" si="0"/>
        <v>-5.5092290000000001E-8</v>
      </c>
      <c r="J7" s="1">
        <f t="shared" si="0"/>
        <v>2.2665540000000001E-7</v>
      </c>
    </row>
    <row r="8" spans="1:10" x14ac:dyDescent="0.25">
      <c r="A8">
        <v>30</v>
      </c>
      <c r="B8" s="1">
        <v>-6.797169E-4</v>
      </c>
      <c r="C8" s="1">
        <v>5.4496819999999996E-6</v>
      </c>
      <c r="D8" s="1">
        <v>2.7430290000000001E-3</v>
      </c>
      <c r="E8" s="1">
        <v>1.5681490000000002E-5</v>
      </c>
      <c r="F8" s="1">
        <f>ATAN(D8/B8)/2</f>
        <v>-0.66394563718374655</v>
      </c>
      <c r="G8" s="1"/>
      <c r="H8" s="1">
        <f t="shared" si="0"/>
        <v>-6.7971690000000008E-8</v>
      </c>
      <c r="J8" s="1">
        <f t="shared" si="0"/>
        <v>2.7430290000000005E-7</v>
      </c>
    </row>
    <row r="9" spans="1:10" x14ac:dyDescent="0.25">
      <c r="A9">
        <v>35</v>
      </c>
      <c r="B9" s="1">
        <v>-8.3180400000000001E-4</v>
      </c>
      <c r="C9" s="1">
        <v>5.3615110000000003E-6</v>
      </c>
      <c r="D9" s="1">
        <v>3.1835069999999999E-3</v>
      </c>
      <c r="E9" s="1">
        <v>2.6844959999999999E-5</v>
      </c>
      <c r="F9" s="1">
        <f>ATAN(D9/B9)/2</f>
        <v>-0.65761230359203882</v>
      </c>
      <c r="G9" s="1"/>
      <c r="H9" s="1">
        <f t="shared" si="0"/>
        <v>-8.3180400000000003E-8</v>
      </c>
      <c r="J9" s="1">
        <f t="shared" si="0"/>
        <v>3.1835069999999999E-7</v>
      </c>
    </row>
    <row r="10" spans="1:10" x14ac:dyDescent="0.25">
      <c r="A10">
        <v>40</v>
      </c>
      <c r="B10" s="1">
        <v>-1.0074000000000001E-3</v>
      </c>
      <c r="C10" s="1">
        <v>5.6600099999999999E-6</v>
      </c>
      <c r="D10" s="1">
        <v>3.6378669999999999E-3</v>
      </c>
      <c r="E10" s="1">
        <v>2.707101E-5</v>
      </c>
      <c r="F10" s="1">
        <f>ATAN(D10/B10)/2</f>
        <v>-0.65032275366931935</v>
      </c>
      <c r="G10" s="1"/>
      <c r="H10" s="1">
        <f t="shared" si="0"/>
        <v>-1.0074000000000001E-7</v>
      </c>
      <c r="J10" s="1">
        <f t="shared" si="0"/>
        <v>3.637867E-7</v>
      </c>
    </row>
    <row r="11" spans="1:10" x14ac:dyDescent="0.25">
      <c r="A11">
        <v>45</v>
      </c>
      <c r="B11" s="1">
        <v>-1.1951729999999999E-3</v>
      </c>
      <c r="C11" s="1">
        <v>3.6138940000000001E-6</v>
      </c>
      <c r="D11" s="1">
        <v>4.1173199999999998E-3</v>
      </c>
      <c r="E11" s="1">
        <v>2.6638259999999999E-5</v>
      </c>
      <c r="F11" s="1">
        <f>ATAN(D11/B11)/2</f>
        <v>-0.64414061946046464</v>
      </c>
      <c r="G11" s="1"/>
      <c r="H11" s="1">
        <f t="shared" si="0"/>
        <v>-1.195173E-7</v>
      </c>
      <c r="J11" s="1">
        <f t="shared" si="0"/>
        <v>4.11732E-7</v>
      </c>
    </row>
    <row r="12" spans="1:10" x14ac:dyDescent="0.25">
      <c r="A12">
        <v>50</v>
      </c>
      <c r="B12" s="1">
        <v>-1.372697E-3</v>
      </c>
      <c r="C12" s="1">
        <v>6.374742E-6</v>
      </c>
      <c r="D12" s="1">
        <v>4.5653940000000004E-3</v>
      </c>
      <c r="E12" s="1">
        <v>2.3514249999999999E-5</v>
      </c>
      <c r="F12" s="1">
        <f>ATAN(D12/B12)/2</f>
        <v>-0.63936047602654211</v>
      </c>
      <c r="G12" s="1"/>
      <c r="H12" s="1">
        <f t="shared" si="0"/>
        <v>-1.3726970000000001E-7</v>
      </c>
      <c r="J12" s="1">
        <f t="shared" si="0"/>
        <v>4.5653940000000008E-7</v>
      </c>
    </row>
    <row r="13" spans="1:10" x14ac:dyDescent="0.25">
      <c r="A13">
        <v>55</v>
      </c>
      <c r="B13" s="1">
        <v>-1.5516E-3</v>
      </c>
      <c r="C13" s="1">
        <v>5.976913E-6</v>
      </c>
      <c r="D13" s="1">
        <v>5.040475E-3</v>
      </c>
      <c r="E13" s="1">
        <v>3.461578E-5</v>
      </c>
      <c r="F13" s="1">
        <f>ATAN(D13/B13)/2</f>
        <v>-0.63608666163287475</v>
      </c>
      <c r="G13" s="1"/>
      <c r="H13" s="1">
        <f t="shared" si="0"/>
        <v>-1.5515999999999999E-7</v>
      </c>
      <c r="J13" s="1">
        <f t="shared" si="0"/>
        <v>5.040475E-7</v>
      </c>
    </row>
    <row r="14" spans="1:10" x14ac:dyDescent="0.25">
      <c r="A14">
        <v>60</v>
      </c>
      <c r="B14" s="1">
        <v>-1.7297219999999999E-3</v>
      </c>
      <c r="C14" s="1">
        <v>4.156394E-6</v>
      </c>
      <c r="D14" s="1">
        <v>5.5148300000000001E-3</v>
      </c>
      <c r="E14" s="1">
        <v>4.2676950000000001E-5</v>
      </c>
      <c r="F14" s="1">
        <f>ATAN(D14/B14)/2</f>
        <v>-0.63343242306613279</v>
      </c>
      <c r="G14" s="1"/>
      <c r="H14" s="1">
        <f t="shared" si="0"/>
        <v>-1.7297220000000001E-7</v>
      </c>
      <c r="J14" s="1">
        <f t="shared" si="0"/>
        <v>5.5148299999999999E-7</v>
      </c>
    </row>
    <row r="15" spans="1:10" x14ac:dyDescent="0.25">
      <c r="A15">
        <v>65</v>
      </c>
      <c r="B15" s="1">
        <v>-1.913676E-3</v>
      </c>
      <c r="C15" s="1">
        <v>5.0447150000000004E-6</v>
      </c>
      <c r="D15" s="1">
        <v>5.9769719999999997E-3</v>
      </c>
      <c r="E15" s="1">
        <v>3.4582110000000003E-5</v>
      </c>
      <c r="F15" s="1">
        <f>ATAN(D15/B15)/2</f>
        <v>-0.63046739952252184</v>
      </c>
      <c r="G15" s="1"/>
      <c r="H15" s="1">
        <f t="shared" si="0"/>
        <v>-1.913676E-7</v>
      </c>
      <c r="J15" s="1">
        <f t="shared" si="0"/>
        <v>5.9769720000000002E-7</v>
      </c>
    </row>
    <row r="16" spans="1:10" x14ac:dyDescent="0.25">
      <c r="A16">
        <v>70</v>
      </c>
      <c r="B16" s="1">
        <v>-2.086694E-3</v>
      </c>
      <c r="C16" s="1">
        <v>6.1161380000000004E-6</v>
      </c>
      <c r="D16" s="1">
        <v>6.4301749999999998E-3</v>
      </c>
      <c r="E16" s="1">
        <v>3.7780500000000002E-5</v>
      </c>
      <c r="F16" s="1">
        <f>ATAN(D16/B16)/2</f>
        <v>-0.62850117286546836</v>
      </c>
      <c r="G16" s="1"/>
      <c r="H16" s="1">
        <f t="shared" si="0"/>
        <v>-2.0866940000000002E-7</v>
      </c>
      <c r="I16" s="1"/>
      <c r="J16" s="1">
        <f t="shared" si="0"/>
        <v>6.4301749999999998E-7</v>
      </c>
    </row>
    <row r="17" spans="1:10" x14ac:dyDescent="0.25">
      <c r="A17">
        <v>65</v>
      </c>
      <c r="B17" s="1">
        <v>-1.860378E-3</v>
      </c>
      <c r="C17" s="1">
        <v>6.3746480000000004E-6</v>
      </c>
      <c r="D17" s="1">
        <v>5.9784850000000004E-3</v>
      </c>
      <c r="E17" s="1">
        <v>2.8543509999999999E-5</v>
      </c>
      <c r="F17" s="1">
        <f>ATAN(D17/B17)/2</f>
        <v>-0.63455776697913091</v>
      </c>
      <c r="G17" s="1"/>
      <c r="H17" s="1">
        <f t="shared" si="0"/>
        <v>-1.860378E-7</v>
      </c>
      <c r="J17" s="1">
        <f t="shared" si="0"/>
        <v>5.9784850000000009E-7</v>
      </c>
    </row>
    <row r="18" spans="1:10" x14ac:dyDescent="0.25">
      <c r="A18">
        <v>60</v>
      </c>
      <c r="B18" s="1">
        <v>-1.6582680000000001E-3</v>
      </c>
      <c r="C18" s="1">
        <v>7.0680080000000001E-6</v>
      </c>
      <c r="D18" s="1">
        <v>5.5019589999999998E-3</v>
      </c>
      <c r="E18" s="1">
        <v>3.269077E-5</v>
      </c>
      <c r="F18" s="1">
        <f>ATAN(D18/B18)/2</f>
        <v>-0.63902968170292174</v>
      </c>
      <c r="G18" s="1"/>
      <c r="H18" s="1">
        <f t="shared" si="0"/>
        <v>-1.6582680000000001E-7</v>
      </c>
      <c r="J18" s="1">
        <f t="shared" si="0"/>
        <v>5.5019589999999999E-7</v>
      </c>
    </row>
    <row r="19" spans="1:10" x14ac:dyDescent="0.25">
      <c r="A19">
        <v>55</v>
      </c>
      <c r="B19" s="1">
        <v>-1.482192E-3</v>
      </c>
      <c r="C19" s="1">
        <v>5.5674420000000002E-6</v>
      </c>
      <c r="D19" s="1">
        <v>5.0732770000000002E-3</v>
      </c>
      <c r="E19" s="1">
        <v>4.1031919999999997E-5</v>
      </c>
      <c r="F19" s="1">
        <f>ATAN(D19/B19)/2</f>
        <v>-0.64327531906635316</v>
      </c>
      <c r="G19" s="1"/>
      <c r="H19" s="1">
        <f t="shared" si="0"/>
        <v>-1.482192E-7</v>
      </c>
      <c r="J19" s="1">
        <f t="shared" si="0"/>
        <v>5.073277E-7</v>
      </c>
    </row>
    <row r="20" spans="1:10" x14ac:dyDescent="0.25">
      <c r="A20">
        <v>50</v>
      </c>
      <c r="B20" s="1">
        <v>-1.3053120000000001E-3</v>
      </c>
      <c r="C20" s="1">
        <v>6.7766060000000002E-6</v>
      </c>
      <c r="D20" s="1">
        <v>4.6071910000000001E-3</v>
      </c>
      <c r="E20" s="1">
        <v>3.0693540000000003E-5</v>
      </c>
      <c r="F20" s="1">
        <f>ATAN(D20/B20)/2</f>
        <v>-0.64735555916347221</v>
      </c>
      <c r="G20" s="1"/>
      <c r="H20" s="1">
        <f t="shared" si="0"/>
        <v>-1.305312E-7</v>
      </c>
      <c r="J20" s="1">
        <f t="shared" si="0"/>
        <v>4.6071910000000003E-7</v>
      </c>
    </row>
    <row r="21" spans="1:10" x14ac:dyDescent="0.25">
      <c r="A21">
        <v>45</v>
      </c>
      <c r="B21" s="1">
        <v>-1.1381519999999999E-3</v>
      </c>
      <c r="C21" s="1">
        <v>5.1858920000000004E-6</v>
      </c>
      <c r="D21" s="1">
        <v>4.1549430000000004E-3</v>
      </c>
      <c r="E21" s="1">
        <v>3.505564E-5</v>
      </c>
      <c r="F21" s="1">
        <f>ATAN(D21/B21)/2</f>
        <v>-0.6517138704519283</v>
      </c>
      <c r="G21" s="1"/>
      <c r="H21" s="1">
        <f t="shared" si="0"/>
        <v>-1.138152E-7</v>
      </c>
      <c r="J21" s="1">
        <f t="shared" si="0"/>
        <v>4.1549430000000006E-7</v>
      </c>
    </row>
    <row r="22" spans="1:10" x14ac:dyDescent="0.25">
      <c r="A22">
        <v>40</v>
      </c>
      <c r="B22" s="1">
        <v>-9.7049259999999998E-4</v>
      </c>
      <c r="C22" s="1">
        <v>4.6548900000000003E-6</v>
      </c>
      <c r="D22" s="1">
        <v>3.691756E-3</v>
      </c>
      <c r="E22" s="1">
        <v>2.590234E-5</v>
      </c>
      <c r="F22" s="1">
        <f>ATAN(D22/B22)/2</f>
        <v>-0.65686578377982519</v>
      </c>
      <c r="G22" s="1"/>
      <c r="H22" s="1">
        <f t="shared" si="0"/>
        <v>-9.7049260000000001E-8</v>
      </c>
      <c r="J22" s="1">
        <f t="shared" si="0"/>
        <v>3.691756E-7</v>
      </c>
    </row>
    <row r="23" spans="1:10" x14ac:dyDescent="0.25">
      <c r="A23">
        <v>35</v>
      </c>
      <c r="B23" s="1">
        <v>-8.0353589999999995E-4</v>
      </c>
      <c r="C23" s="1">
        <v>3.99763E-6</v>
      </c>
      <c r="D23" s="1">
        <v>3.2050550000000001E-3</v>
      </c>
      <c r="E23" s="1">
        <v>1.5663819999999999E-5</v>
      </c>
      <c r="F23" s="1">
        <f>ATAN(D23/B23)/2</f>
        <v>-0.66257527482086787</v>
      </c>
      <c r="G23" s="1"/>
      <c r="H23" s="1">
        <f t="shared" si="0"/>
        <v>-8.0353590000000001E-8</v>
      </c>
      <c r="J23" s="1">
        <f t="shared" si="0"/>
        <v>3.2050550000000004E-7</v>
      </c>
    </row>
    <row r="24" spans="1:10" x14ac:dyDescent="0.25">
      <c r="A24">
        <v>30</v>
      </c>
      <c r="B24" s="1">
        <v>-6.4986250000000003E-4</v>
      </c>
      <c r="C24" s="1">
        <v>4.7825899999999999E-6</v>
      </c>
      <c r="D24" s="1">
        <v>2.744879E-3</v>
      </c>
      <c r="E24" s="1">
        <v>1.8216669999999999E-5</v>
      </c>
      <c r="F24" s="1">
        <f>ATAN(D24/B24)/2</f>
        <v>-0.66916116164879524</v>
      </c>
      <c r="G24" s="1"/>
      <c r="H24" s="1">
        <f t="shared" si="0"/>
        <v>-6.4986250000000004E-8</v>
      </c>
      <c r="J24" s="1">
        <f t="shared" si="0"/>
        <v>2.7448790000000002E-7</v>
      </c>
    </row>
    <row r="25" spans="1:10" x14ac:dyDescent="0.25">
      <c r="A25">
        <v>25</v>
      </c>
      <c r="B25" s="1">
        <v>-5.029155E-4</v>
      </c>
      <c r="C25" s="1">
        <v>3.753496E-6</v>
      </c>
      <c r="D25" s="1">
        <v>2.2839219999999999E-3</v>
      </c>
      <c r="E25" s="1">
        <v>1.5519009999999999E-5</v>
      </c>
      <c r="F25" s="1">
        <f>ATAN(D25/B25)/2</f>
        <v>-0.67702849263673703</v>
      </c>
      <c r="G25" s="1"/>
      <c r="H25" s="1">
        <f t="shared" si="0"/>
        <v>-5.029155E-8</v>
      </c>
      <c r="J25" s="1">
        <f t="shared" si="0"/>
        <v>2.2839220000000001E-7</v>
      </c>
    </row>
    <row r="26" spans="1:10" x14ac:dyDescent="0.25">
      <c r="A26">
        <v>20</v>
      </c>
      <c r="B26" s="1">
        <v>-3.5946250000000002E-4</v>
      </c>
      <c r="C26" s="1">
        <v>2.1689180000000002E-6</v>
      </c>
      <c r="D26" s="1">
        <v>1.8249620000000001E-3</v>
      </c>
      <c r="E26" s="1">
        <v>8.4032829999999998E-6</v>
      </c>
      <c r="F26" s="1">
        <f>ATAN(D26/B26)/2</f>
        <v>-0.68815802936309167</v>
      </c>
      <c r="G26" s="1"/>
      <c r="H26" s="1">
        <f t="shared" si="0"/>
        <v>-3.5946250000000003E-8</v>
      </c>
      <c r="J26" s="1">
        <f t="shared" si="0"/>
        <v>1.8249620000000001E-7</v>
      </c>
    </row>
    <row r="27" spans="1:10" x14ac:dyDescent="0.25">
      <c r="A27">
        <v>15</v>
      </c>
      <c r="B27" s="1">
        <v>-2.383796E-4</v>
      </c>
      <c r="C27" s="1">
        <v>4.1463959999999997E-6</v>
      </c>
      <c r="D27" s="1">
        <v>1.3678500000000001E-3</v>
      </c>
      <c r="E27" s="1">
        <v>9.3103859999999999E-6</v>
      </c>
      <c r="F27" s="1">
        <f>ATAN(D27/B27)/2</f>
        <v>-0.69912797401053484</v>
      </c>
      <c r="G27" s="1"/>
      <c r="H27" s="1">
        <f t="shared" si="0"/>
        <v>-2.3837960000000002E-8</v>
      </c>
      <c r="J27" s="1">
        <f t="shared" si="0"/>
        <v>1.3678500000000002E-7</v>
      </c>
    </row>
    <row r="28" spans="1:10" x14ac:dyDescent="0.25">
      <c r="A28">
        <v>10</v>
      </c>
      <c r="B28" s="1">
        <v>-1.195493E-4</v>
      </c>
      <c r="C28" s="1">
        <v>2.3588280000000001E-6</v>
      </c>
      <c r="D28" s="1">
        <v>9.1091830000000003E-4</v>
      </c>
      <c r="E28" s="1">
        <v>3.4226730000000002E-6</v>
      </c>
      <c r="F28" s="1">
        <f>ATAN(D28/B28)/2</f>
        <v>-0.72015085588006211</v>
      </c>
      <c r="G28" s="1"/>
      <c r="H28" s="1">
        <f t="shared" si="0"/>
        <v>-1.1954930000000001E-8</v>
      </c>
      <c r="J28" s="1">
        <f t="shared" si="0"/>
        <v>9.1091830000000011E-8</v>
      </c>
    </row>
    <row r="29" spans="1:10" x14ac:dyDescent="0.25">
      <c r="A29">
        <v>5</v>
      </c>
      <c r="B29" s="1">
        <v>-1.070706E-5</v>
      </c>
      <c r="C29" s="1">
        <v>2.610499E-6</v>
      </c>
      <c r="D29" s="1">
        <v>4.6020700000000002E-4</v>
      </c>
      <c r="E29" s="1">
        <v>4.6694980000000003E-6</v>
      </c>
      <c r="F29" s="1">
        <f>ATAN(D29/B29)/2</f>
        <v>-0.77376738775253595</v>
      </c>
      <c r="G29" s="1"/>
      <c r="H29" s="1">
        <f t="shared" si="0"/>
        <v>-1.0707060000000001E-9</v>
      </c>
      <c r="J29" s="1">
        <f t="shared" si="0"/>
        <v>4.6020700000000003E-8</v>
      </c>
    </row>
    <row r="30" spans="1:10" x14ac:dyDescent="0.25">
      <c r="A30">
        <v>0</v>
      </c>
      <c r="B30" s="1">
        <v>8.8726039999999993E-5</v>
      </c>
      <c r="C30" s="1">
        <v>1.730962E-6</v>
      </c>
      <c r="D30" s="1">
        <v>8.6308980000000002E-6</v>
      </c>
      <c r="E30" s="1">
        <v>1.382711E-6</v>
      </c>
      <c r="F30" s="1">
        <f>ATAN(D30/B30)/2</f>
        <v>4.8485360059097565E-2</v>
      </c>
      <c r="G30" s="1"/>
      <c r="H30" s="1">
        <f t="shared" si="0"/>
        <v>8.8726039999999989E-9</v>
      </c>
      <c r="J30" s="1">
        <f t="shared" si="0"/>
        <v>8.6308980000000011E-10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S20" sqref="S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</v>
      </c>
      <c r="B2" s="1">
        <v>0.25460339999999998</v>
      </c>
      <c r="C2" s="1">
        <v>8.2021320000000002E-5</v>
      </c>
      <c r="D2" s="1">
        <v>-2.526538E-3</v>
      </c>
      <c r="E2" s="1">
        <v>6.2252680000000007E-5</v>
      </c>
      <c r="F2" s="1">
        <f>ATAN(D2/B2)/3</f>
        <v>-3.3077000959256184E-3</v>
      </c>
      <c r="G2" s="1">
        <f>F2-SMALL($F$2:$F$30,1)</f>
        <v>1.678182558256725E-3</v>
      </c>
    </row>
    <row r="3" spans="1:7" x14ac:dyDescent="0.25">
      <c r="A3">
        <v>5</v>
      </c>
      <c r="B3" s="1">
        <v>4.0719510000000003</v>
      </c>
      <c r="C3" s="1">
        <v>1.757692E-4</v>
      </c>
      <c r="D3" s="1">
        <v>-5.9579409999999999E-2</v>
      </c>
      <c r="E3" s="1">
        <v>2.9570479999999999E-4</v>
      </c>
      <c r="F3" s="1">
        <f t="shared" ref="F3:F30" si="0">ATAN(D3/B3)/3</f>
        <v>-4.8768726055867448E-3</v>
      </c>
      <c r="G3" s="1">
        <f t="shared" ref="G3:G30" si="1">F3-SMALL($F$2:$F$30,1)</f>
        <v>1.0901004859559856E-4</v>
      </c>
    </row>
    <row r="4" spans="1:7" x14ac:dyDescent="0.25">
      <c r="A4">
        <v>10</v>
      </c>
      <c r="B4" s="1">
        <v>7.9566660000000002</v>
      </c>
      <c r="C4" s="1">
        <v>1.585096E-4</v>
      </c>
      <c r="D4" s="1">
        <v>-0.11762830000000001</v>
      </c>
      <c r="E4" s="1">
        <v>4.1954440000000002E-4</v>
      </c>
      <c r="F4" s="1">
        <f t="shared" si="0"/>
        <v>-4.9275132613440771E-3</v>
      </c>
      <c r="G4" s="1">
        <f t="shared" si="1"/>
        <v>5.8369392838266212E-5</v>
      </c>
    </row>
    <row r="5" spans="1:7" x14ac:dyDescent="0.25">
      <c r="A5">
        <v>15</v>
      </c>
      <c r="B5" s="1">
        <v>11.85886</v>
      </c>
      <c r="C5" s="1">
        <v>2.1375960000000001E-4</v>
      </c>
      <c r="D5" s="1">
        <v>-0.17586479999999999</v>
      </c>
      <c r="E5" s="1">
        <v>6.3166380000000003E-4</v>
      </c>
      <c r="F5" s="1">
        <f t="shared" si="0"/>
        <v>-4.9429121468085062E-3</v>
      </c>
      <c r="G5" s="1">
        <f t="shared" si="1"/>
        <v>4.2970507373837202E-5</v>
      </c>
    </row>
    <row r="6" spans="1:7" x14ac:dyDescent="0.25">
      <c r="A6">
        <v>20</v>
      </c>
      <c r="B6" s="1">
        <v>15.77196</v>
      </c>
      <c r="C6" s="1">
        <v>3.0553539999999998E-4</v>
      </c>
      <c r="D6" s="1">
        <v>-0.2345981</v>
      </c>
      <c r="E6" s="1">
        <v>4.6645850000000001E-4</v>
      </c>
      <c r="F6" s="1">
        <f t="shared" si="0"/>
        <v>-4.9577605005100842E-3</v>
      </c>
      <c r="G6" s="1">
        <f t="shared" si="1"/>
        <v>2.8122153672259162E-5</v>
      </c>
    </row>
    <row r="7" spans="1:7" x14ac:dyDescent="0.25">
      <c r="A7">
        <v>25</v>
      </c>
      <c r="B7" s="1">
        <v>19.693110000000001</v>
      </c>
      <c r="C7" s="1">
        <v>3.1347640000000001E-4</v>
      </c>
      <c r="D7" s="1">
        <v>-0.29346070000000002</v>
      </c>
      <c r="E7" s="1">
        <v>7.7695430000000005E-4</v>
      </c>
      <c r="F7" s="1">
        <f t="shared" si="0"/>
        <v>-4.966863721799249E-3</v>
      </c>
      <c r="G7" s="1">
        <f t="shared" si="1"/>
        <v>1.9018932383094329E-5</v>
      </c>
    </row>
    <row r="8" spans="1:7" x14ac:dyDescent="0.25">
      <c r="A8">
        <v>30</v>
      </c>
      <c r="B8" s="1">
        <v>23.61778</v>
      </c>
      <c r="C8" s="1">
        <v>3.7963850000000002E-4</v>
      </c>
      <c r="D8" s="1">
        <v>-0.35110710000000001</v>
      </c>
      <c r="E8" s="1">
        <v>9.1989369999999999E-4</v>
      </c>
      <c r="F8" s="1">
        <f t="shared" si="0"/>
        <v>-4.955041470384251E-3</v>
      </c>
      <c r="G8" s="1">
        <f t="shared" si="1"/>
        <v>3.0841183798092399E-5</v>
      </c>
    </row>
    <row r="9" spans="1:7" x14ac:dyDescent="0.25">
      <c r="A9">
        <v>35</v>
      </c>
      <c r="B9" s="1">
        <v>27.54815</v>
      </c>
      <c r="C9" s="1">
        <v>4.3661900000000002E-4</v>
      </c>
      <c r="D9" s="1">
        <v>-0.41116849999999999</v>
      </c>
      <c r="E9" s="1">
        <v>1.432539E-3</v>
      </c>
      <c r="F9" s="1">
        <f t="shared" si="0"/>
        <v>-4.9747801844218526E-3</v>
      </c>
      <c r="G9" s="1">
        <f t="shared" si="1"/>
        <v>1.1102469760490737E-5</v>
      </c>
    </row>
    <row r="10" spans="1:7" x14ac:dyDescent="0.25">
      <c r="A10">
        <v>40</v>
      </c>
      <c r="B10" s="1">
        <v>31.477789999999999</v>
      </c>
      <c r="C10" s="1">
        <v>4.290826E-4</v>
      </c>
      <c r="D10" s="1">
        <v>-0.47056809999999999</v>
      </c>
      <c r="E10" s="1">
        <v>1.609468E-3</v>
      </c>
      <c r="F10" s="1">
        <f t="shared" si="0"/>
        <v>-4.9826989197560255E-3</v>
      </c>
      <c r="G10" s="1">
        <f t="shared" si="1"/>
        <v>3.1837344263178566E-6</v>
      </c>
    </row>
    <row r="11" spans="1:7" x14ac:dyDescent="0.25">
      <c r="A11">
        <v>45</v>
      </c>
      <c r="B11" s="1">
        <v>35.407600000000002</v>
      </c>
      <c r="C11" s="1">
        <v>3.1897060000000001E-4</v>
      </c>
      <c r="D11" s="1">
        <v>-0.52837860000000003</v>
      </c>
      <c r="E11" s="1">
        <v>1.4915449999999999E-3</v>
      </c>
      <c r="F11" s="1">
        <f t="shared" si="0"/>
        <v>-4.9738792800626949E-3</v>
      </c>
      <c r="G11" s="1">
        <f t="shared" si="1"/>
        <v>1.2003374119648469E-5</v>
      </c>
    </row>
    <row r="12" spans="1:7" x14ac:dyDescent="0.25">
      <c r="A12">
        <v>50</v>
      </c>
      <c r="B12" s="1">
        <v>39.333260000000003</v>
      </c>
      <c r="C12" s="1">
        <v>4.5671500000000001E-4</v>
      </c>
      <c r="D12" s="1">
        <v>-0.58800379999999997</v>
      </c>
      <c r="E12" s="1">
        <v>1.2905519999999999E-3</v>
      </c>
      <c r="F12" s="1">
        <f t="shared" si="0"/>
        <v>-4.9827211824990695E-3</v>
      </c>
      <c r="G12" s="1">
        <f t="shared" si="1"/>
        <v>3.1614716832738254E-6</v>
      </c>
    </row>
    <row r="13" spans="1:7" x14ac:dyDescent="0.25">
      <c r="A13">
        <v>55</v>
      </c>
      <c r="B13" s="1">
        <v>43.255929999999999</v>
      </c>
      <c r="C13" s="1">
        <v>4.929286E-4</v>
      </c>
      <c r="D13" s="1">
        <v>-0.64637420000000001</v>
      </c>
      <c r="E13" s="1">
        <v>1.758213E-3</v>
      </c>
      <c r="F13" s="1">
        <f t="shared" si="0"/>
        <v>-4.9806357647622377E-3</v>
      </c>
      <c r="G13" s="1">
        <f t="shared" si="1"/>
        <v>5.2468894201056909E-6</v>
      </c>
    </row>
    <row r="14" spans="1:7" x14ac:dyDescent="0.25">
      <c r="A14">
        <v>60</v>
      </c>
      <c r="B14" s="1">
        <v>47.175919999999998</v>
      </c>
      <c r="C14" s="1">
        <v>4.0945949999999999E-4</v>
      </c>
      <c r="D14" s="1">
        <v>-0.70425709999999997</v>
      </c>
      <c r="E14" s="1">
        <v>2.354157E-3</v>
      </c>
      <c r="F14" s="1">
        <f t="shared" si="0"/>
        <v>-4.9757361477091701E-3</v>
      </c>
      <c r="G14" s="1">
        <f t="shared" si="1"/>
        <v>1.0146506473173236E-5</v>
      </c>
    </row>
    <row r="15" spans="1:7" x14ac:dyDescent="0.25">
      <c r="A15">
        <v>65</v>
      </c>
      <c r="B15" s="1">
        <v>51.091889999999999</v>
      </c>
      <c r="C15" s="1">
        <v>5.60141E-4</v>
      </c>
      <c r="D15" s="1">
        <v>-0.76318660000000005</v>
      </c>
      <c r="E15" s="1">
        <v>2.1281859999999998E-3</v>
      </c>
      <c r="F15" s="1">
        <f t="shared" si="0"/>
        <v>-4.9788061234957472E-3</v>
      </c>
      <c r="G15" s="1">
        <f t="shared" si="1"/>
        <v>7.0765306865961872E-6</v>
      </c>
    </row>
    <row r="16" spans="1:7" x14ac:dyDescent="0.25">
      <c r="A16">
        <v>70</v>
      </c>
      <c r="B16" s="1">
        <v>55.006540000000001</v>
      </c>
      <c r="C16" s="1">
        <v>5.9246310000000003E-4</v>
      </c>
      <c r="D16" s="1">
        <v>-0.82257400000000003</v>
      </c>
      <c r="E16" s="1">
        <v>2.0921619999999998E-3</v>
      </c>
      <c r="F16" s="1">
        <f t="shared" si="0"/>
        <v>-4.984332723922234E-3</v>
      </c>
      <c r="G16" s="1">
        <f t="shared" si="1"/>
        <v>1.5499302601093903E-6</v>
      </c>
    </row>
    <row r="17" spans="1:19" x14ac:dyDescent="0.25">
      <c r="A17">
        <v>65</v>
      </c>
      <c r="B17" s="1">
        <v>51.170430000000003</v>
      </c>
      <c r="C17" s="1">
        <v>5.9610649999999995E-4</v>
      </c>
      <c r="D17" s="1">
        <v>-0.76532330000000004</v>
      </c>
      <c r="E17" s="1">
        <v>1.7515549999999999E-3</v>
      </c>
      <c r="F17" s="1">
        <f t="shared" si="0"/>
        <v>-4.9850811749574805E-3</v>
      </c>
      <c r="G17" s="1">
        <f t="shared" si="1"/>
        <v>8.014792248628444E-7</v>
      </c>
    </row>
    <row r="18" spans="1:19" x14ac:dyDescent="0.25">
      <c r="A18">
        <v>60</v>
      </c>
      <c r="B18" s="1">
        <v>47.301609999999997</v>
      </c>
      <c r="C18" s="1">
        <v>6.0542609999999998E-4</v>
      </c>
      <c r="D18" s="1">
        <v>-0.70757360000000002</v>
      </c>
      <c r="E18" s="1">
        <v>1.8395379999999999E-3</v>
      </c>
      <c r="F18" s="1">
        <f t="shared" si="0"/>
        <v>-4.9858826541823434E-3</v>
      </c>
      <c r="G18" s="1">
        <f t="shared" si="1"/>
        <v>0</v>
      </c>
    </row>
    <row r="19" spans="1:19" x14ac:dyDescent="0.25">
      <c r="A19">
        <v>55</v>
      </c>
      <c r="B19" s="1">
        <v>43.416060000000002</v>
      </c>
      <c r="C19" s="1">
        <v>5.1860179999999999E-4</v>
      </c>
      <c r="D19" s="1">
        <v>-0.647814</v>
      </c>
      <c r="E19" s="1">
        <v>2.2371230000000001E-3</v>
      </c>
      <c r="F19" s="1">
        <f t="shared" si="0"/>
        <v>-4.9733203976890699E-3</v>
      </c>
      <c r="G19" s="1">
        <f t="shared" si="1"/>
        <v>1.2562256493273485E-5</v>
      </c>
      <c r="S19" s="1">
        <f>-30.47149*0.01^5</f>
        <v>-3.0471489999999999E-9</v>
      </c>
    </row>
    <row r="20" spans="1:19" x14ac:dyDescent="0.25">
      <c r="A20">
        <v>50</v>
      </c>
      <c r="B20" s="1">
        <v>39.516959999999997</v>
      </c>
      <c r="C20" s="1">
        <v>5.3563660000000002E-4</v>
      </c>
      <c r="D20" s="1">
        <v>-0.59033679999999999</v>
      </c>
      <c r="E20" s="1">
        <v>1.859288E-3</v>
      </c>
      <c r="F20" s="1">
        <f t="shared" si="0"/>
        <v>-4.9792366876039457E-3</v>
      </c>
      <c r="G20" s="1">
        <f t="shared" si="1"/>
        <v>6.6459665783976177E-6</v>
      </c>
      <c r="S20" s="1">
        <f>15620.65*0.01^5</f>
        <v>1.5620649999999999E-6</v>
      </c>
    </row>
    <row r="21" spans="1:19" x14ac:dyDescent="0.25">
      <c r="A21">
        <v>45</v>
      </c>
      <c r="B21" s="1">
        <v>35.605710000000002</v>
      </c>
      <c r="C21" s="1">
        <v>4.7772590000000001E-4</v>
      </c>
      <c r="D21" s="1">
        <v>-0.53155010000000003</v>
      </c>
      <c r="E21" s="1">
        <v>2.0390999999999999E-3</v>
      </c>
      <c r="F21" s="1">
        <f t="shared" si="0"/>
        <v>-4.9758930674367848E-3</v>
      </c>
      <c r="G21" s="1">
        <f t="shared" si="1"/>
        <v>9.989586745558568E-6</v>
      </c>
    </row>
    <row r="22" spans="1:19" x14ac:dyDescent="0.25">
      <c r="A22">
        <v>40</v>
      </c>
      <c r="B22" s="1">
        <v>31.687729999999998</v>
      </c>
      <c r="C22" s="1">
        <v>2.8736910000000003E-4</v>
      </c>
      <c r="D22" s="1">
        <v>-0.47299059999999998</v>
      </c>
      <c r="E22" s="1">
        <v>1.5770389999999999E-3</v>
      </c>
      <c r="F22" s="1">
        <f t="shared" si="0"/>
        <v>-4.9751694283276067E-3</v>
      </c>
      <c r="G22" s="1">
        <f t="shared" si="1"/>
        <v>1.0713225854736691E-5</v>
      </c>
    </row>
    <row r="23" spans="1:19" x14ac:dyDescent="0.25">
      <c r="A23">
        <v>35</v>
      </c>
      <c r="B23" s="1">
        <v>27.763870000000001</v>
      </c>
      <c r="C23" s="1">
        <v>2.8632799999999997E-4</v>
      </c>
      <c r="D23" s="1">
        <v>-0.4146919</v>
      </c>
      <c r="E23" s="1">
        <v>8.5804869999999995E-4</v>
      </c>
      <c r="F23" s="1">
        <f t="shared" si="0"/>
        <v>-4.9784253837144949E-3</v>
      </c>
      <c r="G23" s="1">
        <f t="shared" si="1"/>
        <v>7.4572704678484147E-6</v>
      </c>
    </row>
    <row r="24" spans="1:19" x14ac:dyDescent="0.25">
      <c r="A24">
        <v>30</v>
      </c>
      <c r="B24" s="1">
        <v>23.83248</v>
      </c>
      <c r="C24" s="1">
        <v>3.1947570000000002E-4</v>
      </c>
      <c r="D24" s="1">
        <v>-0.35619119999999999</v>
      </c>
      <c r="E24" s="1">
        <v>1.0637330000000001E-3</v>
      </c>
      <c r="F24" s="1">
        <f t="shared" si="0"/>
        <v>-4.9815025902744704E-3</v>
      </c>
      <c r="G24" s="1">
        <f t="shared" si="1"/>
        <v>4.3800639078729262E-6</v>
      </c>
    </row>
    <row r="25" spans="1:19" x14ac:dyDescent="0.25">
      <c r="A25">
        <v>25</v>
      </c>
      <c r="B25" s="1">
        <v>19.90033</v>
      </c>
      <c r="C25" s="1">
        <v>2.222719E-4</v>
      </c>
      <c r="D25" s="1">
        <v>-0.29714269999999998</v>
      </c>
      <c r="E25" s="1">
        <v>9.0318959999999998E-4</v>
      </c>
      <c r="F25" s="1">
        <f t="shared" si="0"/>
        <v>-4.976812280532001E-3</v>
      </c>
      <c r="G25" s="1">
        <f t="shared" si="1"/>
        <v>9.070373650342349E-6</v>
      </c>
    </row>
    <row r="26" spans="1:19" x14ac:dyDescent="0.25">
      <c r="A26">
        <v>20</v>
      </c>
      <c r="B26" s="1">
        <v>15.962350000000001</v>
      </c>
      <c r="C26" s="1">
        <v>2.4805230000000001E-4</v>
      </c>
      <c r="D26" s="1">
        <v>-0.2377784</v>
      </c>
      <c r="E26" s="1">
        <v>4.667545E-4</v>
      </c>
      <c r="F26" s="1">
        <f t="shared" si="0"/>
        <v>-4.965033655549584E-3</v>
      </c>
      <c r="G26" s="1">
        <f t="shared" si="1"/>
        <v>2.0848998632759345E-5</v>
      </c>
    </row>
    <row r="27" spans="1:19" x14ac:dyDescent="0.25">
      <c r="A27">
        <v>15</v>
      </c>
      <c r="B27" s="1">
        <v>12.022489999999999</v>
      </c>
      <c r="C27" s="1">
        <v>2.2296530000000001E-4</v>
      </c>
      <c r="D27" s="1">
        <v>-0.1790717</v>
      </c>
      <c r="E27" s="1">
        <v>7.0724549999999996E-4</v>
      </c>
      <c r="F27" s="1">
        <f t="shared" si="0"/>
        <v>-4.9645417113687142E-3</v>
      </c>
      <c r="G27" s="1">
        <f t="shared" si="1"/>
        <v>2.1340942813629152E-5</v>
      </c>
    </row>
    <row r="28" spans="1:19" x14ac:dyDescent="0.25">
      <c r="A28">
        <v>10</v>
      </c>
      <c r="B28" s="1">
        <v>8.0836710000000007</v>
      </c>
      <c r="C28" s="1">
        <v>1.655793E-4</v>
      </c>
      <c r="D28" s="1">
        <v>-0.1197332</v>
      </c>
      <c r="E28" s="1">
        <v>2.4835720000000001E-4</v>
      </c>
      <c r="F28" s="1">
        <f t="shared" si="0"/>
        <v>-4.9368842927276614E-3</v>
      </c>
      <c r="G28" s="1">
        <f t="shared" si="1"/>
        <v>4.8998361454681907E-5</v>
      </c>
    </row>
    <row r="29" spans="1:19" x14ac:dyDescent="0.25">
      <c r="A29">
        <v>5</v>
      </c>
      <c r="B29" s="1">
        <v>4.1485440000000002</v>
      </c>
      <c r="C29" s="1">
        <v>1.5333370000000001E-4</v>
      </c>
      <c r="D29" s="1">
        <v>-6.0765329999999999E-2</v>
      </c>
      <c r="E29" s="1">
        <v>3.1443310000000001E-4</v>
      </c>
      <c r="F29" s="1">
        <f t="shared" si="0"/>
        <v>-4.8821132512600922E-3</v>
      </c>
      <c r="G29" s="1">
        <f t="shared" si="1"/>
        <v>1.037694029222512E-4</v>
      </c>
    </row>
    <row r="30" spans="1:19" x14ac:dyDescent="0.25">
      <c r="A30">
        <v>0</v>
      </c>
      <c r="B30" s="1">
        <v>0.26039180000000001</v>
      </c>
      <c r="C30" s="1">
        <v>1.17469E-4</v>
      </c>
      <c r="D30" s="1">
        <v>-2.5663069999999999E-3</v>
      </c>
      <c r="E30" s="1">
        <v>1.0115660000000001E-4</v>
      </c>
      <c r="F30" s="1">
        <f t="shared" si="0"/>
        <v>-3.2850802964502599E-3</v>
      </c>
      <c r="G30" s="1">
        <f t="shared" si="1"/>
        <v>1.7008023577320835E-3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C7" sqref="C7"/>
    </sheetView>
  </sheetViews>
  <sheetFormatPr defaultRowHeight="15" x14ac:dyDescent="0.25"/>
  <cols>
    <col min="1" max="1" width="18.42578125" bestFit="1" customWidth="1"/>
    <col min="2" max="2" width="13.42578125" customWidth="1"/>
  </cols>
  <sheetData>
    <row r="1" spans="1:5" x14ac:dyDescent="0.25">
      <c r="A1" t="s">
        <v>6</v>
      </c>
      <c r="B1" t="s">
        <v>7</v>
      </c>
    </row>
    <row r="2" spans="1:5" x14ac:dyDescent="0.25">
      <c r="A2" s="1">
        <v>11900426</v>
      </c>
      <c r="B2">
        <f>ABS(A2:A145)</f>
        <v>11900426</v>
      </c>
      <c r="D2">
        <v>11900426</v>
      </c>
      <c r="E2">
        <v>13711157</v>
      </c>
    </row>
    <row r="3" spans="1:5" x14ac:dyDescent="0.25">
      <c r="A3" s="1">
        <v>42489700</v>
      </c>
      <c r="B3">
        <f t="shared" ref="B3:B66" si="0">ABS(A3:A146)</f>
        <v>42489700</v>
      </c>
      <c r="D3">
        <v>42489700</v>
      </c>
      <c r="E3">
        <v>43515420</v>
      </c>
    </row>
    <row r="4" spans="1:5" x14ac:dyDescent="0.25">
      <c r="A4" s="1">
        <v>71388768</v>
      </c>
      <c r="B4">
        <f t="shared" si="0"/>
        <v>71388768</v>
      </c>
      <c r="D4">
        <v>71388768</v>
      </c>
      <c r="E4">
        <v>72543880</v>
      </c>
    </row>
    <row r="5" spans="1:5" x14ac:dyDescent="0.25">
      <c r="A5" s="1">
        <v>99199360</v>
      </c>
      <c r="B5">
        <f t="shared" si="0"/>
        <v>99199360</v>
      </c>
      <c r="D5">
        <v>99199360</v>
      </c>
      <c r="E5">
        <v>102186096</v>
      </c>
    </row>
    <row r="6" spans="1:5" x14ac:dyDescent="0.25">
      <c r="A6" s="1">
        <v>126675256</v>
      </c>
      <c r="B6">
        <f t="shared" si="0"/>
        <v>126675256</v>
      </c>
      <c r="D6">
        <v>126675256</v>
      </c>
      <c r="E6">
        <v>130173816</v>
      </c>
    </row>
    <row r="7" spans="1:5" x14ac:dyDescent="0.25">
      <c r="A7" s="1">
        <v>155684320</v>
      </c>
      <c r="B7">
        <f t="shared" si="0"/>
        <v>155684320</v>
      </c>
      <c r="D7">
        <v>155684320</v>
      </c>
      <c r="E7">
        <v>156778208</v>
      </c>
    </row>
    <row r="8" spans="1:5" x14ac:dyDescent="0.25">
      <c r="A8" s="1">
        <v>181854464</v>
      </c>
      <c r="B8">
        <f t="shared" si="0"/>
        <v>181854464</v>
      </c>
      <c r="D8">
        <v>181854464</v>
      </c>
      <c r="E8">
        <v>181007360</v>
      </c>
    </row>
    <row r="9" spans="1:5" x14ac:dyDescent="0.25">
      <c r="A9" s="1">
        <v>202865056</v>
      </c>
      <c r="B9">
        <f t="shared" si="0"/>
        <v>202865056</v>
      </c>
      <c r="D9">
        <v>202865056</v>
      </c>
      <c r="E9">
        <v>203326096</v>
      </c>
    </row>
    <row r="10" spans="1:5" x14ac:dyDescent="0.25">
      <c r="A10" s="1">
        <v>223970496</v>
      </c>
      <c r="B10">
        <f t="shared" si="0"/>
        <v>223970496</v>
      </c>
      <c r="D10">
        <v>223970496</v>
      </c>
      <c r="E10">
        <v>224795008</v>
      </c>
    </row>
    <row r="11" spans="1:5" x14ac:dyDescent="0.25">
      <c r="A11" s="1">
        <v>242383248</v>
      </c>
      <c r="B11">
        <f t="shared" si="0"/>
        <v>242383248</v>
      </c>
      <c r="D11">
        <v>242383248</v>
      </c>
      <c r="E11">
        <v>244843408</v>
      </c>
    </row>
    <row r="12" spans="1:5" x14ac:dyDescent="0.25">
      <c r="A12" s="1">
        <v>258793456</v>
      </c>
      <c r="B12">
        <f t="shared" si="0"/>
        <v>258793456</v>
      </c>
      <c r="D12">
        <v>258793456</v>
      </c>
      <c r="E12">
        <v>260741856</v>
      </c>
    </row>
    <row r="13" spans="1:5" x14ac:dyDescent="0.25">
      <c r="A13" s="1">
        <v>272659072</v>
      </c>
      <c r="B13">
        <f t="shared" si="0"/>
        <v>272659072</v>
      </c>
      <c r="D13">
        <v>272659072</v>
      </c>
      <c r="E13">
        <v>274437248</v>
      </c>
    </row>
    <row r="14" spans="1:5" x14ac:dyDescent="0.25">
      <c r="A14" s="1">
        <v>285484832</v>
      </c>
      <c r="B14">
        <f t="shared" si="0"/>
        <v>285484832</v>
      </c>
      <c r="D14">
        <v>285484832</v>
      </c>
      <c r="E14">
        <v>285760352</v>
      </c>
    </row>
    <row r="15" spans="1:5" x14ac:dyDescent="0.25">
      <c r="A15" s="1">
        <v>292060960</v>
      </c>
      <c r="B15">
        <f t="shared" si="0"/>
        <v>292060960</v>
      </c>
      <c r="D15">
        <v>292060960</v>
      </c>
      <c r="E15">
        <v>291467328</v>
      </c>
    </row>
    <row r="16" spans="1:5" x14ac:dyDescent="0.25">
      <c r="A16" s="1">
        <v>292369696</v>
      </c>
      <c r="B16">
        <f t="shared" si="0"/>
        <v>292369696</v>
      </c>
      <c r="D16">
        <v>292369696</v>
      </c>
      <c r="E16">
        <v>292377696</v>
      </c>
    </row>
    <row r="17" spans="1:5" x14ac:dyDescent="0.25">
      <c r="A17" s="1">
        <v>293817760</v>
      </c>
      <c r="B17">
        <f t="shared" si="0"/>
        <v>293817760</v>
      </c>
      <c r="D17">
        <v>293817760</v>
      </c>
      <c r="E17">
        <v>295062304</v>
      </c>
    </row>
    <row r="18" spans="1:5" x14ac:dyDescent="0.25">
      <c r="A18" s="1">
        <v>291592736</v>
      </c>
      <c r="B18">
        <f t="shared" si="0"/>
        <v>291592736</v>
      </c>
      <c r="D18">
        <v>291592736</v>
      </c>
      <c r="E18">
        <v>291449920</v>
      </c>
    </row>
    <row r="19" spans="1:5" x14ac:dyDescent="0.25">
      <c r="A19" s="1">
        <v>283287264</v>
      </c>
      <c r="B19">
        <f t="shared" si="0"/>
        <v>283287264</v>
      </c>
      <c r="D19">
        <v>283287264</v>
      </c>
      <c r="E19">
        <v>282080992</v>
      </c>
    </row>
    <row r="20" spans="1:5" x14ac:dyDescent="0.25">
      <c r="A20" s="1">
        <v>277228736</v>
      </c>
      <c r="B20">
        <f t="shared" si="0"/>
        <v>277228736</v>
      </c>
      <c r="D20">
        <v>277228736</v>
      </c>
      <c r="E20">
        <v>274940064</v>
      </c>
    </row>
    <row r="21" spans="1:5" x14ac:dyDescent="0.25">
      <c r="A21" s="1">
        <v>266201360</v>
      </c>
      <c r="B21">
        <f t="shared" si="0"/>
        <v>266201360</v>
      </c>
      <c r="D21">
        <v>266201360</v>
      </c>
      <c r="E21">
        <v>264164896</v>
      </c>
    </row>
    <row r="22" spans="1:5" x14ac:dyDescent="0.25">
      <c r="A22" s="1">
        <v>249671296</v>
      </c>
      <c r="B22">
        <f t="shared" si="0"/>
        <v>249671296</v>
      </c>
      <c r="D22">
        <v>249671296</v>
      </c>
      <c r="E22">
        <v>247404096</v>
      </c>
    </row>
    <row r="23" spans="1:5" x14ac:dyDescent="0.25">
      <c r="A23" s="1">
        <v>236625008</v>
      </c>
      <c r="B23">
        <f t="shared" si="0"/>
        <v>236625008</v>
      </c>
      <c r="D23">
        <v>236625008</v>
      </c>
      <c r="E23">
        <v>235126528</v>
      </c>
    </row>
    <row r="24" spans="1:5" x14ac:dyDescent="0.25">
      <c r="A24" s="1">
        <v>224406912</v>
      </c>
      <c r="B24">
        <f t="shared" si="0"/>
        <v>224406912</v>
      </c>
      <c r="D24">
        <v>224406912</v>
      </c>
      <c r="E24">
        <v>223755312</v>
      </c>
    </row>
    <row r="25" spans="1:5" x14ac:dyDescent="0.25">
      <c r="A25" s="1">
        <v>210296512</v>
      </c>
      <c r="B25">
        <f t="shared" si="0"/>
        <v>210296512</v>
      </c>
      <c r="D25">
        <v>210296512</v>
      </c>
      <c r="E25">
        <v>208188576</v>
      </c>
    </row>
    <row r="26" spans="1:5" x14ac:dyDescent="0.25">
      <c r="A26" s="1">
        <v>199475536</v>
      </c>
      <c r="B26">
        <f t="shared" si="0"/>
        <v>199475536</v>
      </c>
      <c r="D26">
        <v>199475536</v>
      </c>
      <c r="E26">
        <v>196355504</v>
      </c>
    </row>
    <row r="27" spans="1:5" x14ac:dyDescent="0.25">
      <c r="A27" s="1">
        <v>189433856</v>
      </c>
      <c r="B27">
        <f t="shared" si="0"/>
        <v>189433856</v>
      </c>
      <c r="D27">
        <v>189433856</v>
      </c>
      <c r="E27">
        <v>187198608</v>
      </c>
    </row>
    <row r="28" spans="1:5" x14ac:dyDescent="0.25">
      <c r="A28" s="1">
        <v>176660032</v>
      </c>
      <c r="B28">
        <f t="shared" si="0"/>
        <v>176660032</v>
      </c>
      <c r="D28">
        <v>176660032</v>
      </c>
      <c r="E28">
        <v>174050624</v>
      </c>
    </row>
    <row r="29" spans="1:5" x14ac:dyDescent="0.25">
      <c r="A29" s="1">
        <v>167219328</v>
      </c>
      <c r="B29">
        <f t="shared" si="0"/>
        <v>167219328</v>
      </c>
      <c r="D29">
        <v>167219328</v>
      </c>
      <c r="E29">
        <v>165327456</v>
      </c>
    </row>
    <row r="30" spans="1:5" x14ac:dyDescent="0.25">
      <c r="A30" s="1">
        <v>160700176</v>
      </c>
      <c r="B30">
        <f t="shared" si="0"/>
        <v>160700176</v>
      </c>
      <c r="D30">
        <v>160700176</v>
      </c>
      <c r="E30">
        <v>160138304</v>
      </c>
    </row>
    <row r="31" spans="1:5" x14ac:dyDescent="0.25">
      <c r="A31" s="1">
        <v>154195456</v>
      </c>
      <c r="B31">
        <f t="shared" si="0"/>
        <v>154195456</v>
      </c>
      <c r="D31">
        <v>154195456</v>
      </c>
      <c r="E31">
        <v>152547376</v>
      </c>
    </row>
    <row r="32" spans="1:5" x14ac:dyDescent="0.25">
      <c r="A32" s="1">
        <v>150020512</v>
      </c>
      <c r="B32">
        <f t="shared" si="0"/>
        <v>150020512</v>
      </c>
      <c r="D32">
        <v>150020512</v>
      </c>
      <c r="E32">
        <v>146843680</v>
      </c>
    </row>
    <row r="33" spans="1:5" x14ac:dyDescent="0.25">
      <c r="A33" s="1">
        <v>146351952</v>
      </c>
      <c r="B33">
        <f t="shared" si="0"/>
        <v>146351952</v>
      </c>
      <c r="D33">
        <v>146351952</v>
      </c>
      <c r="E33">
        <v>143837232</v>
      </c>
    </row>
    <row r="34" spans="1:5" x14ac:dyDescent="0.25">
      <c r="A34" s="1">
        <v>141370448</v>
      </c>
      <c r="B34">
        <f t="shared" si="0"/>
        <v>141370448</v>
      </c>
      <c r="D34">
        <v>141370448</v>
      </c>
      <c r="E34">
        <v>139632000</v>
      </c>
    </row>
    <row r="35" spans="1:5" x14ac:dyDescent="0.25">
      <c r="A35" s="1">
        <v>137383152</v>
      </c>
      <c r="B35">
        <f t="shared" si="0"/>
        <v>137383152</v>
      </c>
      <c r="D35">
        <v>137383152</v>
      </c>
      <c r="E35">
        <v>135646736</v>
      </c>
    </row>
    <row r="36" spans="1:5" x14ac:dyDescent="0.25">
      <c r="A36" s="1">
        <v>136094800</v>
      </c>
      <c r="B36">
        <f t="shared" si="0"/>
        <v>136094800</v>
      </c>
      <c r="D36">
        <v>136094800</v>
      </c>
      <c r="E36">
        <v>135664416</v>
      </c>
    </row>
    <row r="37" spans="1:5" x14ac:dyDescent="0.25">
      <c r="A37" s="1">
        <v>135962896</v>
      </c>
      <c r="B37">
        <f t="shared" si="0"/>
        <v>135962896</v>
      </c>
      <c r="D37">
        <v>135962896</v>
      </c>
      <c r="E37">
        <v>135474000</v>
      </c>
    </row>
    <row r="38" spans="1:5" x14ac:dyDescent="0.25">
      <c r="A38" s="1">
        <v>136237392</v>
      </c>
      <c r="B38">
        <f t="shared" si="0"/>
        <v>136237392</v>
      </c>
      <c r="D38">
        <v>136237392</v>
      </c>
      <c r="E38">
        <v>134133776</v>
      </c>
    </row>
    <row r="39" spans="1:5" x14ac:dyDescent="0.25">
      <c r="A39" s="1">
        <v>137033248</v>
      </c>
      <c r="B39">
        <f t="shared" si="0"/>
        <v>137033248</v>
      </c>
      <c r="D39">
        <v>137033248</v>
      </c>
      <c r="E39">
        <v>134987792</v>
      </c>
    </row>
    <row r="40" spans="1:5" x14ac:dyDescent="0.25">
      <c r="A40" s="1">
        <v>138421168</v>
      </c>
      <c r="B40">
        <f t="shared" si="0"/>
        <v>138421168</v>
      </c>
      <c r="D40">
        <v>138421168</v>
      </c>
      <c r="E40">
        <v>137444032</v>
      </c>
    </row>
    <row r="41" spans="1:5" x14ac:dyDescent="0.25">
      <c r="A41" s="1">
        <v>138925600</v>
      </c>
      <c r="B41">
        <f t="shared" si="0"/>
        <v>138925600</v>
      </c>
      <c r="D41">
        <v>138925600</v>
      </c>
      <c r="E41">
        <v>137975184</v>
      </c>
    </row>
    <row r="42" spans="1:5" x14ac:dyDescent="0.25">
      <c r="A42" s="1">
        <v>141442912</v>
      </c>
      <c r="B42">
        <f t="shared" si="0"/>
        <v>141442912</v>
      </c>
      <c r="D42">
        <v>141442912</v>
      </c>
      <c r="E42">
        <v>140573792</v>
      </c>
    </row>
    <row r="43" spans="1:5" x14ac:dyDescent="0.25">
      <c r="A43" s="1">
        <v>147671088</v>
      </c>
      <c r="B43">
        <f t="shared" si="0"/>
        <v>147671088</v>
      </c>
      <c r="D43">
        <v>147671088</v>
      </c>
      <c r="E43">
        <v>147039648</v>
      </c>
    </row>
    <row r="44" spans="1:5" x14ac:dyDescent="0.25">
      <c r="A44" s="1">
        <v>153592256</v>
      </c>
      <c r="B44">
        <f t="shared" si="0"/>
        <v>153592256</v>
      </c>
      <c r="D44">
        <v>153592256</v>
      </c>
      <c r="E44">
        <v>151720144</v>
      </c>
    </row>
    <row r="45" spans="1:5" x14ac:dyDescent="0.25">
      <c r="A45" s="1">
        <v>158373664</v>
      </c>
      <c r="B45">
        <f t="shared" si="0"/>
        <v>158373664</v>
      </c>
      <c r="D45">
        <v>158373664</v>
      </c>
      <c r="E45">
        <v>155469792</v>
      </c>
    </row>
    <row r="46" spans="1:5" x14ac:dyDescent="0.25">
      <c r="A46" s="1">
        <v>166302320</v>
      </c>
      <c r="B46">
        <f t="shared" si="0"/>
        <v>166302320</v>
      </c>
      <c r="D46">
        <v>166302320</v>
      </c>
      <c r="E46">
        <v>164884576</v>
      </c>
    </row>
    <row r="47" spans="1:5" x14ac:dyDescent="0.25">
      <c r="A47" s="1">
        <v>173984272</v>
      </c>
      <c r="B47">
        <f t="shared" si="0"/>
        <v>173984272</v>
      </c>
      <c r="D47">
        <v>173984272</v>
      </c>
      <c r="E47">
        <v>173507648</v>
      </c>
    </row>
    <row r="48" spans="1:5" x14ac:dyDescent="0.25">
      <c r="A48" s="1">
        <v>180823232</v>
      </c>
      <c r="B48">
        <f t="shared" si="0"/>
        <v>180823232</v>
      </c>
      <c r="D48">
        <v>180823232</v>
      </c>
      <c r="E48">
        <v>180191008</v>
      </c>
    </row>
    <row r="49" spans="1:5" x14ac:dyDescent="0.25">
      <c r="A49" s="1">
        <v>193340720</v>
      </c>
      <c r="B49">
        <f t="shared" si="0"/>
        <v>193340720</v>
      </c>
      <c r="D49">
        <v>193340720</v>
      </c>
      <c r="E49">
        <v>193317456</v>
      </c>
    </row>
    <row r="50" spans="1:5" x14ac:dyDescent="0.25">
      <c r="A50" s="1">
        <v>207821504</v>
      </c>
      <c r="B50">
        <f t="shared" si="0"/>
        <v>207821504</v>
      </c>
      <c r="D50">
        <v>207821504</v>
      </c>
      <c r="E50">
        <v>208065056</v>
      </c>
    </row>
    <row r="51" spans="1:5" x14ac:dyDescent="0.25">
      <c r="A51" s="1">
        <v>218785696</v>
      </c>
      <c r="B51">
        <f t="shared" si="0"/>
        <v>218785696</v>
      </c>
      <c r="D51">
        <v>218785696</v>
      </c>
      <c r="E51">
        <v>216479056</v>
      </c>
    </row>
    <row r="52" spans="1:5" x14ac:dyDescent="0.25">
      <c r="A52" s="1">
        <v>232191824</v>
      </c>
      <c r="B52">
        <f t="shared" si="0"/>
        <v>232191824</v>
      </c>
      <c r="D52">
        <v>232191824</v>
      </c>
      <c r="E52">
        <v>230894576</v>
      </c>
    </row>
    <row r="53" spans="1:5" x14ac:dyDescent="0.25">
      <c r="A53" s="1">
        <v>247187152</v>
      </c>
      <c r="B53">
        <f t="shared" si="0"/>
        <v>247187152</v>
      </c>
      <c r="D53">
        <v>247187152</v>
      </c>
      <c r="E53">
        <v>247342624</v>
      </c>
    </row>
    <row r="54" spans="1:5" x14ac:dyDescent="0.25">
      <c r="A54" s="1">
        <v>257878560</v>
      </c>
      <c r="B54">
        <f t="shared" si="0"/>
        <v>257878560</v>
      </c>
      <c r="D54">
        <v>257878560</v>
      </c>
      <c r="E54">
        <v>258176928</v>
      </c>
    </row>
    <row r="55" spans="1:5" x14ac:dyDescent="0.25">
      <c r="A55" s="1">
        <v>269936832</v>
      </c>
      <c r="B55">
        <f t="shared" si="0"/>
        <v>269936832</v>
      </c>
      <c r="D55">
        <v>269936832</v>
      </c>
      <c r="E55">
        <v>269567680</v>
      </c>
    </row>
    <row r="56" spans="1:5" x14ac:dyDescent="0.25">
      <c r="A56" s="1">
        <v>281700672</v>
      </c>
      <c r="B56">
        <f t="shared" si="0"/>
        <v>281700672</v>
      </c>
      <c r="D56">
        <v>281700672</v>
      </c>
      <c r="E56">
        <v>282478176</v>
      </c>
    </row>
    <row r="57" spans="1:5" x14ac:dyDescent="0.25">
      <c r="A57" s="1">
        <v>289181536</v>
      </c>
      <c r="B57">
        <f t="shared" si="0"/>
        <v>289181536</v>
      </c>
      <c r="D57">
        <v>289181536</v>
      </c>
      <c r="E57">
        <v>289256320</v>
      </c>
    </row>
    <row r="58" spans="1:5" x14ac:dyDescent="0.25">
      <c r="A58" s="1">
        <v>291645536</v>
      </c>
      <c r="B58">
        <f t="shared" si="0"/>
        <v>291645536</v>
      </c>
      <c r="D58">
        <v>291645536</v>
      </c>
      <c r="E58">
        <v>291177792</v>
      </c>
    </row>
    <row r="59" spans="1:5" x14ac:dyDescent="0.25">
      <c r="A59" s="1">
        <v>292890784</v>
      </c>
      <c r="B59">
        <f t="shared" si="0"/>
        <v>292890784</v>
      </c>
      <c r="D59">
        <v>292890784</v>
      </c>
      <c r="E59">
        <v>292906944</v>
      </c>
    </row>
    <row r="60" spans="1:5" x14ac:dyDescent="0.25">
      <c r="A60" s="1">
        <v>290204000</v>
      </c>
      <c r="B60">
        <f t="shared" si="0"/>
        <v>290204000</v>
      </c>
      <c r="D60">
        <v>290204000</v>
      </c>
      <c r="E60">
        <v>291936384</v>
      </c>
    </row>
    <row r="61" spans="1:5" x14ac:dyDescent="0.25">
      <c r="A61" s="1">
        <v>282296096</v>
      </c>
      <c r="B61">
        <f t="shared" si="0"/>
        <v>282296096</v>
      </c>
      <c r="D61">
        <v>282296096</v>
      </c>
      <c r="E61">
        <v>284430944</v>
      </c>
    </row>
    <row r="62" spans="1:5" x14ac:dyDescent="0.25">
      <c r="A62" s="1">
        <v>272983456</v>
      </c>
      <c r="B62">
        <f t="shared" si="0"/>
        <v>272983456</v>
      </c>
      <c r="D62">
        <v>272983456</v>
      </c>
      <c r="E62">
        <v>273657920</v>
      </c>
    </row>
    <row r="63" spans="1:5" x14ac:dyDescent="0.25">
      <c r="A63" s="1">
        <v>262930176</v>
      </c>
      <c r="B63">
        <f t="shared" si="0"/>
        <v>262930176</v>
      </c>
      <c r="D63">
        <v>262930176</v>
      </c>
      <c r="E63">
        <v>263503152</v>
      </c>
    </row>
    <row r="64" spans="1:5" x14ac:dyDescent="0.25">
      <c r="A64" s="1">
        <v>245935792</v>
      </c>
      <c r="B64">
        <f t="shared" si="0"/>
        <v>245935792</v>
      </c>
      <c r="D64">
        <v>245935792</v>
      </c>
      <c r="E64">
        <v>245818752</v>
      </c>
    </row>
    <row r="65" spans="1:5" x14ac:dyDescent="0.25">
      <c r="A65" s="1">
        <v>224830720</v>
      </c>
      <c r="B65">
        <f t="shared" si="0"/>
        <v>224830720</v>
      </c>
      <c r="D65">
        <v>224830720</v>
      </c>
      <c r="E65">
        <v>226260320</v>
      </c>
    </row>
    <row r="66" spans="1:5" x14ac:dyDescent="0.25">
      <c r="A66" s="1">
        <v>206012864</v>
      </c>
      <c r="B66">
        <f t="shared" si="0"/>
        <v>206012864</v>
      </c>
      <c r="D66">
        <v>206012864</v>
      </c>
      <c r="E66">
        <v>206586160</v>
      </c>
    </row>
    <row r="67" spans="1:5" x14ac:dyDescent="0.25">
      <c r="A67" s="1">
        <v>183266944</v>
      </c>
      <c r="B67">
        <f t="shared" ref="B67:B130" si="1">ABS(A67:A210)</f>
        <v>183266944</v>
      </c>
      <c r="D67">
        <v>183266944</v>
      </c>
      <c r="E67">
        <v>185012112</v>
      </c>
    </row>
    <row r="68" spans="1:5" x14ac:dyDescent="0.25">
      <c r="A68" s="1">
        <v>158146288</v>
      </c>
      <c r="B68">
        <f t="shared" si="1"/>
        <v>158146288</v>
      </c>
      <c r="D68">
        <v>158146288</v>
      </c>
      <c r="E68">
        <v>158538800</v>
      </c>
    </row>
    <row r="69" spans="1:5" x14ac:dyDescent="0.25">
      <c r="A69" s="1">
        <v>133510824</v>
      </c>
      <c r="B69">
        <f t="shared" si="1"/>
        <v>133510824</v>
      </c>
      <c r="D69">
        <v>133510824</v>
      </c>
      <c r="E69">
        <v>133859648</v>
      </c>
    </row>
    <row r="70" spans="1:5" x14ac:dyDescent="0.25">
      <c r="A70" s="1">
        <v>105724736</v>
      </c>
      <c r="B70">
        <f t="shared" si="1"/>
        <v>105724736</v>
      </c>
      <c r="D70">
        <v>105724736</v>
      </c>
      <c r="E70">
        <v>107241816</v>
      </c>
    </row>
    <row r="71" spans="1:5" x14ac:dyDescent="0.25">
      <c r="A71" s="1">
        <v>75656080</v>
      </c>
      <c r="B71">
        <f t="shared" si="1"/>
        <v>75656080</v>
      </c>
      <c r="D71">
        <v>75656080</v>
      </c>
      <c r="E71">
        <v>76602464</v>
      </c>
    </row>
    <row r="72" spans="1:5" x14ac:dyDescent="0.25">
      <c r="A72" s="1">
        <v>45550824</v>
      </c>
      <c r="B72">
        <f t="shared" si="1"/>
        <v>45550824</v>
      </c>
      <c r="D72">
        <v>45550824</v>
      </c>
      <c r="E72">
        <v>48400740</v>
      </c>
    </row>
    <row r="73" spans="1:5" x14ac:dyDescent="0.25">
      <c r="A73" s="1">
        <v>15939926</v>
      </c>
      <c r="B73">
        <f t="shared" si="1"/>
        <v>15939926</v>
      </c>
      <c r="D73">
        <v>15939926</v>
      </c>
      <c r="E73">
        <v>17933294</v>
      </c>
    </row>
    <row r="74" spans="1:5" x14ac:dyDescent="0.25">
      <c r="A74" s="1">
        <v>-13711157</v>
      </c>
      <c r="B74">
        <f t="shared" si="1"/>
        <v>13711157</v>
      </c>
    </row>
    <row r="75" spans="1:5" x14ac:dyDescent="0.25">
      <c r="A75" s="1">
        <v>-43515420</v>
      </c>
      <c r="B75">
        <f t="shared" si="1"/>
        <v>43515420</v>
      </c>
    </row>
    <row r="76" spans="1:5" x14ac:dyDescent="0.25">
      <c r="A76" s="1">
        <v>-72543880</v>
      </c>
      <c r="B76">
        <f t="shared" si="1"/>
        <v>72543880</v>
      </c>
    </row>
    <row r="77" spans="1:5" x14ac:dyDescent="0.25">
      <c r="A77" s="1">
        <v>-102186096</v>
      </c>
      <c r="B77">
        <f t="shared" si="1"/>
        <v>102186096</v>
      </c>
    </row>
    <row r="78" spans="1:5" x14ac:dyDescent="0.25">
      <c r="A78" s="1">
        <v>-130173816</v>
      </c>
      <c r="B78">
        <f t="shared" si="1"/>
        <v>130173816</v>
      </c>
    </row>
    <row r="79" spans="1:5" x14ac:dyDescent="0.25">
      <c r="A79" s="1">
        <v>-156778208</v>
      </c>
      <c r="B79">
        <f t="shared" si="1"/>
        <v>156778208</v>
      </c>
    </row>
    <row r="80" spans="1:5" x14ac:dyDescent="0.25">
      <c r="A80" s="1">
        <v>-181007360</v>
      </c>
      <c r="B80">
        <f t="shared" si="1"/>
        <v>181007360</v>
      </c>
    </row>
    <row r="81" spans="1:2" x14ac:dyDescent="0.25">
      <c r="A81" s="1">
        <v>-203326096</v>
      </c>
      <c r="B81">
        <f t="shared" si="1"/>
        <v>203326096</v>
      </c>
    </row>
    <row r="82" spans="1:2" x14ac:dyDescent="0.25">
      <c r="A82" s="1">
        <v>-224795008</v>
      </c>
      <c r="B82">
        <f t="shared" si="1"/>
        <v>224795008</v>
      </c>
    </row>
    <row r="83" spans="1:2" x14ac:dyDescent="0.25">
      <c r="A83" s="1">
        <v>-244843408</v>
      </c>
      <c r="B83">
        <f t="shared" si="1"/>
        <v>244843408</v>
      </c>
    </row>
    <row r="84" spans="1:2" x14ac:dyDescent="0.25">
      <c r="A84" s="1">
        <v>-260741856</v>
      </c>
      <c r="B84">
        <f t="shared" si="1"/>
        <v>260741856</v>
      </c>
    </row>
    <row r="85" spans="1:2" x14ac:dyDescent="0.25">
      <c r="A85" s="1">
        <v>-274437248</v>
      </c>
      <c r="B85">
        <f t="shared" si="1"/>
        <v>274437248</v>
      </c>
    </row>
    <row r="86" spans="1:2" x14ac:dyDescent="0.25">
      <c r="A86" s="1">
        <v>-285760352</v>
      </c>
      <c r="B86">
        <f t="shared" si="1"/>
        <v>285760352</v>
      </c>
    </row>
    <row r="87" spans="1:2" x14ac:dyDescent="0.25">
      <c r="A87" s="1">
        <v>-291467328</v>
      </c>
      <c r="B87">
        <f t="shared" si="1"/>
        <v>291467328</v>
      </c>
    </row>
    <row r="88" spans="1:2" x14ac:dyDescent="0.25">
      <c r="A88" s="1">
        <v>-292377696</v>
      </c>
      <c r="B88">
        <f t="shared" si="1"/>
        <v>292377696</v>
      </c>
    </row>
    <row r="89" spans="1:2" x14ac:dyDescent="0.25">
      <c r="A89" s="1">
        <v>-295062304</v>
      </c>
      <c r="B89">
        <f t="shared" si="1"/>
        <v>295062304</v>
      </c>
    </row>
    <row r="90" spans="1:2" x14ac:dyDescent="0.25">
      <c r="A90" s="1">
        <v>-291449920</v>
      </c>
      <c r="B90">
        <f t="shared" si="1"/>
        <v>291449920</v>
      </c>
    </row>
    <row r="91" spans="1:2" x14ac:dyDescent="0.25">
      <c r="A91" s="1">
        <v>-282080992</v>
      </c>
      <c r="B91">
        <f t="shared" si="1"/>
        <v>282080992</v>
      </c>
    </row>
    <row r="92" spans="1:2" x14ac:dyDescent="0.25">
      <c r="A92" s="1">
        <v>-274940064</v>
      </c>
      <c r="B92">
        <f t="shared" si="1"/>
        <v>274940064</v>
      </c>
    </row>
    <row r="93" spans="1:2" x14ac:dyDescent="0.25">
      <c r="A93" s="1">
        <v>-264164896</v>
      </c>
      <c r="B93">
        <f t="shared" si="1"/>
        <v>264164896</v>
      </c>
    </row>
    <row r="94" spans="1:2" x14ac:dyDescent="0.25">
      <c r="A94" s="1">
        <v>-247404096</v>
      </c>
      <c r="B94">
        <f t="shared" si="1"/>
        <v>247404096</v>
      </c>
    </row>
    <row r="95" spans="1:2" x14ac:dyDescent="0.25">
      <c r="A95" s="1">
        <v>-235126528</v>
      </c>
      <c r="B95">
        <f t="shared" si="1"/>
        <v>235126528</v>
      </c>
    </row>
    <row r="96" spans="1:2" x14ac:dyDescent="0.25">
      <c r="A96" s="1">
        <v>-223755312</v>
      </c>
      <c r="B96">
        <f t="shared" si="1"/>
        <v>223755312</v>
      </c>
    </row>
    <row r="97" spans="1:2" x14ac:dyDescent="0.25">
      <c r="A97" s="1">
        <v>-208188576</v>
      </c>
      <c r="B97">
        <f t="shared" si="1"/>
        <v>208188576</v>
      </c>
    </row>
    <row r="98" spans="1:2" x14ac:dyDescent="0.25">
      <c r="A98" s="1">
        <v>-196355504</v>
      </c>
      <c r="B98">
        <f t="shared" si="1"/>
        <v>196355504</v>
      </c>
    </row>
    <row r="99" spans="1:2" x14ac:dyDescent="0.25">
      <c r="A99" s="1">
        <v>-187198608</v>
      </c>
      <c r="B99">
        <f t="shared" si="1"/>
        <v>187198608</v>
      </c>
    </row>
    <row r="100" spans="1:2" x14ac:dyDescent="0.25">
      <c r="A100" s="1">
        <v>-174050624</v>
      </c>
      <c r="B100">
        <f t="shared" si="1"/>
        <v>174050624</v>
      </c>
    </row>
    <row r="101" spans="1:2" x14ac:dyDescent="0.25">
      <c r="A101" s="1">
        <v>-165327456</v>
      </c>
      <c r="B101">
        <f t="shared" si="1"/>
        <v>165327456</v>
      </c>
    </row>
    <row r="102" spans="1:2" x14ac:dyDescent="0.25">
      <c r="A102" s="1">
        <v>-160138304</v>
      </c>
      <c r="B102">
        <f t="shared" si="1"/>
        <v>160138304</v>
      </c>
    </row>
    <row r="103" spans="1:2" x14ac:dyDescent="0.25">
      <c r="A103" s="1">
        <v>-152547376</v>
      </c>
      <c r="B103">
        <f t="shared" si="1"/>
        <v>152547376</v>
      </c>
    </row>
    <row r="104" spans="1:2" x14ac:dyDescent="0.25">
      <c r="A104" s="1">
        <v>-146843680</v>
      </c>
      <c r="B104">
        <f t="shared" si="1"/>
        <v>146843680</v>
      </c>
    </row>
    <row r="105" spans="1:2" x14ac:dyDescent="0.25">
      <c r="A105" s="1">
        <v>-143837232</v>
      </c>
      <c r="B105">
        <f t="shared" si="1"/>
        <v>143837232</v>
      </c>
    </row>
    <row r="106" spans="1:2" x14ac:dyDescent="0.25">
      <c r="A106" s="1">
        <v>-139632000</v>
      </c>
      <c r="B106">
        <f t="shared" si="1"/>
        <v>139632000</v>
      </c>
    </row>
    <row r="107" spans="1:2" x14ac:dyDescent="0.25">
      <c r="A107" s="1">
        <v>-135646736</v>
      </c>
      <c r="B107">
        <f t="shared" si="1"/>
        <v>135646736</v>
      </c>
    </row>
    <row r="108" spans="1:2" x14ac:dyDescent="0.25">
      <c r="A108" s="1">
        <v>-135664416</v>
      </c>
      <c r="B108">
        <f t="shared" si="1"/>
        <v>135664416</v>
      </c>
    </row>
    <row r="109" spans="1:2" x14ac:dyDescent="0.25">
      <c r="A109" s="1">
        <v>-135474000</v>
      </c>
      <c r="B109">
        <f t="shared" si="1"/>
        <v>135474000</v>
      </c>
    </row>
    <row r="110" spans="1:2" x14ac:dyDescent="0.25">
      <c r="A110" s="1">
        <v>-134133776</v>
      </c>
      <c r="B110">
        <f t="shared" si="1"/>
        <v>134133776</v>
      </c>
    </row>
    <row r="111" spans="1:2" x14ac:dyDescent="0.25">
      <c r="A111" s="1">
        <v>-134987792</v>
      </c>
      <c r="B111">
        <f t="shared" si="1"/>
        <v>134987792</v>
      </c>
    </row>
    <row r="112" spans="1:2" x14ac:dyDescent="0.25">
      <c r="A112" s="1">
        <v>-137444032</v>
      </c>
      <c r="B112">
        <f t="shared" si="1"/>
        <v>137444032</v>
      </c>
    </row>
    <row r="113" spans="1:2" x14ac:dyDescent="0.25">
      <c r="A113" s="1">
        <v>-137975184</v>
      </c>
      <c r="B113">
        <f t="shared" si="1"/>
        <v>137975184</v>
      </c>
    </row>
    <row r="114" spans="1:2" x14ac:dyDescent="0.25">
      <c r="A114" s="1">
        <v>-140573792</v>
      </c>
      <c r="B114">
        <f t="shared" si="1"/>
        <v>140573792</v>
      </c>
    </row>
    <row r="115" spans="1:2" x14ac:dyDescent="0.25">
      <c r="A115" s="1">
        <v>-147039648</v>
      </c>
      <c r="B115">
        <f t="shared" si="1"/>
        <v>147039648</v>
      </c>
    </row>
    <row r="116" spans="1:2" x14ac:dyDescent="0.25">
      <c r="A116" s="1">
        <v>-151720144</v>
      </c>
      <c r="B116">
        <f t="shared" si="1"/>
        <v>151720144</v>
      </c>
    </row>
    <row r="117" spans="1:2" x14ac:dyDescent="0.25">
      <c r="A117" s="1">
        <v>-155469792</v>
      </c>
      <c r="B117">
        <f t="shared" si="1"/>
        <v>155469792</v>
      </c>
    </row>
    <row r="118" spans="1:2" x14ac:dyDescent="0.25">
      <c r="A118" s="1">
        <v>-164884576</v>
      </c>
      <c r="B118">
        <f t="shared" si="1"/>
        <v>164884576</v>
      </c>
    </row>
    <row r="119" spans="1:2" x14ac:dyDescent="0.25">
      <c r="A119" s="1">
        <v>-173507648</v>
      </c>
      <c r="B119">
        <f t="shared" si="1"/>
        <v>173507648</v>
      </c>
    </row>
    <row r="120" spans="1:2" x14ac:dyDescent="0.25">
      <c r="A120" s="1">
        <v>-180191008</v>
      </c>
      <c r="B120">
        <f t="shared" si="1"/>
        <v>180191008</v>
      </c>
    </row>
    <row r="121" spans="1:2" x14ac:dyDescent="0.25">
      <c r="A121" s="1">
        <v>-193317456</v>
      </c>
      <c r="B121">
        <f t="shared" si="1"/>
        <v>193317456</v>
      </c>
    </row>
    <row r="122" spans="1:2" x14ac:dyDescent="0.25">
      <c r="A122" s="1">
        <v>-208065056</v>
      </c>
      <c r="B122">
        <f t="shared" si="1"/>
        <v>208065056</v>
      </c>
    </row>
    <row r="123" spans="1:2" x14ac:dyDescent="0.25">
      <c r="A123" s="1">
        <v>-216479056</v>
      </c>
      <c r="B123">
        <f t="shared" si="1"/>
        <v>216479056</v>
      </c>
    </row>
    <row r="124" spans="1:2" x14ac:dyDescent="0.25">
      <c r="A124" s="1">
        <v>-230894576</v>
      </c>
      <c r="B124">
        <f t="shared" si="1"/>
        <v>230894576</v>
      </c>
    </row>
    <row r="125" spans="1:2" x14ac:dyDescent="0.25">
      <c r="A125" s="1">
        <v>-247342624</v>
      </c>
      <c r="B125">
        <f t="shared" si="1"/>
        <v>247342624</v>
      </c>
    </row>
    <row r="126" spans="1:2" x14ac:dyDescent="0.25">
      <c r="A126" s="1">
        <v>-258176928</v>
      </c>
      <c r="B126">
        <f t="shared" si="1"/>
        <v>258176928</v>
      </c>
    </row>
    <row r="127" spans="1:2" x14ac:dyDescent="0.25">
      <c r="A127" s="1">
        <v>-269567680</v>
      </c>
      <c r="B127">
        <f t="shared" si="1"/>
        <v>269567680</v>
      </c>
    </row>
    <row r="128" spans="1:2" x14ac:dyDescent="0.25">
      <c r="A128" s="1">
        <v>-282478176</v>
      </c>
      <c r="B128">
        <f t="shared" si="1"/>
        <v>282478176</v>
      </c>
    </row>
    <row r="129" spans="1:2" x14ac:dyDescent="0.25">
      <c r="A129" s="1">
        <v>-289256320</v>
      </c>
      <c r="B129">
        <f t="shared" si="1"/>
        <v>289256320</v>
      </c>
    </row>
    <row r="130" spans="1:2" x14ac:dyDescent="0.25">
      <c r="A130" s="1">
        <v>-291177792</v>
      </c>
      <c r="B130">
        <f t="shared" si="1"/>
        <v>291177792</v>
      </c>
    </row>
    <row r="131" spans="1:2" x14ac:dyDescent="0.25">
      <c r="A131" s="1">
        <v>-292906944</v>
      </c>
      <c r="B131">
        <f t="shared" ref="B131:B145" si="2">ABS(A131:A274)</f>
        <v>292906944</v>
      </c>
    </row>
    <row r="132" spans="1:2" x14ac:dyDescent="0.25">
      <c r="A132" s="1">
        <v>-291936384</v>
      </c>
      <c r="B132">
        <f t="shared" si="2"/>
        <v>291936384</v>
      </c>
    </row>
    <row r="133" spans="1:2" x14ac:dyDescent="0.25">
      <c r="A133" s="1">
        <v>-284430944</v>
      </c>
      <c r="B133">
        <f t="shared" si="2"/>
        <v>284430944</v>
      </c>
    </row>
    <row r="134" spans="1:2" x14ac:dyDescent="0.25">
      <c r="A134" s="1">
        <v>-273657920</v>
      </c>
      <c r="B134">
        <f t="shared" si="2"/>
        <v>273657920</v>
      </c>
    </row>
    <row r="135" spans="1:2" x14ac:dyDescent="0.25">
      <c r="A135" s="1">
        <v>-263503152</v>
      </c>
      <c r="B135">
        <f t="shared" si="2"/>
        <v>263503152</v>
      </c>
    </row>
    <row r="136" spans="1:2" x14ac:dyDescent="0.25">
      <c r="A136" s="1">
        <v>-245818752</v>
      </c>
      <c r="B136">
        <f t="shared" si="2"/>
        <v>245818752</v>
      </c>
    </row>
    <row r="137" spans="1:2" x14ac:dyDescent="0.25">
      <c r="A137" s="1">
        <v>-226260320</v>
      </c>
      <c r="B137">
        <f t="shared" si="2"/>
        <v>226260320</v>
      </c>
    </row>
    <row r="138" spans="1:2" x14ac:dyDescent="0.25">
      <c r="A138" s="1">
        <v>-206586160</v>
      </c>
      <c r="B138">
        <f t="shared" si="2"/>
        <v>206586160</v>
      </c>
    </row>
    <row r="139" spans="1:2" x14ac:dyDescent="0.25">
      <c r="A139" s="1">
        <v>-185012112</v>
      </c>
      <c r="B139">
        <f t="shared" si="2"/>
        <v>185012112</v>
      </c>
    </row>
    <row r="140" spans="1:2" x14ac:dyDescent="0.25">
      <c r="A140" s="1">
        <v>-158538800</v>
      </c>
      <c r="B140">
        <f t="shared" si="2"/>
        <v>158538800</v>
      </c>
    </row>
    <row r="141" spans="1:2" x14ac:dyDescent="0.25">
      <c r="A141" s="1">
        <v>-133859648</v>
      </c>
      <c r="B141">
        <f t="shared" si="2"/>
        <v>133859648</v>
      </c>
    </row>
    <row r="142" spans="1:2" x14ac:dyDescent="0.25">
      <c r="A142" s="1">
        <v>-107241816</v>
      </c>
      <c r="B142">
        <f t="shared" si="2"/>
        <v>107241816</v>
      </c>
    </row>
    <row r="143" spans="1:2" x14ac:dyDescent="0.25">
      <c r="A143" s="1">
        <v>-76602464</v>
      </c>
      <c r="B143">
        <f t="shared" si="2"/>
        <v>76602464</v>
      </c>
    </row>
    <row r="144" spans="1:2" x14ac:dyDescent="0.25">
      <c r="A144" s="1">
        <v>-48400740</v>
      </c>
      <c r="B144">
        <f t="shared" si="2"/>
        <v>48400740</v>
      </c>
    </row>
    <row r="145" spans="1:2" x14ac:dyDescent="0.25">
      <c r="A145" s="1">
        <v>-17933294</v>
      </c>
      <c r="B145">
        <f t="shared" si="2"/>
        <v>17933294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Dip - Componente Dip</vt:lpstr>
      <vt:lpstr>Dip - Componente Quad</vt:lpstr>
      <vt:lpstr>Dip - Componente Sext</vt:lpstr>
      <vt:lpstr>Plan5</vt:lpstr>
      <vt:lpstr>Comparacao Dip-Quad-Sext</vt:lpstr>
      <vt:lpstr>Comparacao Dip-Quad-Sext-&gt;Skew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2014-08-04T18:17:36Z</dcterms:created>
  <dcterms:modified xsi:type="dcterms:W3CDTF">2014-08-05T13:02:33Z</dcterms:modified>
</cp:coreProperties>
</file>