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filterPrivacy="1"/>
  <xr:revisionPtr revIDLastSave="0" documentId="8_{685C000A-EA99-4B7A-ACC2-2035A34190D5}" xr6:coauthVersionLast="47" xr6:coauthVersionMax="47" xr10:uidLastSave="{00000000-0000-0000-0000-000000000000}"/>
  <bookViews>
    <workbookView xWindow="0" yWindow="0" windowWidth="11520" windowHeight="12504" tabRatio="719" firstSheet="3" activeTab="3" xr2:uid="{00000000-000D-0000-FFFF-FFFF00000000}"/>
  </bookViews>
  <sheets>
    <sheet name="Petra 7 Skid" sheetId="17" r:id="rId1"/>
    <sheet name="SSAmp Tower 03 CLP" sheetId="14" r:id="rId2"/>
    <sheet name="SSAmp Tower 03 Multi ABB" sheetId="18" r:id="rId3"/>
    <sheet name="SSAmp Tower 04 CLP" sheetId="23" r:id="rId4"/>
    <sheet name="SSAmp Tower 04 Multi ABB" sheetId="19" r:id="rId5"/>
    <sheet name="SSAmp Tower 02" sheetId="10" r:id="rId6"/>
    <sheet name="SSAmp Tower 01" sheetId="1" r:id="rId7"/>
    <sheet name="Transmission Line" sheetId="9" r:id="rId8"/>
    <sheet name="Petra 7" sheetId="6" r:id="rId9"/>
    <sheet name="LLRF" sheetId="5" r:id="rId10"/>
    <sheet name="Interlock" sheetId="7" r:id="rId11"/>
    <sheet name="Interlock_B" sheetId="21" r:id="rId12"/>
    <sheet name="Interlock_B_future" sheetId="20" r:id="rId13"/>
    <sheet name="Petra 7 WaterTemp" sheetId="16" r:id="rId14"/>
    <sheet name="Legenda" sheetId="11" r:id="rId15"/>
  </sheets>
  <definedNames>
    <definedName name="_xlnm._FilterDatabase" localSheetId="10" hidden="1">Interlock!$A$1:$V$1</definedName>
    <definedName name="_xlnm._FilterDatabase" localSheetId="11" hidden="1">Interlock!$A$1:$V$1</definedName>
    <definedName name="_xlnm._FilterDatabase" localSheetId="12" hidden="1">Interlock!$A$1:$V$1</definedName>
    <definedName name="_xlnm._FilterDatabase" localSheetId="9" hidden="1">LLRF!$A$1:$T$1</definedName>
    <definedName name="_xlnm._FilterDatabase" localSheetId="8" hidden="1">'Petra 7'!$A$1:$T$1</definedName>
    <definedName name="_xlnm._FilterDatabase" localSheetId="13" hidden="1">'Petra 7 WaterTemp'!$A$1:$T$1</definedName>
    <definedName name="_xlnm._FilterDatabase" localSheetId="6" hidden="1">'SSAmp Tower 01'!$A$1:$T$1</definedName>
    <definedName name="_xlnm._FilterDatabase" localSheetId="5" hidden="1">'SSAmp Tower 02'!$A$1:$T$1</definedName>
    <definedName name="_xlnm._FilterDatabase" localSheetId="7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O7" i="7"/>
  <c r="U381" i="7"/>
  <c r="J381" i="7"/>
  <c r="U380" i="7"/>
  <c r="J380" i="7"/>
  <c r="U379" i="7"/>
  <c r="J379" i="7"/>
  <c r="U378" i="7"/>
  <c r="J378" i="7"/>
  <c r="U377" i="7"/>
  <c r="J377" i="7"/>
  <c r="U376" i="7"/>
  <c r="J376" i="7"/>
  <c r="U375" i="7"/>
  <c r="J375" i="7"/>
  <c r="U374" i="7"/>
  <c r="J374" i="7"/>
  <c r="U373" i="7"/>
  <c r="J373" i="7"/>
  <c r="U372" i="7"/>
  <c r="J372" i="7"/>
  <c r="U371" i="7"/>
  <c r="J371" i="7"/>
  <c r="U370" i="7"/>
  <c r="J370" i="7"/>
  <c r="U369" i="7"/>
  <c r="J369" i="7"/>
  <c r="U368" i="7"/>
  <c r="J368" i="7"/>
  <c r="U367" i="7"/>
  <c r="J367" i="7"/>
  <c r="U366" i="7"/>
  <c r="J366" i="7"/>
  <c r="U365" i="7"/>
  <c r="J365" i="7"/>
  <c r="U364" i="7"/>
  <c r="J364" i="7"/>
  <c r="U363" i="7"/>
  <c r="J363" i="7"/>
  <c r="U362" i="7"/>
  <c r="J362" i="7"/>
  <c r="U361" i="7"/>
  <c r="J361" i="7"/>
  <c r="U360" i="7"/>
  <c r="J360" i="7"/>
  <c r="U359" i="7"/>
  <c r="J359" i="7"/>
  <c r="U358" i="7"/>
  <c r="J358" i="7"/>
  <c r="U357" i="7"/>
  <c r="J357" i="7"/>
  <c r="U356" i="7"/>
  <c r="J356" i="7"/>
  <c r="U355" i="7"/>
  <c r="J355" i="7"/>
  <c r="U354" i="7"/>
  <c r="J354" i="7"/>
  <c r="U353" i="7"/>
  <c r="J353" i="7"/>
  <c r="U352" i="7"/>
  <c r="J352" i="7"/>
  <c r="U351" i="7"/>
  <c r="J351" i="7"/>
  <c r="U350" i="7"/>
  <c r="J350" i="7"/>
  <c r="U349" i="7"/>
  <c r="J349" i="7"/>
  <c r="U348" i="7"/>
  <c r="J348" i="7"/>
  <c r="U347" i="7"/>
  <c r="J347" i="7"/>
  <c r="U346" i="7"/>
  <c r="J346" i="7"/>
  <c r="U345" i="7"/>
  <c r="J345" i="7"/>
  <c r="U344" i="7"/>
  <c r="J344" i="7"/>
  <c r="U343" i="7"/>
  <c r="J343" i="7"/>
  <c r="U342" i="7"/>
  <c r="J342" i="7"/>
  <c r="U341" i="7"/>
  <c r="J341" i="7"/>
  <c r="U340" i="7"/>
  <c r="J340" i="7"/>
  <c r="U339" i="7"/>
  <c r="J339" i="7"/>
  <c r="U338" i="7"/>
  <c r="J338" i="7"/>
  <c r="U337" i="7"/>
  <c r="J337" i="7"/>
  <c r="U336" i="7"/>
  <c r="J336" i="7"/>
  <c r="U335" i="7"/>
  <c r="J335" i="7"/>
  <c r="U334" i="7"/>
  <c r="J334" i="7"/>
  <c r="U333" i="7"/>
  <c r="J333" i="7"/>
  <c r="U332" i="7"/>
  <c r="J332" i="7"/>
  <c r="U331" i="7"/>
  <c r="J331" i="7"/>
  <c r="U330" i="7"/>
  <c r="J330" i="7"/>
  <c r="U329" i="7"/>
  <c r="J329" i="7"/>
  <c r="U328" i="7"/>
  <c r="J328" i="7"/>
  <c r="U327" i="7"/>
  <c r="J327" i="7"/>
  <c r="U326" i="7"/>
  <c r="J326" i="7"/>
  <c r="U325" i="7"/>
  <c r="J325" i="7"/>
  <c r="U324" i="7"/>
  <c r="J324" i="7"/>
  <c r="U323" i="7"/>
  <c r="J323" i="7"/>
  <c r="U322" i="7"/>
  <c r="J322" i="7"/>
  <c r="U321" i="7"/>
  <c r="J321" i="7"/>
  <c r="U320" i="7"/>
  <c r="J320" i="7"/>
  <c r="U319" i="7"/>
  <c r="J319" i="7"/>
  <c r="U318" i="7"/>
  <c r="J318" i="7"/>
  <c r="U317" i="7"/>
  <c r="J317" i="7"/>
  <c r="U316" i="7"/>
  <c r="J316" i="7"/>
  <c r="U315" i="7"/>
  <c r="J315" i="7"/>
  <c r="U314" i="7"/>
  <c r="J314" i="7"/>
  <c r="U313" i="7"/>
  <c r="J313" i="7"/>
  <c r="U312" i="7"/>
  <c r="J312" i="7"/>
  <c r="U311" i="7"/>
  <c r="J311" i="7"/>
  <c r="U310" i="7"/>
  <c r="J310" i="7"/>
  <c r="U309" i="7"/>
  <c r="J309" i="7"/>
  <c r="U308" i="7"/>
  <c r="J308" i="7"/>
  <c r="U307" i="7"/>
  <c r="J307" i="7"/>
  <c r="U306" i="7"/>
  <c r="J306" i="7"/>
  <c r="U305" i="7"/>
  <c r="J305" i="7"/>
  <c r="U304" i="7"/>
  <c r="J304" i="7"/>
  <c r="U303" i="7"/>
  <c r="J303" i="7"/>
  <c r="U302" i="7"/>
  <c r="J302" i="7"/>
  <c r="U301" i="7"/>
  <c r="J301" i="7"/>
  <c r="U300" i="7"/>
  <c r="J300" i="7"/>
  <c r="U299" i="7"/>
  <c r="J299" i="7"/>
  <c r="U298" i="7"/>
  <c r="J298" i="7"/>
  <c r="U297" i="7"/>
  <c r="J297" i="7"/>
  <c r="U296" i="7"/>
  <c r="J296" i="7"/>
  <c r="U295" i="7"/>
  <c r="J295" i="7"/>
  <c r="U294" i="7"/>
  <c r="J294" i="7"/>
  <c r="U293" i="7"/>
  <c r="J293" i="7"/>
  <c r="U292" i="7"/>
  <c r="J292" i="7"/>
  <c r="U291" i="7"/>
  <c r="J291" i="7"/>
  <c r="U290" i="7"/>
  <c r="J290" i="7"/>
  <c r="U289" i="7"/>
  <c r="J289" i="7"/>
  <c r="U288" i="7"/>
  <c r="J288" i="7"/>
  <c r="U287" i="7"/>
  <c r="J287" i="7"/>
  <c r="U286" i="7"/>
  <c r="J286" i="7"/>
  <c r="U285" i="7"/>
  <c r="J285" i="7"/>
  <c r="U284" i="7"/>
  <c r="J284" i="7"/>
  <c r="U283" i="7"/>
  <c r="J283" i="7"/>
  <c r="U282" i="7"/>
  <c r="J282" i="7"/>
  <c r="U281" i="7"/>
  <c r="J281" i="7"/>
  <c r="U280" i="7"/>
  <c r="J280" i="7"/>
  <c r="U279" i="7"/>
  <c r="J279" i="7"/>
  <c r="U278" i="7"/>
  <c r="J278" i="7"/>
  <c r="U277" i="7"/>
  <c r="J277" i="7"/>
  <c r="U276" i="7"/>
  <c r="J276" i="7"/>
  <c r="U275" i="7"/>
  <c r="J275" i="7"/>
  <c r="U274" i="7"/>
  <c r="J274" i="7"/>
  <c r="U273" i="7"/>
  <c r="J273" i="7"/>
  <c r="U272" i="7"/>
  <c r="J272" i="7"/>
  <c r="U271" i="7"/>
  <c r="J271" i="7"/>
  <c r="U270" i="7"/>
  <c r="J270" i="7"/>
  <c r="U269" i="7"/>
  <c r="J269" i="7"/>
  <c r="U268" i="7"/>
  <c r="J268" i="7"/>
  <c r="U267" i="7"/>
  <c r="J267" i="7"/>
  <c r="U266" i="7"/>
  <c r="J266" i="7"/>
  <c r="U265" i="7"/>
  <c r="J265" i="7"/>
  <c r="U264" i="7"/>
  <c r="J264" i="7"/>
  <c r="U263" i="7"/>
  <c r="J263" i="7"/>
  <c r="U262" i="7"/>
  <c r="J262" i="7"/>
  <c r="U261" i="7"/>
  <c r="J261" i="7"/>
  <c r="U260" i="7"/>
  <c r="J260" i="7"/>
  <c r="U259" i="7"/>
  <c r="J259" i="7"/>
  <c r="U258" i="7"/>
  <c r="J258" i="7"/>
  <c r="U257" i="7"/>
  <c r="J257" i="7"/>
  <c r="U256" i="7"/>
  <c r="J256" i="7"/>
  <c r="U255" i="7"/>
  <c r="J255" i="7"/>
  <c r="U254" i="7"/>
  <c r="J254" i="7"/>
  <c r="U253" i="7"/>
  <c r="J253" i="7"/>
  <c r="U252" i="7"/>
  <c r="J252" i="7"/>
  <c r="U251" i="7"/>
  <c r="J251" i="7"/>
  <c r="U250" i="7"/>
  <c r="J250" i="7"/>
  <c r="U249" i="7"/>
  <c r="J249" i="7"/>
  <c r="U248" i="7"/>
  <c r="J248" i="7"/>
  <c r="U247" i="7"/>
  <c r="J247" i="7"/>
  <c r="U246" i="7"/>
  <c r="J246" i="7"/>
  <c r="U245" i="7"/>
  <c r="J245" i="7"/>
  <c r="U244" i="7"/>
  <c r="J244" i="7"/>
  <c r="U243" i="7"/>
  <c r="J243" i="7"/>
  <c r="U242" i="7"/>
  <c r="J242" i="7"/>
  <c r="U241" i="7"/>
  <c r="J241" i="7"/>
  <c r="U240" i="7"/>
  <c r="J240" i="7"/>
  <c r="U239" i="7"/>
  <c r="J239" i="7"/>
  <c r="U238" i="7"/>
  <c r="J238" i="7"/>
  <c r="U237" i="7"/>
  <c r="J237" i="7"/>
  <c r="U236" i="7"/>
  <c r="J236" i="7"/>
  <c r="U235" i="7"/>
  <c r="J235" i="7"/>
  <c r="U234" i="7"/>
  <c r="J234" i="7"/>
  <c r="U233" i="7"/>
  <c r="J233" i="7"/>
  <c r="U232" i="7"/>
  <c r="J232" i="7"/>
  <c r="U231" i="7"/>
  <c r="J231" i="7"/>
  <c r="U230" i="7"/>
  <c r="J230" i="7"/>
  <c r="J97" i="14"/>
  <c r="K97" i="14"/>
  <c r="L97" i="14"/>
  <c r="AB97" i="23"/>
  <c r="J97" i="23"/>
  <c r="K97" i="23"/>
  <c r="L97" i="23"/>
  <c r="J2" i="23" l="1"/>
  <c r="K8" i="14"/>
  <c r="AB113" i="23"/>
  <c r="L113" i="23"/>
  <c r="K113" i="23"/>
  <c r="AB112" i="23"/>
  <c r="L112" i="23"/>
  <c r="K112" i="23"/>
  <c r="AB111" i="23"/>
  <c r="L111" i="23"/>
  <c r="K111" i="23"/>
  <c r="AB110" i="23"/>
  <c r="L110" i="23"/>
  <c r="K110" i="23"/>
  <c r="AB109" i="23"/>
  <c r="L109" i="23"/>
  <c r="K109" i="23"/>
  <c r="AB108" i="23"/>
  <c r="L108" i="23"/>
  <c r="K108" i="23"/>
  <c r="AB107" i="23"/>
  <c r="L107" i="23"/>
  <c r="K107" i="23"/>
  <c r="AB106" i="23"/>
  <c r="L106" i="23"/>
  <c r="K106" i="23"/>
  <c r="J106" i="23"/>
  <c r="AB105" i="23"/>
  <c r="L105" i="23"/>
  <c r="K105" i="23"/>
  <c r="J105" i="23"/>
  <c r="AB104" i="23"/>
  <c r="L104" i="23"/>
  <c r="K104" i="23"/>
  <c r="J104" i="23"/>
  <c r="AB103" i="23"/>
  <c r="L103" i="23"/>
  <c r="K103" i="23"/>
  <c r="J103" i="23"/>
  <c r="AB102" i="23"/>
  <c r="L102" i="23"/>
  <c r="K102" i="23"/>
  <c r="J102" i="23"/>
  <c r="AB101" i="23"/>
  <c r="L101" i="23"/>
  <c r="K101" i="23"/>
  <c r="J101" i="23"/>
  <c r="AB100" i="23"/>
  <c r="L100" i="23"/>
  <c r="K100" i="23"/>
  <c r="J100" i="23"/>
  <c r="AB99" i="23"/>
  <c r="L99" i="23"/>
  <c r="K99" i="23"/>
  <c r="J99" i="23"/>
  <c r="AB98" i="23"/>
  <c r="L98" i="23"/>
  <c r="K98" i="23"/>
  <c r="J98" i="23"/>
  <c r="L96" i="23"/>
  <c r="K96" i="23"/>
  <c r="J96" i="23"/>
  <c r="AB95" i="23"/>
  <c r="L95" i="23"/>
  <c r="K95" i="23"/>
  <c r="J95" i="23"/>
  <c r="AB94" i="23"/>
  <c r="L94" i="23"/>
  <c r="K94" i="23"/>
  <c r="J94" i="23"/>
  <c r="AB93" i="23"/>
  <c r="L93" i="23"/>
  <c r="K93" i="23"/>
  <c r="J93" i="23"/>
  <c r="AB92" i="23"/>
  <c r="L92" i="23"/>
  <c r="K92" i="23"/>
  <c r="J92" i="23"/>
  <c r="AB91" i="23"/>
  <c r="L91" i="23"/>
  <c r="K91" i="23"/>
  <c r="J91" i="23"/>
  <c r="AB90" i="23"/>
  <c r="L90" i="23"/>
  <c r="K90" i="23"/>
  <c r="J90" i="23"/>
  <c r="AB89" i="23"/>
  <c r="L89" i="23"/>
  <c r="K89" i="23"/>
  <c r="J89" i="23"/>
  <c r="AB88" i="23"/>
  <c r="L88" i="23"/>
  <c r="K88" i="23"/>
  <c r="J88" i="23"/>
  <c r="AB87" i="23"/>
  <c r="L87" i="23"/>
  <c r="K87" i="23"/>
  <c r="J87" i="23"/>
  <c r="AB86" i="23"/>
  <c r="L86" i="23"/>
  <c r="K86" i="23"/>
  <c r="J86" i="23"/>
  <c r="AB85" i="23"/>
  <c r="L85" i="23"/>
  <c r="K85" i="23"/>
  <c r="J85" i="23"/>
  <c r="AB84" i="23"/>
  <c r="L84" i="23"/>
  <c r="K84" i="23"/>
  <c r="J84" i="23"/>
  <c r="AB83" i="23"/>
  <c r="L83" i="23"/>
  <c r="K83" i="23"/>
  <c r="J83" i="23"/>
  <c r="AB82" i="23"/>
  <c r="L82" i="23"/>
  <c r="K82" i="23"/>
  <c r="J82" i="23"/>
  <c r="AB81" i="23"/>
  <c r="L81" i="23"/>
  <c r="K81" i="23"/>
  <c r="J81" i="23"/>
  <c r="AB80" i="23"/>
  <c r="L80" i="23"/>
  <c r="K80" i="23"/>
  <c r="J80" i="23"/>
  <c r="AB79" i="23"/>
  <c r="L79" i="23"/>
  <c r="K79" i="23"/>
  <c r="J79" i="23"/>
  <c r="AB78" i="23"/>
  <c r="L78" i="23"/>
  <c r="K78" i="23"/>
  <c r="J78" i="23"/>
  <c r="AB77" i="23"/>
  <c r="L77" i="23"/>
  <c r="K77" i="23"/>
  <c r="J77" i="23"/>
  <c r="AB76" i="23"/>
  <c r="L76" i="23"/>
  <c r="K76" i="23"/>
  <c r="J76" i="23"/>
  <c r="AB75" i="23"/>
  <c r="L75" i="23"/>
  <c r="K75" i="23"/>
  <c r="J75" i="23"/>
  <c r="AB74" i="23"/>
  <c r="L74" i="23"/>
  <c r="K74" i="23"/>
  <c r="J74" i="23"/>
  <c r="AB73" i="23"/>
  <c r="L73" i="23"/>
  <c r="K73" i="23"/>
  <c r="J73" i="23"/>
  <c r="AB72" i="23"/>
  <c r="L72" i="23"/>
  <c r="K72" i="23"/>
  <c r="J72" i="23"/>
  <c r="AB71" i="23"/>
  <c r="L71" i="23"/>
  <c r="K71" i="23"/>
  <c r="J71" i="23"/>
  <c r="AB70" i="23"/>
  <c r="L70" i="23"/>
  <c r="K70" i="23"/>
  <c r="J70" i="23"/>
  <c r="AB69" i="23"/>
  <c r="L69" i="23"/>
  <c r="K69" i="23"/>
  <c r="J69" i="23"/>
  <c r="AB68" i="23"/>
  <c r="L68" i="23"/>
  <c r="K68" i="23"/>
  <c r="J68" i="23"/>
  <c r="AB67" i="23"/>
  <c r="L67" i="23"/>
  <c r="K67" i="23"/>
  <c r="J67" i="23"/>
  <c r="AB66" i="23"/>
  <c r="L66" i="23"/>
  <c r="K66" i="23"/>
  <c r="J66" i="23"/>
  <c r="AB65" i="23"/>
  <c r="L65" i="23"/>
  <c r="K65" i="23"/>
  <c r="J65" i="23"/>
  <c r="AB64" i="23"/>
  <c r="L64" i="23"/>
  <c r="K64" i="23"/>
  <c r="J64" i="23"/>
  <c r="AB63" i="23"/>
  <c r="L63" i="23"/>
  <c r="K63" i="23"/>
  <c r="J63" i="23"/>
  <c r="AB62" i="23"/>
  <c r="L62" i="23"/>
  <c r="K62" i="23"/>
  <c r="J62" i="23"/>
  <c r="AB61" i="23"/>
  <c r="L61" i="23"/>
  <c r="K61" i="23"/>
  <c r="J61" i="23"/>
  <c r="AB60" i="23"/>
  <c r="L60" i="23"/>
  <c r="K60" i="23"/>
  <c r="J60" i="23"/>
  <c r="AB59" i="23"/>
  <c r="L59" i="23"/>
  <c r="K59" i="23"/>
  <c r="J59" i="23"/>
  <c r="AB58" i="23"/>
  <c r="L58" i="23"/>
  <c r="K58" i="23"/>
  <c r="J58" i="23"/>
  <c r="AB57" i="23"/>
  <c r="L57" i="23"/>
  <c r="K57" i="23"/>
  <c r="J57" i="23"/>
  <c r="AB56" i="23"/>
  <c r="L56" i="23"/>
  <c r="K56" i="23"/>
  <c r="J56" i="23"/>
  <c r="AB55" i="23"/>
  <c r="L55" i="23"/>
  <c r="K55" i="23"/>
  <c r="J55" i="23"/>
  <c r="AB54" i="23"/>
  <c r="L54" i="23"/>
  <c r="K54" i="23"/>
  <c r="J54" i="23"/>
  <c r="AB53" i="23"/>
  <c r="L53" i="23"/>
  <c r="K53" i="23"/>
  <c r="J53" i="23"/>
  <c r="AB52" i="23"/>
  <c r="L52" i="23"/>
  <c r="K52" i="23"/>
  <c r="J52" i="23"/>
  <c r="AB51" i="23"/>
  <c r="L51" i="23"/>
  <c r="K51" i="23"/>
  <c r="J51" i="23"/>
  <c r="AB50" i="23"/>
  <c r="L50" i="23"/>
  <c r="K50" i="23"/>
  <c r="J50" i="23"/>
  <c r="AB49" i="23"/>
  <c r="L49" i="23"/>
  <c r="K49" i="23"/>
  <c r="J49" i="23"/>
  <c r="AB48" i="23"/>
  <c r="L48" i="23"/>
  <c r="K48" i="23"/>
  <c r="J48" i="23"/>
  <c r="AB47" i="23"/>
  <c r="L47" i="23"/>
  <c r="K47" i="23"/>
  <c r="J47" i="23"/>
  <c r="AB46" i="23"/>
  <c r="L46" i="23"/>
  <c r="K46" i="23"/>
  <c r="J46" i="23"/>
  <c r="AB45" i="23"/>
  <c r="L45" i="23"/>
  <c r="K45" i="23"/>
  <c r="J45" i="23"/>
  <c r="AB44" i="23"/>
  <c r="L44" i="23"/>
  <c r="K44" i="23"/>
  <c r="J44" i="23"/>
  <c r="AB43" i="23"/>
  <c r="L43" i="23"/>
  <c r="K43" i="23"/>
  <c r="J43" i="23"/>
  <c r="AB42" i="23"/>
  <c r="L42" i="23"/>
  <c r="K42" i="23"/>
  <c r="J42" i="23"/>
  <c r="AB41" i="23"/>
  <c r="L41" i="23"/>
  <c r="K41" i="23"/>
  <c r="J41" i="23"/>
  <c r="AB40" i="23"/>
  <c r="L40" i="23"/>
  <c r="K40" i="23"/>
  <c r="J40" i="23"/>
  <c r="AB39" i="23"/>
  <c r="L39" i="23"/>
  <c r="K39" i="23"/>
  <c r="J39" i="23"/>
  <c r="AB38" i="23"/>
  <c r="L38" i="23"/>
  <c r="K38" i="23"/>
  <c r="J38" i="23"/>
  <c r="AB37" i="23"/>
  <c r="L37" i="23"/>
  <c r="K37" i="23"/>
  <c r="J37" i="23"/>
  <c r="AB36" i="23"/>
  <c r="L36" i="23"/>
  <c r="K36" i="23"/>
  <c r="J36" i="23"/>
  <c r="AB35" i="23"/>
  <c r="L35" i="23"/>
  <c r="K35" i="23"/>
  <c r="J35" i="23"/>
  <c r="AB34" i="23"/>
  <c r="L34" i="23"/>
  <c r="K34" i="23"/>
  <c r="J34" i="23"/>
  <c r="AB33" i="23"/>
  <c r="L33" i="23"/>
  <c r="K33" i="23"/>
  <c r="J33" i="23"/>
  <c r="AB32" i="23"/>
  <c r="L32" i="23"/>
  <c r="K32" i="23"/>
  <c r="J32" i="23"/>
  <c r="AB31" i="23"/>
  <c r="L31" i="23"/>
  <c r="K31" i="23"/>
  <c r="J31" i="23"/>
  <c r="AB30" i="23"/>
  <c r="L30" i="23"/>
  <c r="K30" i="23"/>
  <c r="J30" i="23"/>
  <c r="AB29" i="23"/>
  <c r="L29" i="23"/>
  <c r="K29" i="23"/>
  <c r="J29" i="23"/>
  <c r="AB28" i="23"/>
  <c r="L28" i="23"/>
  <c r="K28" i="23"/>
  <c r="J28" i="23"/>
  <c r="AB27" i="23"/>
  <c r="L27" i="23"/>
  <c r="K27" i="23"/>
  <c r="J27" i="23"/>
  <c r="AB26" i="23"/>
  <c r="L26" i="23"/>
  <c r="K26" i="23"/>
  <c r="J26" i="23"/>
  <c r="AB25" i="23"/>
  <c r="L25" i="23"/>
  <c r="K25" i="23"/>
  <c r="J25" i="23"/>
  <c r="AB24" i="23"/>
  <c r="L24" i="23"/>
  <c r="K24" i="23"/>
  <c r="J24" i="23"/>
  <c r="AB23" i="23"/>
  <c r="L23" i="23"/>
  <c r="K23" i="23"/>
  <c r="J23" i="23"/>
  <c r="AB22" i="23"/>
  <c r="L22" i="23"/>
  <c r="K22" i="23"/>
  <c r="J22" i="23"/>
  <c r="AB21" i="23"/>
  <c r="L21" i="23"/>
  <c r="K21" i="23"/>
  <c r="J21" i="23"/>
  <c r="AB20" i="23"/>
  <c r="L20" i="23"/>
  <c r="K20" i="23"/>
  <c r="J20" i="23"/>
  <c r="AB19" i="23"/>
  <c r="L19" i="23"/>
  <c r="K19" i="23"/>
  <c r="J19" i="23"/>
  <c r="AB18" i="23"/>
  <c r="L18" i="23"/>
  <c r="K18" i="23"/>
  <c r="J18" i="23"/>
  <c r="AB17" i="23"/>
  <c r="L17" i="23"/>
  <c r="K17" i="23"/>
  <c r="J17" i="23"/>
  <c r="AB16" i="23"/>
  <c r="L16" i="23"/>
  <c r="K16" i="23"/>
  <c r="J16" i="23"/>
  <c r="AB15" i="23"/>
  <c r="L15" i="23"/>
  <c r="K15" i="23"/>
  <c r="J15" i="23"/>
  <c r="AB14" i="23"/>
  <c r="L14" i="23"/>
  <c r="K14" i="23"/>
  <c r="J14" i="23"/>
  <c r="AB13" i="23"/>
  <c r="L13" i="23"/>
  <c r="K13" i="23"/>
  <c r="J13" i="23"/>
  <c r="AB12" i="23"/>
  <c r="L12" i="23"/>
  <c r="K12" i="23"/>
  <c r="J12" i="23"/>
  <c r="AB11" i="23"/>
  <c r="L11" i="23"/>
  <c r="K11" i="23"/>
  <c r="J11" i="23"/>
  <c r="AB10" i="23"/>
  <c r="L10" i="23"/>
  <c r="K10" i="23"/>
  <c r="J10" i="23"/>
  <c r="AB9" i="23"/>
  <c r="L9" i="23"/>
  <c r="K9" i="23"/>
  <c r="J9" i="23"/>
  <c r="AB8" i="23"/>
  <c r="L8" i="23"/>
  <c r="K8" i="23"/>
  <c r="J8" i="23"/>
  <c r="AB7" i="23"/>
  <c r="L7" i="23"/>
  <c r="K7" i="23"/>
  <c r="J7" i="23"/>
  <c r="AB6" i="23"/>
  <c r="L6" i="23"/>
  <c r="K6" i="23"/>
  <c r="J6" i="23"/>
  <c r="AB5" i="23"/>
  <c r="L5" i="23"/>
  <c r="K5" i="23"/>
  <c r="J5" i="23"/>
  <c r="AB4" i="23"/>
  <c r="L4" i="23"/>
  <c r="K4" i="23"/>
  <c r="J4" i="23"/>
  <c r="AB3" i="23"/>
  <c r="L3" i="23"/>
  <c r="K3" i="23"/>
  <c r="J3" i="23"/>
  <c r="AB2" i="23"/>
  <c r="L2" i="23"/>
  <c r="K2" i="23"/>
  <c r="K107" i="14"/>
  <c r="L107" i="14"/>
  <c r="AB107" i="14"/>
  <c r="K108" i="14"/>
  <c r="L108" i="14"/>
  <c r="AB108" i="14"/>
  <c r="K109" i="14"/>
  <c r="L109" i="14"/>
  <c r="AB109" i="14"/>
  <c r="K110" i="14"/>
  <c r="L110" i="14"/>
  <c r="AB110" i="14"/>
  <c r="K111" i="14"/>
  <c r="L111" i="14"/>
  <c r="AB111" i="14"/>
  <c r="K112" i="14"/>
  <c r="L112" i="14"/>
  <c r="AB112" i="14"/>
  <c r="K113" i="14"/>
  <c r="L113" i="14"/>
  <c r="AB113" i="14"/>
  <c r="J103" i="14"/>
  <c r="J104" i="14"/>
  <c r="J105" i="14"/>
  <c r="J106" i="14"/>
  <c r="K103" i="14"/>
  <c r="K104" i="14"/>
  <c r="K105" i="14"/>
  <c r="K106" i="14"/>
  <c r="L103" i="14"/>
  <c r="L104" i="14"/>
  <c r="L105" i="14"/>
  <c r="L106" i="14"/>
  <c r="AB103" i="14"/>
  <c r="AB104" i="14"/>
  <c r="AB105" i="14"/>
  <c r="AB106" i="14"/>
  <c r="AB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8" i="14"/>
  <c r="AB99" i="14"/>
  <c r="AB100" i="14"/>
  <c r="AB101" i="14"/>
  <c r="AB102" i="14"/>
  <c r="J100" i="14"/>
  <c r="J101" i="14"/>
  <c r="J102" i="14"/>
  <c r="K100" i="14"/>
  <c r="K101" i="14"/>
  <c r="K102" i="14"/>
  <c r="L100" i="14"/>
  <c r="L101" i="14"/>
  <c r="L102" i="14"/>
  <c r="J99" i="14"/>
  <c r="K99" i="14"/>
  <c r="L99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8" i="14"/>
  <c r="K2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8" i="14"/>
  <c r="L7" i="18" l="1"/>
  <c r="L8" i="18"/>
  <c r="L9" i="18"/>
  <c r="L10" i="18"/>
  <c r="L11" i="18"/>
  <c r="L12" i="18"/>
  <c r="L4" i="18"/>
  <c r="L5" i="18"/>
  <c r="L6" i="18"/>
  <c r="L16" i="18"/>
  <c r="L14" i="18"/>
  <c r="L15" i="18"/>
  <c r="L13" i="18"/>
  <c r="L17" i="18"/>
  <c r="L18" i="18"/>
  <c r="L19" i="18"/>
  <c r="L2" i="18"/>
  <c r="L3" i="18"/>
  <c r="K7" i="18"/>
  <c r="K8" i="18"/>
  <c r="K9" i="18"/>
  <c r="K10" i="18"/>
  <c r="K11" i="18"/>
  <c r="K12" i="18"/>
  <c r="K4" i="18"/>
  <c r="K5" i="18"/>
  <c r="K6" i="18"/>
  <c r="K16" i="18"/>
  <c r="K14" i="18"/>
  <c r="K15" i="18"/>
  <c r="K13" i="18"/>
  <c r="K17" i="18"/>
  <c r="K18" i="18"/>
  <c r="K19" i="18"/>
  <c r="K2" i="18"/>
  <c r="K3" i="18"/>
  <c r="J7" i="18"/>
  <c r="J8" i="18"/>
  <c r="J9" i="18"/>
  <c r="J10" i="18"/>
  <c r="J11" i="18"/>
  <c r="J12" i="18"/>
  <c r="J4" i="18"/>
  <c r="J5" i="18"/>
  <c r="J6" i="18"/>
  <c r="J16" i="18"/>
  <c r="J14" i="18"/>
  <c r="J15" i="18"/>
  <c r="J13" i="18"/>
  <c r="J17" i="18"/>
  <c r="J18" i="18"/>
  <c r="J19" i="18"/>
  <c r="J2" i="18"/>
  <c r="J3" i="18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8" i="14"/>
  <c r="S2" i="21"/>
  <c r="L2" i="21"/>
  <c r="K2" i="21"/>
  <c r="J2" i="21"/>
  <c r="S229" i="20" l="1"/>
  <c r="J229" i="20"/>
  <c r="S228" i="20"/>
  <c r="J228" i="20"/>
  <c r="S227" i="20"/>
  <c r="J227" i="20"/>
  <c r="S226" i="20"/>
  <c r="J226" i="20"/>
  <c r="S225" i="20"/>
  <c r="J225" i="20"/>
  <c r="S224" i="20"/>
  <c r="J224" i="20"/>
  <c r="S223" i="20"/>
  <c r="J223" i="20"/>
  <c r="S222" i="20"/>
  <c r="J222" i="20"/>
  <c r="S221" i="20"/>
  <c r="J221" i="20"/>
  <c r="S220" i="20"/>
  <c r="J220" i="20"/>
  <c r="S219" i="20"/>
  <c r="J219" i="20"/>
  <c r="S218" i="20"/>
  <c r="J218" i="20"/>
  <c r="S217" i="20"/>
  <c r="J217" i="20"/>
  <c r="S216" i="20"/>
  <c r="J216" i="20"/>
  <c r="S215" i="20"/>
  <c r="J215" i="20"/>
  <c r="S214" i="20"/>
  <c r="J214" i="20"/>
  <c r="S213" i="20"/>
  <c r="J213" i="20"/>
  <c r="S212" i="20"/>
  <c r="J212" i="20"/>
  <c r="S211" i="20"/>
  <c r="J211" i="20"/>
  <c r="S210" i="20"/>
  <c r="J210" i="20"/>
  <c r="S209" i="20"/>
  <c r="J209" i="20"/>
  <c r="S208" i="20"/>
  <c r="J208" i="20"/>
  <c r="S207" i="20"/>
  <c r="J207" i="20"/>
  <c r="S206" i="20"/>
  <c r="J206" i="20"/>
  <c r="S205" i="20"/>
  <c r="J205" i="20"/>
  <c r="S204" i="20"/>
  <c r="J204" i="20"/>
  <c r="S203" i="20"/>
  <c r="J203" i="20"/>
  <c r="S202" i="20"/>
  <c r="J202" i="20"/>
  <c r="S201" i="20"/>
  <c r="J201" i="20"/>
  <c r="S200" i="20"/>
  <c r="J200" i="20"/>
  <c r="S199" i="20"/>
  <c r="J199" i="20"/>
  <c r="S198" i="20"/>
  <c r="J198" i="20"/>
  <c r="S197" i="20"/>
  <c r="J197" i="20"/>
  <c r="S196" i="20"/>
  <c r="J196" i="20"/>
  <c r="S195" i="20"/>
  <c r="J195" i="20"/>
  <c r="S194" i="20"/>
  <c r="J194" i="20"/>
  <c r="S193" i="20"/>
  <c r="J193" i="20"/>
  <c r="S192" i="20"/>
  <c r="J192" i="20"/>
  <c r="S191" i="20"/>
  <c r="J191" i="20"/>
  <c r="S190" i="20"/>
  <c r="J190" i="20"/>
  <c r="S189" i="20"/>
  <c r="J189" i="20"/>
  <c r="S188" i="20"/>
  <c r="J188" i="20"/>
  <c r="S187" i="20"/>
  <c r="J187" i="20"/>
  <c r="S186" i="20"/>
  <c r="J186" i="20"/>
  <c r="S185" i="20"/>
  <c r="J185" i="20"/>
  <c r="S184" i="20"/>
  <c r="J184" i="20"/>
  <c r="S183" i="20"/>
  <c r="J183" i="20"/>
  <c r="S182" i="20"/>
  <c r="J182" i="20"/>
  <c r="S181" i="20"/>
  <c r="J181" i="20"/>
  <c r="S180" i="20"/>
  <c r="J180" i="20"/>
  <c r="S179" i="20"/>
  <c r="J179" i="20"/>
  <c r="S178" i="20"/>
  <c r="J178" i="20"/>
  <c r="S177" i="20"/>
  <c r="J177" i="20"/>
  <c r="S176" i="20"/>
  <c r="J176" i="20"/>
  <c r="S175" i="20"/>
  <c r="J175" i="20"/>
  <c r="S174" i="20"/>
  <c r="J174" i="20"/>
  <c r="S173" i="20"/>
  <c r="J173" i="20"/>
  <c r="S172" i="20"/>
  <c r="J172" i="20"/>
  <c r="S171" i="20"/>
  <c r="J171" i="20"/>
  <c r="S170" i="20"/>
  <c r="J170" i="20"/>
  <c r="S169" i="20"/>
  <c r="J169" i="20"/>
  <c r="S168" i="20"/>
  <c r="J168" i="20"/>
  <c r="S167" i="20"/>
  <c r="J167" i="20"/>
  <c r="S166" i="20"/>
  <c r="J166" i="20"/>
  <c r="S165" i="20"/>
  <c r="J165" i="20"/>
  <c r="S164" i="20"/>
  <c r="J164" i="20"/>
  <c r="S163" i="20"/>
  <c r="J163" i="20"/>
  <c r="S162" i="20"/>
  <c r="J162" i="20"/>
  <c r="S161" i="20"/>
  <c r="J161" i="20"/>
  <c r="S160" i="20"/>
  <c r="J160" i="20"/>
  <c r="S159" i="20"/>
  <c r="J159" i="20"/>
  <c r="S158" i="20"/>
  <c r="J158" i="20"/>
  <c r="S157" i="20"/>
  <c r="J157" i="20"/>
  <c r="S156" i="20"/>
  <c r="J156" i="20"/>
  <c r="S155" i="20"/>
  <c r="J155" i="20"/>
  <c r="S154" i="20"/>
  <c r="J154" i="20"/>
  <c r="S153" i="20"/>
  <c r="J153" i="20"/>
  <c r="S152" i="20"/>
  <c r="J152" i="20"/>
  <c r="S151" i="20"/>
  <c r="J151" i="20"/>
  <c r="S150" i="20"/>
  <c r="J150" i="20"/>
  <c r="S149" i="20"/>
  <c r="J149" i="20"/>
  <c r="S148" i="20"/>
  <c r="J148" i="20"/>
  <c r="S147" i="20"/>
  <c r="J147" i="20"/>
  <c r="S146" i="20"/>
  <c r="J146" i="20"/>
  <c r="S145" i="20"/>
  <c r="J145" i="20"/>
  <c r="S144" i="20"/>
  <c r="J144" i="20"/>
  <c r="S143" i="20"/>
  <c r="J143" i="20"/>
  <c r="S142" i="20"/>
  <c r="J142" i="20"/>
  <c r="S141" i="20"/>
  <c r="J141" i="20"/>
  <c r="S140" i="20"/>
  <c r="J140" i="20"/>
  <c r="S139" i="20"/>
  <c r="J139" i="20"/>
  <c r="S138" i="20"/>
  <c r="J138" i="20"/>
  <c r="S137" i="20"/>
  <c r="J137" i="20"/>
  <c r="S136" i="20"/>
  <c r="J136" i="20"/>
  <c r="S135" i="20"/>
  <c r="J135" i="20"/>
  <c r="S134" i="20"/>
  <c r="J134" i="20"/>
  <c r="S133" i="20"/>
  <c r="J133" i="20"/>
  <c r="S132" i="20"/>
  <c r="J132" i="20"/>
  <c r="S131" i="20"/>
  <c r="J131" i="20"/>
  <c r="S130" i="20"/>
  <c r="J130" i="20"/>
  <c r="S129" i="20"/>
  <c r="J129" i="20"/>
  <c r="S128" i="20"/>
  <c r="J128" i="20"/>
  <c r="S127" i="20"/>
  <c r="J127" i="20"/>
  <c r="S126" i="20"/>
  <c r="J126" i="20"/>
  <c r="S125" i="20"/>
  <c r="J125" i="20"/>
  <c r="S124" i="20"/>
  <c r="J124" i="20"/>
  <c r="S123" i="20"/>
  <c r="J123" i="20"/>
  <c r="S122" i="20"/>
  <c r="J122" i="20"/>
  <c r="S121" i="20"/>
  <c r="J121" i="20"/>
  <c r="S120" i="20"/>
  <c r="J120" i="20"/>
  <c r="S119" i="20"/>
  <c r="J119" i="20"/>
  <c r="S118" i="20"/>
  <c r="J118" i="20"/>
  <c r="S117" i="20"/>
  <c r="J117" i="20"/>
  <c r="S116" i="20"/>
  <c r="J116" i="20"/>
  <c r="S115" i="20"/>
  <c r="J115" i="20"/>
  <c r="S114" i="20"/>
  <c r="J114" i="20"/>
  <c r="S113" i="20"/>
  <c r="J113" i="20"/>
  <c r="S112" i="20"/>
  <c r="J112" i="20"/>
  <c r="S111" i="20"/>
  <c r="J111" i="20"/>
  <c r="S110" i="20"/>
  <c r="J110" i="20"/>
  <c r="S109" i="20"/>
  <c r="J109" i="20"/>
  <c r="S108" i="20"/>
  <c r="J108" i="20"/>
  <c r="S107" i="20"/>
  <c r="J107" i="20"/>
  <c r="S106" i="20"/>
  <c r="J106" i="20"/>
  <c r="S105" i="20"/>
  <c r="J105" i="20"/>
  <c r="S104" i="20"/>
  <c r="J104" i="20"/>
  <c r="S103" i="20"/>
  <c r="J103" i="20"/>
  <c r="S102" i="20"/>
  <c r="J102" i="20"/>
  <c r="S101" i="20"/>
  <c r="J101" i="20"/>
  <c r="S100" i="20"/>
  <c r="J100" i="20"/>
  <c r="S99" i="20"/>
  <c r="J99" i="20"/>
  <c r="S98" i="20"/>
  <c r="J98" i="20"/>
  <c r="S97" i="20"/>
  <c r="J97" i="20"/>
  <c r="S96" i="20"/>
  <c r="J96" i="20"/>
  <c r="S95" i="20"/>
  <c r="J95" i="20"/>
  <c r="S94" i="20"/>
  <c r="J94" i="20"/>
  <c r="S93" i="20"/>
  <c r="J93" i="20"/>
  <c r="S92" i="20"/>
  <c r="J92" i="20"/>
  <c r="S91" i="20"/>
  <c r="J91" i="20"/>
  <c r="S90" i="20"/>
  <c r="J90" i="20"/>
  <c r="S89" i="20"/>
  <c r="J89" i="20"/>
  <c r="S88" i="20"/>
  <c r="J88" i="20"/>
  <c r="S87" i="20"/>
  <c r="J87" i="20"/>
  <c r="S86" i="20"/>
  <c r="J86" i="20"/>
  <c r="S85" i="20"/>
  <c r="J85" i="20"/>
  <c r="S84" i="20"/>
  <c r="J84" i="20"/>
  <c r="S83" i="20"/>
  <c r="J83" i="20"/>
  <c r="S82" i="20"/>
  <c r="J82" i="20"/>
  <c r="S81" i="20"/>
  <c r="J81" i="20"/>
  <c r="S80" i="20"/>
  <c r="J80" i="20"/>
  <c r="S79" i="20"/>
  <c r="J79" i="20"/>
  <c r="S78" i="20"/>
  <c r="J78" i="20"/>
  <c r="S77" i="20"/>
  <c r="J77" i="20"/>
  <c r="S76" i="20"/>
  <c r="J76" i="20"/>
  <c r="S75" i="20"/>
  <c r="J75" i="20"/>
  <c r="S74" i="20"/>
  <c r="J74" i="20"/>
  <c r="S73" i="20"/>
  <c r="J73" i="20"/>
  <c r="S72" i="20"/>
  <c r="J72" i="20"/>
  <c r="S71" i="20"/>
  <c r="J71" i="20"/>
  <c r="S70" i="20"/>
  <c r="J70" i="20"/>
  <c r="S69" i="20"/>
  <c r="J69" i="20"/>
  <c r="S68" i="20"/>
  <c r="J68" i="20"/>
  <c r="S67" i="20"/>
  <c r="J67" i="20"/>
  <c r="S66" i="20"/>
  <c r="J66" i="20"/>
  <c r="S65" i="20"/>
  <c r="J65" i="20"/>
  <c r="S64" i="20"/>
  <c r="J64" i="20"/>
  <c r="S63" i="20"/>
  <c r="J63" i="20"/>
  <c r="S62" i="20"/>
  <c r="J62" i="20"/>
  <c r="S61" i="20"/>
  <c r="J61" i="20"/>
  <c r="S60" i="20"/>
  <c r="J60" i="20"/>
  <c r="S59" i="20"/>
  <c r="J59" i="20"/>
  <c r="S58" i="20"/>
  <c r="J58" i="20"/>
  <c r="S57" i="20"/>
  <c r="J57" i="20"/>
  <c r="S56" i="20"/>
  <c r="J56" i="20"/>
  <c r="S55" i="20"/>
  <c r="J55" i="20"/>
  <c r="S54" i="20"/>
  <c r="J54" i="20"/>
  <c r="S53" i="20"/>
  <c r="J53" i="20"/>
  <c r="S52" i="20"/>
  <c r="J52" i="20"/>
  <c r="S51" i="20"/>
  <c r="J51" i="20"/>
  <c r="S50" i="20"/>
  <c r="K50" i="20"/>
  <c r="J50" i="20"/>
  <c r="S49" i="20"/>
  <c r="K49" i="20"/>
  <c r="J49" i="20"/>
  <c r="S48" i="20"/>
  <c r="K48" i="20"/>
  <c r="J48" i="20"/>
  <c r="S47" i="20"/>
  <c r="K47" i="20"/>
  <c r="J47" i="20"/>
  <c r="S46" i="20"/>
  <c r="K46" i="20"/>
  <c r="J46" i="20"/>
  <c r="S45" i="20"/>
  <c r="K45" i="20"/>
  <c r="J45" i="20"/>
  <c r="S44" i="20"/>
  <c r="K44" i="20"/>
  <c r="J44" i="20"/>
  <c r="S43" i="20"/>
  <c r="K43" i="20"/>
  <c r="J43" i="20"/>
  <c r="S42" i="20"/>
  <c r="K42" i="20"/>
  <c r="J42" i="20"/>
  <c r="S41" i="20"/>
  <c r="K41" i="20"/>
  <c r="J41" i="20"/>
  <c r="S40" i="20"/>
  <c r="K40" i="20"/>
  <c r="J40" i="20"/>
  <c r="S39" i="20"/>
  <c r="K39" i="20"/>
  <c r="J39" i="20"/>
  <c r="S38" i="20"/>
  <c r="K38" i="20"/>
  <c r="J38" i="20"/>
  <c r="S37" i="20"/>
  <c r="K37" i="20"/>
  <c r="J37" i="20"/>
  <c r="S36" i="20"/>
  <c r="K36" i="20"/>
  <c r="J36" i="20"/>
  <c r="S35" i="20"/>
  <c r="K35" i="20"/>
  <c r="J35" i="20"/>
  <c r="S34" i="20"/>
  <c r="K34" i="20"/>
  <c r="J34" i="20"/>
  <c r="S33" i="20"/>
  <c r="K33" i="20"/>
  <c r="J33" i="20"/>
  <c r="S32" i="20"/>
  <c r="K32" i="20"/>
  <c r="J32" i="20"/>
  <c r="S31" i="20"/>
  <c r="K31" i="20"/>
  <c r="J31" i="20"/>
  <c r="S30" i="20"/>
  <c r="K30" i="20"/>
  <c r="J30" i="20"/>
  <c r="S29" i="20"/>
  <c r="K29" i="20"/>
  <c r="J29" i="20"/>
  <c r="S28" i="20"/>
  <c r="K28" i="20"/>
  <c r="J28" i="20"/>
  <c r="S27" i="20"/>
  <c r="K27" i="20"/>
  <c r="J27" i="20"/>
  <c r="S26" i="20"/>
  <c r="K26" i="20"/>
  <c r="J26" i="20"/>
  <c r="S25" i="20"/>
  <c r="K25" i="20"/>
  <c r="J25" i="20"/>
  <c r="S24" i="20"/>
  <c r="K24" i="20"/>
  <c r="J24" i="20"/>
  <c r="S23" i="20"/>
  <c r="K23" i="20"/>
  <c r="J23" i="20"/>
  <c r="S22" i="20"/>
  <c r="K22" i="20"/>
  <c r="J22" i="20"/>
  <c r="S21" i="20"/>
  <c r="K21" i="20"/>
  <c r="J21" i="20"/>
  <c r="S20" i="20"/>
  <c r="K20" i="20"/>
  <c r="J20" i="20"/>
  <c r="S19" i="20"/>
  <c r="K19" i="20"/>
  <c r="J19" i="20"/>
  <c r="S18" i="20"/>
  <c r="K18" i="20"/>
  <c r="J18" i="20"/>
  <c r="S17" i="20"/>
  <c r="L17" i="20"/>
  <c r="K17" i="20"/>
  <c r="J17" i="20"/>
  <c r="S16" i="20"/>
  <c r="L16" i="20"/>
  <c r="K16" i="20"/>
  <c r="J16" i="20"/>
  <c r="S15" i="20"/>
  <c r="L15" i="20"/>
  <c r="K15" i="20"/>
  <c r="J15" i="20"/>
  <c r="S14" i="20"/>
  <c r="L14" i="20"/>
  <c r="K14" i="20"/>
  <c r="J14" i="20"/>
  <c r="S13" i="20"/>
  <c r="L13" i="20"/>
  <c r="K13" i="20"/>
  <c r="J13" i="20"/>
  <c r="S12" i="20"/>
  <c r="L12" i="20"/>
  <c r="K12" i="20"/>
  <c r="J12" i="20"/>
  <c r="S11" i="20"/>
  <c r="L11" i="20"/>
  <c r="K11" i="20"/>
  <c r="J11" i="20"/>
  <c r="S10" i="20"/>
  <c r="L10" i="20"/>
  <c r="K10" i="20"/>
  <c r="J10" i="20"/>
  <c r="S9" i="20"/>
  <c r="L9" i="20"/>
  <c r="K9" i="20"/>
  <c r="J9" i="20"/>
  <c r="M8" i="20"/>
  <c r="S8" i="20" s="1"/>
  <c r="L8" i="20"/>
  <c r="K8" i="20"/>
  <c r="J8" i="20"/>
  <c r="M7" i="20"/>
  <c r="S7" i="20" s="1"/>
  <c r="L7" i="20"/>
  <c r="K7" i="20"/>
  <c r="J7" i="20"/>
  <c r="M6" i="20"/>
  <c r="S6" i="20" s="1"/>
  <c r="L6" i="20"/>
  <c r="K6" i="20"/>
  <c r="J6" i="20"/>
  <c r="M5" i="20"/>
  <c r="S5" i="20" s="1"/>
  <c r="L5" i="20"/>
  <c r="K5" i="20"/>
  <c r="J5" i="20"/>
  <c r="M4" i="20"/>
  <c r="S4" i="20" s="1"/>
  <c r="L4" i="20"/>
  <c r="K4" i="20"/>
  <c r="J4" i="20"/>
  <c r="M3" i="20"/>
  <c r="S3" i="20" s="1"/>
  <c r="L3" i="20"/>
  <c r="K3" i="20"/>
  <c r="J3" i="20"/>
  <c r="M2" i="20"/>
  <c r="S2" i="20" s="1"/>
  <c r="L2" i="20"/>
  <c r="K2" i="20"/>
  <c r="J2" i="20"/>
  <c r="L3" i="19"/>
  <c r="K3" i="19"/>
  <c r="J3" i="19"/>
  <c r="L2" i="19"/>
  <c r="K2" i="19"/>
  <c r="J2" i="19"/>
  <c r="L19" i="19"/>
  <c r="K19" i="19"/>
  <c r="J19" i="19"/>
  <c r="L18" i="19"/>
  <c r="K18" i="19"/>
  <c r="J18" i="19"/>
  <c r="L17" i="19"/>
  <c r="K17" i="19"/>
  <c r="J17" i="19"/>
  <c r="L13" i="19"/>
  <c r="K13" i="19"/>
  <c r="J13" i="19"/>
  <c r="L15" i="19"/>
  <c r="K15" i="19"/>
  <c r="J15" i="19"/>
  <c r="L14" i="19"/>
  <c r="K14" i="19"/>
  <c r="J14" i="19"/>
  <c r="L16" i="19"/>
  <c r="K16" i="19"/>
  <c r="J16" i="19"/>
  <c r="L6" i="19"/>
  <c r="K6" i="19"/>
  <c r="J6" i="19"/>
  <c r="L5" i="19"/>
  <c r="K5" i="19"/>
  <c r="J5" i="19"/>
  <c r="L4" i="19"/>
  <c r="K4" i="19"/>
  <c r="J4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13" i="7"/>
  <c r="L14" i="7"/>
  <c r="L15" i="7"/>
  <c r="L16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193" i="7"/>
  <c r="J90" i="7"/>
  <c r="J68" i="7"/>
  <c r="J11" i="7"/>
  <c r="U66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U18" i="7" l="1"/>
  <c r="U19" i="7"/>
  <c r="U20" i="7"/>
  <c r="T38" i="17"/>
  <c r="L38" i="17"/>
  <c r="K38" i="17"/>
  <c r="J38" i="17"/>
  <c r="T37" i="17"/>
  <c r="L37" i="17"/>
  <c r="K37" i="17"/>
  <c r="J37" i="17"/>
  <c r="T36" i="17"/>
  <c r="L36" i="17"/>
  <c r="K36" i="17"/>
  <c r="J36" i="17"/>
  <c r="T35" i="17"/>
  <c r="L35" i="17"/>
  <c r="K35" i="17"/>
  <c r="J35" i="17"/>
  <c r="T34" i="17"/>
  <c r="L34" i="17"/>
  <c r="K34" i="17"/>
  <c r="J34" i="17"/>
  <c r="T33" i="17"/>
  <c r="L33" i="17"/>
  <c r="K33" i="17"/>
  <c r="J33" i="17"/>
  <c r="T32" i="17"/>
  <c r="L32" i="17"/>
  <c r="K32" i="17"/>
  <c r="J32" i="17"/>
  <c r="T31" i="17"/>
  <c r="L31" i="17"/>
  <c r="K31" i="17"/>
  <c r="J31" i="17"/>
  <c r="T30" i="17"/>
  <c r="L30" i="17"/>
  <c r="K30" i="17"/>
  <c r="J30" i="17"/>
  <c r="T29" i="17"/>
  <c r="L29" i="17"/>
  <c r="K29" i="17"/>
  <c r="J29" i="17"/>
  <c r="T28" i="17"/>
  <c r="L28" i="17"/>
  <c r="K28" i="17"/>
  <c r="J28" i="17"/>
  <c r="T27" i="17"/>
  <c r="L27" i="17"/>
  <c r="K27" i="17"/>
  <c r="J27" i="17"/>
  <c r="T26" i="17"/>
  <c r="L26" i="17"/>
  <c r="K26" i="17"/>
  <c r="J26" i="17"/>
  <c r="T25" i="17"/>
  <c r="L25" i="17"/>
  <c r="K25" i="17"/>
  <c r="J25" i="17"/>
  <c r="T24" i="17"/>
  <c r="L24" i="17"/>
  <c r="K24" i="17"/>
  <c r="J24" i="17"/>
  <c r="T23" i="17"/>
  <c r="Q23" i="17"/>
  <c r="L23" i="17"/>
  <c r="K23" i="17"/>
  <c r="J23" i="17"/>
  <c r="T22" i="17"/>
  <c r="Q22" i="17"/>
  <c r="K22" i="17" s="1"/>
  <c r="L22" i="17"/>
  <c r="J22" i="17"/>
  <c r="T21" i="17"/>
  <c r="Q21" i="17"/>
  <c r="K21" i="17" s="1"/>
  <c r="L21" i="17"/>
  <c r="J21" i="17"/>
  <c r="T20" i="17"/>
  <c r="L20" i="17"/>
  <c r="K20" i="17"/>
  <c r="J20" i="17"/>
  <c r="T19" i="17"/>
  <c r="L19" i="17"/>
  <c r="K19" i="17"/>
  <c r="J19" i="17"/>
  <c r="T18" i="17"/>
  <c r="L18" i="17"/>
  <c r="K18" i="17"/>
  <c r="J18" i="17"/>
  <c r="T17" i="17"/>
  <c r="Q17" i="17"/>
  <c r="L17" i="17"/>
  <c r="K17" i="17"/>
  <c r="J17" i="17"/>
  <c r="T16" i="17"/>
  <c r="Q16" i="17"/>
  <c r="K16" i="17" s="1"/>
  <c r="L16" i="17"/>
  <c r="J16" i="17"/>
  <c r="T15" i="17"/>
  <c r="Q15" i="17"/>
  <c r="K15" i="17" s="1"/>
  <c r="L15" i="17"/>
  <c r="J15" i="17"/>
  <c r="T14" i="17"/>
  <c r="L14" i="17"/>
  <c r="K14" i="17"/>
  <c r="J14" i="17"/>
  <c r="T13" i="17"/>
  <c r="L13" i="17"/>
  <c r="K13" i="17"/>
  <c r="J13" i="17"/>
  <c r="T12" i="17"/>
  <c r="L12" i="17"/>
  <c r="K12" i="17"/>
  <c r="J12" i="17"/>
  <c r="T11" i="17"/>
  <c r="L11" i="17"/>
  <c r="K11" i="17"/>
  <c r="J11" i="17"/>
  <c r="T10" i="17"/>
  <c r="L10" i="17"/>
  <c r="K10" i="17"/>
  <c r="J10" i="17"/>
  <c r="T9" i="17"/>
  <c r="L9" i="17"/>
  <c r="K9" i="17"/>
  <c r="J9" i="17"/>
  <c r="T8" i="17"/>
  <c r="L8" i="17"/>
  <c r="K8" i="17"/>
  <c r="J8" i="17"/>
  <c r="T7" i="17"/>
  <c r="Q7" i="17"/>
  <c r="L7" i="17"/>
  <c r="K7" i="17"/>
  <c r="J7" i="17"/>
  <c r="T6" i="17"/>
  <c r="Q6" i="17"/>
  <c r="K6" i="17" s="1"/>
  <c r="L6" i="17"/>
  <c r="J6" i="17"/>
  <c r="T5" i="17"/>
  <c r="Q5" i="17"/>
  <c r="K5" i="17" s="1"/>
  <c r="L5" i="17"/>
  <c r="J5" i="17"/>
  <c r="T4" i="17"/>
  <c r="L4" i="17"/>
  <c r="K4" i="17"/>
  <c r="J4" i="17"/>
  <c r="T3" i="17"/>
  <c r="L3" i="17"/>
  <c r="K3" i="17"/>
  <c r="J3" i="17"/>
  <c r="T2" i="17"/>
  <c r="L2" i="17"/>
  <c r="K2" i="17"/>
  <c r="J2" i="17"/>
  <c r="U15" i="7"/>
  <c r="U16" i="7"/>
  <c r="U17" i="7"/>
  <c r="J10" i="7"/>
  <c r="J12" i="7"/>
  <c r="J13" i="7"/>
  <c r="J14" i="7"/>
  <c r="J15" i="7"/>
  <c r="J16" i="7"/>
  <c r="J17" i="7"/>
  <c r="J9" i="7"/>
  <c r="U14" i="7"/>
  <c r="U13" i="7"/>
  <c r="U12" i="7"/>
  <c r="U11" i="7"/>
  <c r="U10" i="7"/>
  <c r="U9" i="7"/>
  <c r="O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O3" i="7"/>
  <c r="U3" i="7" s="1"/>
  <c r="O4" i="7"/>
  <c r="O5" i="7"/>
  <c r="O6" i="7"/>
  <c r="O2" i="7"/>
  <c r="U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2" i="10" l="1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U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U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U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U4" i="7"/>
  <c r="U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<sst xmlns="http://schemas.openxmlformats.org/spreadsheetml/2006/main" count="18012" uniqueCount="1809">
  <si>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</si>
  <si>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</si>
  <si>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</si>
  <si>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</si>
  <si>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</si>
  <si>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</si>
  <si>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</si>
  <si>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</si>
  <si>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</si>
  <si>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</si>
  <si>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</si>
  <si>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</si>
  <si>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</si>
  <si>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</si>
  <si>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</si>
  <si>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</si>
  <si>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</si>
  <si>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</si>
  <si>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</si>
  <si>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</si>
  <si>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</si>
  <si>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</si>
  <si>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</si>
  <si>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</si>
  <si>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</si>
  <si>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</si>
  <si>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</si>
  <si>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</si>
  <si>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</si>
  <si>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</si>
  <si>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</si>
  <si>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</si>
  <si>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</si>
  <si>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</si>
  <si>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</si>
  <si>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UA:B19C20SkidP7:HD-TCV-01:ValveOpening-Mon</t>
  </si>
  <si>
    <t>Temperature Indicating Cooler Valve 02 Opening Percentage Ref</t>
  </si>
  <si>
    <t>TCV422.Reference_Value</t>
  </si>
  <si>
    <t>UA:B19C20SkidP7:HD-TCV-02:ValveOpening-Mon</t>
  </si>
  <si>
    <t>Temperature Indicating Cooler pv Mon</t>
  </si>
  <si>
    <t>TIC</t>
  </si>
  <si>
    <t>Tempeture</t>
  </si>
  <si>
    <t>TIC421.PV</t>
  </si>
  <si>
    <t>Leitura</t>
  </si>
  <si>
    <t>C</t>
  </si>
  <si>
    <t>UA:B19C20SkidP7:HD-TIC-01:Temperature-Mon</t>
  </si>
  <si>
    <t>Temperature Indicating Cooler kd Sp</t>
  </si>
  <si>
    <t>LoopPIDKd</t>
  </si>
  <si>
    <t>SP</t>
  </si>
  <si>
    <t>TIC421.KD</t>
  </si>
  <si>
    <t>leitura/escrita</t>
  </si>
  <si>
    <t>Output</t>
  </si>
  <si>
    <t>UA:B19C20SkidP7:HD-TIC-01:Kd-RB</t>
  </si>
  <si>
    <t>Temperature Indicating Cooler ki Sp</t>
  </si>
  <si>
    <t>LoopPIDKi</t>
  </si>
  <si>
    <t>TIC421.KI</t>
  </si>
  <si>
    <t>UA:B19C20SkidP7:HD-TIC-01:Ki-RB</t>
  </si>
  <si>
    <t>Temperature Indicating Cooler kp Sp</t>
  </si>
  <si>
    <t>LoopPIDKp</t>
  </si>
  <si>
    <t>TIC421.KP</t>
  </si>
  <si>
    <t>UA:B19C20SkidP7:HD-TIC-01:Kp-RB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</si>
  <si>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</si>
  <si>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</si>
  <si>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</si>
  <si>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</si>
  <si>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</si>
  <si>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</si>
  <si>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</si>
  <si>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</si>
  <si>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</si>
  <si>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</si>
  <si>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</si>
  <si>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UA:B19C20SkidP7:HD-RE-01:TemperatureRef-Mon</t>
  </si>
  <si>
    <t>Temperature Indicating Heater Resistance 02 Power Percentage Mon</t>
  </si>
  <si>
    <t>RE422_Ref.Reference_Value</t>
  </si>
  <si>
    <t>UA:B19C20SkidP7:HD-RE-02:TemperatureRef-Mon</t>
  </si>
  <si>
    <t>Temperature Indicating Heater pv Mon</t>
  </si>
  <si>
    <t>Temperature</t>
  </si>
  <si>
    <t>TIC422.PV</t>
  </si>
  <si>
    <t>UA:B19C20SkidP7:HD-TIC-02:Temperature-Mon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</si>
  <si>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</si>
  <si>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</si>
  <si>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</si>
  <si>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</si>
  <si>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</si>
  <si>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</si>
  <si>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</si>
  <si>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UA:B19C20SkidP7:HD-TIC-02:Kd-RB</t>
  </si>
  <si>
    <t>Temperature Indicating Heater ki Sp</t>
  </si>
  <si>
    <t>TIC422.KI</t>
  </si>
  <si>
    <t>UA:B19C20SkidP7:HD-TIC-02:Ki-RB</t>
  </si>
  <si>
    <t>Temperature Indicating Heater kp Sp</t>
  </si>
  <si>
    <t>TIC422.KP</t>
  </si>
  <si>
    <t>UA:B19C20SkidP7:HD-TIC-02:Kp-RB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</si>
  <si>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</si>
  <si>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</si>
  <si>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</si>
  <si>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</si>
  <si>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</si>
  <si>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</si>
  <si>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</si>
  <si>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</si>
  <si>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</si>
  <si>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</si>
  <si>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</si>
  <si>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UA:B19C20SkidP7:HD-BC-01:Pressure-Mon</t>
  </si>
  <si>
    <t>Pressure Indicating Pump ki Rb</t>
  </si>
  <si>
    <t>RB</t>
  </si>
  <si>
    <t>PIC421.KD</t>
  </si>
  <si>
    <t>UA:B19C20SkidP7:HD-PIC-01:Kd-RB</t>
  </si>
  <si>
    <t>Pressure Indicating Pump kd Rb</t>
  </si>
  <si>
    <t>PIC421.KI</t>
  </si>
  <si>
    <t>UA:B19C20SkidP7:HD-PIC-01:Ki-RB</t>
  </si>
  <si>
    <t>Pressure Indicating Pump kp Rb</t>
  </si>
  <si>
    <t>PIC421.KP</t>
  </si>
  <si>
    <t>UA:B19C20SkidP7:HD-PIC-01:Kp-RB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</si>
  <si>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</si>
  <si>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</si>
  <si>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</si>
  <si>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</si>
  <si>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</si>
  <si>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</si>
  <si>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</si>
  <si>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</si>
  <si>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UA:B19C20SkidP7:HD-FT-01:Flow-Mon</t>
  </si>
  <si>
    <t>Water Flow Transmitter 422</t>
  </si>
  <si>
    <t>FT422.Scaled_Value</t>
  </si>
  <si>
    <t>UA:B19C20SkidP7:HD-FT-02:Flow-Mon</t>
  </si>
  <si>
    <t>Water Flow Transmitter 423</t>
  </si>
  <si>
    <t>FT423.Scaled_Value</t>
  </si>
  <si>
    <t>UA:B19C20SkidP7:HD-FT-03:Flow-Mon</t>
  </si>
  <si>
    <t>Water Pressure Transmitter 421</t>
  </si>
  <si>
    <t>PT</t>
  </si>
  <si>
    <t>PT421.Scaled_Value</t>
  </si>
  <si>
    <t>UA:B19C20SkidP7:HD-PT-01:Pressure-Mon</t>
  </si>
  <si>
    <t>Water Pressure Transmitter 422</t>
  </si>
  <si>
    <t>PT422.Scaled_Value</t>
  </si>
  <si>
    <t>UA:B19C20SkidP7:HD-PT-02:Pressure-Mon</t>
  </si>
  <si>
    <t>Water Pressure Transmitter 423</t>
  </si>
  <si>
    <t>PT423.Scaled_Value</t>
  </si>
  <si>
    <t>UA:B19C20SkidP7:HD-PT-03:Pressure-Mon</t>
  </si>
  <si>
    <t>Water Pressure Transmitter 424</t>
  </si>
  <si>
    <t>PT424.Scaled_Value</t>
  </si>
  <si>
    <t>UA:B19C20SkidP7:HD-PT-04:Pressure-Mon</t>
  </si>
  <si>
    <t>Water Temperature Transmitter EXT</t>
  </si>
  <si>
    <t>TT</t>
  </si>
  <si>
    <t>EXT</t>
  </si>
  <si>
    <t>TT_EXT.Scaled_Value</t>
  </si>
  <si>
    <t>UA:B19C20SkidP7:HD-TT-EXT:Temperature-Mon</t>
  </si>
  <si>
    <t>Water Temperature Transmitter 421</t>
  </si>
  <si>
    <t>TT421.Scaled_Value</t>
  </si>
  <si>
    <t>UA:B19C20SkidP7:HD-TT-01:Temperature-Mon</t>
  </si>
  <si>
    <t>Water Temperature Transmitter 422</t>
  </si>
  <si>
    <t>TT422.Scaled_Value</t>
  </si>
  <si>
    <t>UA:B19C20SkidP7:HD-TT-02:Temperature-Mon</t>
  </si>
  <si>
    <t>Water Temperature Transmitter 423</t>
  </si>
  <si>
    <t>TT423.Scaled_Value</t>
  </si>
  <si>
    <t>UA:B19C20SkidP7:HD-TT-03:Temperature-Mon</t>
  </si>
  <si>
    <t>Water Temperature Transmitter 424</t>
  </si>
  <si>
    <t>TT424.Scaled_Value</t>
  </si>
  <si>
    <t>UA:B19C20SkidP7:HD-TT-04:Temperature-Mon</t>
  </si>
  <si>
    <t>Water Temperature Transmitter 425</t>
  </si>
  <si>
    <t>TT425.Scaled_Value</t>
  </si>
  <si>
    <t>UA:B19C20SkidP7:HD-TT-05:Temperature-Mon</t>
  </si>
  <si>
    <t>Water Temperature Transmitter 426</t>
  </si>
  <si>
    <t>TT426.Scaled_Value</t>
  </si>
  <si>
    <t>UA:B19C20SkidP7:HD-TT-06:Temperature-Mon</t>
  </si>
  <si>
    <t>Dtype</t>
  </si>
  <si>
    <t>Inout</t>
  </si>
  <si>
    <t>Cmd Duration</t>
  </si>
  <si>
    <t>HIGH</t>
  </si>
  <si>
    <t>HIHI</t>
  </si>
  <si>
    <t>LOW</t>
  </si>
  <si>
    <t>LOLO</t>
  </si>
  <si>
    <t>AC da Torre 03 do Anel Status</t>
  </si>
  <si>
    <t>RA</t>
  </si>
  <si>
    <t>ToSIA03</t>
  </si>
  <si>
    <t>RF</t>
  </si>
  <si>
    <t>ACPanel</t>
  </si>
  <si>
    <t>PwrACOp</t>
  </si>
  <si>
    <t>bool</t>
  </si>
  <si>
    <t>read</t>
  </si>
  <si>
    <t>Memorias[53].2</t>
  </si>
  <si>
    <t>Digital</t>
  </si>
  <si>
    <t>AC das Fontes TDK Torre 03 Off</t>
  </si>
  <si>
    <t>PwrACDsbl</t>
  </si>
  <si>
    <t>Cmd</t>
  </si>
  <si>
    <t>write</t>
  </si>
  <si>
    <t>ToSIA_03_Pwr_ACDSBL</t>
  </si>
  <si>
    <t>Control</t>
  </si>
  <si>
    <t>AC das Fontes TDK Torre 03 On</t>
  </si>
  <si>
    <t>PwrACEnbl</t>
  </si>
  <si>
    <t>ToSIA_03_Pwr_ACENBL</t>
  </si>
  <si>
    <t>AC das Fontes TDK Torre 03 Status</t>
  </si>
  <si>
    <t>PwrAC</t>
  </si>
  <si>
    <t>Memorias[52].24</t>
  </si>
  <si>
    <t>Falta de Fase do Painel Torre 03 do Anel</t>
  </si>
  <si>
    <t>PhsFlt</t>
  </si>
  <si>
    <t>Memorias[50].3</t>
  </si>
  <si>
    <t>Interlock externo do Painel Torre 03</t>
  </si>
  <si>
    <t>Intlk</t>
  </si>
  <si>
    <t>Memorias[50].2</t>
  </si>
  <si>
    <t>PT-100 da Barra Dissipadora 01A</t>
  </si>
  <si>
    <t>HeatSink</t>
  </si>
  <si>
    <t>H01A</t>
  </si>
  <si>
    <t>T</t>
  </si>
  <si>
    <t>float</t>
  </si>
  <si>
    <t>pv - 5</t>
  </si>
  <si>
    <t>pv - 1</t>
  </si>
  <si>
    <t>pv + 5</t>
  </si>
  <si>
    <t>pv + 1</t>
  </si>
  <si>
    <t>AES_03_Control_Panel:1:I.Ch00.Data</t>
  </si>
  <si>
    <t>Real[0]</t>
  </si>
  <si>
    <t>Real[1]</t>
  </si>
  <si>
    <t>PT-100 da Barra Dissipadora 01B</t>
  </si>
  <si>
    <t>H01B</t>
  </si>
  <si>
    <t>AES_03_Control_Panel:1:I.Ch01.Data</t>
  </si>
  <si>
    <t>PT-100 da Barra Dissipadora 02A</t>
  </si>
  <si>
    <t>H02A</t>
  </si>
  <si>
    <t>AES_03_Control_Panel:1:I.Ch02.Data</t>
  </si>
  <si>
    <t>PT-100 da Barra Dissipadora 02B</t>
  </si>
  <si>
    <t>H02B</t>
  </si>
  <si>
    <t>AES_03_Control_Panel:1:I.Ch03.Data</t>
  </si>
  <si>
    <t>PT-100 da Barra Dissipadora 03A</t>
  </si>
  <si>
    <t>H03A</t>
  </si>
  <si>
    <t>PT100_B_03A_T03</t>
  </si>
  <si>
    <t>PT-100 da Barra Dissipadora 03B</t>
  </si>
  <si>
    <t>H03B</t>
  </si>
  <si>
    <t>AES_03_Control_Panel:2:I.Ch01.Data</t>
  </si>
  <si>
    <t>PT-100 da Barra Dissipadora 04A</t>
  </si>
  <si>
    <t>H04A</t>
  </si>
  <si>
    <t>AES_03_Control_Panel:2:I.Ch02.Data</t>
  </si>
  <si>
    <t>PT-100 da Barra Dissipadora 04B</t>
  </si>
  <si>
    <t>H04B</t>
  </si>
  <si>
    <t>AES_03_Control_Panel:2:I.Ch03.Data</t>
  </si>
  <si>
    <t>PT-100 da Barra Dissipadora 05A</t>
  </si>
  <si>
    <t>H05A</t>
  </si>
  <si>
    <t>PT100_B_05A_T03</t>
  </si>
  <si>
    <t>PT-100 da Barra Dissipadora 05B</t>
  </si>
  <si>
    <t>H05B</t>
  </si>
  <si>
    <t>AES_03_Control_Panel:3:I.Ch01.Data</t>
  </si>
  <si>
    <t>PT-100 da Barra Dissipadora 06A</t>
  </si>
  <si>
    <t>H06A</t>
  </si>
  <si>
    <t>AES_03_Control_Panel:3:I.Ch02.Data</t>
  </si>
  <si>
    <t>PT-100 da Barra Dissipadora 06B</t>
  </si>
  <si>
    <t>H06B</t>
  </si>
  <si>
    <t>AES_03_Control_Panel:3:I.Ch03.Data</t>
  </si>
  <si>
    <t>PT-100 da Barra Dissipadora 07A</t>
  </si>
  <si>
    <t>H07A</t>
  </si>
  <si>
    <t>PT100_B_07A_T03</t>
  </si>
  <si>
    <t>PT-100 da Barra Dissipadora 07B</t>
  </si>
  <si>
    <t>H07B</t>
  </si>
  <si>
    <t>AES_03_Control_Panel:4:I.Ch01.Data</t>
  </si>
  <si>
    <t>PT-100 da Barra Dissipadora 08A</t>
  </si>
  <si>
    <t>H08A</t>
  </si>
  <si>
    <t>AES_03_Control_Panel:4:I.Ch02.Data</t>
  </si>
  <si>
    <t>PT-100 da Barra Dissipadora 08B</t>
  </si>
  <si>
    <t>H08B</t>
  </si>
  <si>
    <t>AES_03_Control_Panel:4:I.Ch03.Data</t>
  </si>
  <si>
    <t>Temperatura abaixo do set da Barra Dissipadora 01A</t>
  </si>
  <si>
    <t>TDown</t>
  </si>
  <si>
    <t>Memorias[51].4</t>
  </si>
  <si>
    <t>Temperatura abaixo do set da Barra Dissipadora 01B</t>
  </si>
  <si>
    <t>Memorias[51].5</t>
  </si>
  <si>
    <t>Temperatura abaixo do set da Barra Dissipadora 02A</t>
  </si>
  <si>
    <t>Memorias[51].6</t>
  </si>
  <si>
    <t>Temperatura abaixo do set da Barra Dissipadora 02B</t>
  </si>
  <si>
    <t>Memorias[51].7</t>
  </si>
  <si>
    <t>Temperatura abaixo do set da Barra Dissipadora 03A</t>
  </si>
  <si>
    <t>Memorias[51].8</t>
  </si>
  <si>
    <t>Temperatura abaixo do set da Barra Dissipadora 03B</t>
  </si>
  <si>
    <t>Memorias[51].9</t>
  </si>
  <si>
    <t>Temperatura abaixo do set da Barra Dissipadora 04A</t>
  </si>
  <si>
    <t>Memorias[51].10</t>
  </si>
  <si>
    <t>Temperatura abaixo do set da Barra Dissipadora 04B</t>
  </si>
  <si>
    <t>Memorias[51].11</t>
  </si>
  <si>
    <t>Temperatura abaixo do set da Barra Dissipadora 05A</t>
  </si>
  <si>
    <t>Memorias[51].12</t>
  </si>
  <si>
    <t>Temperatura abaixo do set da Barra Dissipadora 05B</t>
  </si>
  <si>
    <t>Memorias[51].13</t>
  </si>
  <si>
    <t>Temperatura abaixo do set da Barra Dissipadora 06A</t>
  </si>
  <si>
    <t>Memorias[51].14</t>
  </si>
  <si>
    <t>Temperatura abaixo do set da Barra Dissipadora 06B</t>
  </si>
  <si>
    <t>Memorias[51].15</t>
  </si>
  <si>
    <t>Temperatura abaixo do set da Barra Dissipadora 07A</t>
  </si>
  <si>
    <t>Memorias[51].16</t>
  </si>
  <si>
    <t>Temperatura abaixo do set da Barra Dissipadora 07B</t>
  </si>
  <si>
    <t>Memorias[51].17</t>
  </si>
  <si>
    <t>Temperatura abaixo do set da Barra Dissipadora 08A</t>
  </si>
  <si>
    <t>Memorias[51].18</t>
  </si>
  <si>
    <t>Temperatura abaixo do set da Barra Dissipadora 08B</t>
  </si>
  <si>
    <t>Memorias[51].19</t>
  </si>
  <si>
    <t>Temperatura acima do set da Barra Dissipadora 01A</t>
  </si>
  <si>
    <t>TUp</t>
  </si>
  <si>
    <t>Memorias[50].20</t>
  </si>
  <si>
    <t>Temperatura acima do set da Barra Dissipadora 01B</t>
  </si>
  <si>
    <t>Memorias[50].21</t>
  </si>
  <si>
    <t>Temperatura acima do set da Barra Dissipadora 02A</t>
  </si>
  <si>
    <t>Memorias[50].22</t>
  </si>
  <si>
    <t>Temperatura acima do set da Barra Dissipadora 02B</t>
  </si>
  <si>
    <t>Memorias[50].23</t>
  </si>
  <si>
    <t>Temperatura acima do set da Barra Dissipadora 03A</t>
  </si>
  <si>
    <t>Memorias[50].24</t>
  </si>
  <si>
    <t>Temperatura acima do set da Barra Dissipadora 03B</t>
  </si>
  <si>
    <t>Memorias[50].25</t>
  </si>
  <si>
    <t>Temperatura acima do set da Barra Dissipadora 04A</t>
  </si>
  <si>
    <t>Memorias[50].26</t>
  </si>
  <si>
    <t>Temperatura acima do set da Barra Dissipadora 04B</t>
  </si>
  <si>
    <t>Memorias[50].27</t>
  </si>
  <si>
    <t>Temperatura acima do set da Barra Dissipadora 05A</t>
  </si>
  <si>
    <t>Memorias[50].28</t>
  </si>
  <si>
    <t>Temperatura acima do set da Barra Dissipadora 05B</t>
  </si>
  <si>
    <t>Memorias[50].29</t>
  </si>
  <si>
    <t>Temperatura acima do set da Barra Dissipadora 06A</t>
  </si>
  <si>
    <t>Memorias[50].30</t>
  </si>
  <si>
    <t>Temperatura acima do set da Barra Dissipadora 06B</t>
  </si>
  <si>
    <t>Memorias[50].31</t>
  </si>
  <si>
    <t>Temperatura acima do set da Barra Dissipadora 07A</t>
  </si>
  <si>
    <t>Memorias[51].0</t>
  </si>
  <si>
    <t>Temperatura acima do set da Barra Dissipadora 07B</t>
  </si>
  <si>
    <t>Memorias[51].1</t>
  </si>
  <si>
    <t>Temperatura acima do set da Barra Dissipadora 08A</t>
  </si>
  <si>
    <t>Memorias[51].2</t>
  </si>
  <si>
    <t>Temperatura acima do set da Barra Dissipadora 08B</t>
  </si>
  <si>
    <t>Memorias[51].3</t>
  </si>
  <si>
    <t>Termostato da Barra Dissipadora 01A</t>
  </si>
  <si>
    <t>Tms</t>
  </si>
  <si>
    <t>Memorias[50].4</t>
  </si>
  <si>
    <t>Termostato da Barra Dissipadora 01B</t>
  </si>
  <si>
    <t>Memorias[50].5</t>
  </si>
  <si>
    <t>Termostato da Barra Dissipadora 02A</t>
  </si>
  <si>
    <t>Memorias[50].6</t>
  </si>
  <si>
    <t>Termostato da Barra Dissipadora 02B</t>
  </si>
  <si>
    <t>Memorias[50].7</t>
  </si>
  <si>
    <t>Termostato da Barra Dissipadora 03A</t>
  </si>
  <si>
    <t>Memorias[50].8</t>
  </si>
  <si>
    <t>Termostato da Barra Dissipadora 03B</t>
  </si>
  <si>
    <t>Memorias[50].9</t>
  </si>
  <si>
    <t>Termostato da Barra Dissipadora 04A</t>
  </si>
  <si>
    <t>Memorias[50].10</t>
  </si>
  <si>
    <t>Termostato da Barra Dissipadora 04B</t>
  </si>
  <si>
    <t>Memorias[50].11</t>
  </si>
  <si>
    <t>Termostato da Barra Dissipadora 05A</t>
  </si>
  <si>
    <t>Memorias[50].12</t>
  </si>
  <si>
    <t>Termostato da Barra Dissipadora 05B</t>
  </si>
  <si>
    <t>Memorias[50].13</t>
  </si>
  <si>
    <t>Termostato da Barra Dissipadora 06A</t>
  </si>
  <si>
    <t>Memorias[50].14</t>
  </si>
  <si>
    <t>Termostato da Barra Dissipadora 06B</t>
  </si>
  <si>
    <t>Memorias[50].15</t>
  </si>
  <si>
    <t>Termostato da Barra Dissipadora 07A</t>
  </si>
  <si>
    <t>Memorias[50].16</t>
  </si>
  <si>
    <t>Termostato da Barra Dissipadora 07B</t>
  </si>
  <si>
    <t>Memorias[50].17</t>
  </si>
  <si>
    <t>Termostato da Barra Dissipadora 08A</t>
  </si>
  <si>
    <t>Memorias[50].18</t>
  </si>
  <si>
    <t>Termostato da Barra Dissipadora 08B</t>
  </si>
  <si>
    <t>Memorias[50].19</t>
  </si>
  <si>
    <t>Interlock Geral SSA 3</t>
  </si>
  <si>
    <t>SSAmpTower</t>
  </si>
  <si>
    <t>Sts</t>
  </si>
  <si>
    <t>Memorias[52].12</t>
  </si>
  <si>
    <t xml:space="preserve">Rotâmetro Torre 03 do Anel </t>
  </si>
  <si>
    <t>HdFlwRt</t>
  </si>
  <si>
    <t>Memorias[51].20</t>
  </si>
  <si>
    <t>48V das Fontes TDK Torre 03 Off</t>
  </si>
  <si>
    <t>TDKSource</t>
  </si>
  <si>
    <t>PwrDCDsbl</t>
  </si>
  <si>
    <t>ToSIA_03_Pwr_DCDSBL</t>
  </si>
  <si>
    <t>48V das Fontes TDK Torre 03 On</t>
  </si>
  <si>
    <t>PwrDCEnbl</t>
  </si>
  <si>
    <t>ToSIA_03_Pwr_DCENBL</t>
  </si>
  <si>
    <t>48V das Fontes TDK Torre 03 Status</t>
  </si>
  <si>
    <t>PwrDC</t>
  </si>
  <si>
    <t>AES_03_Control_Panel:8:O.Pt05.Data</t>
  </si>
  <si>
    <t>Falha Ac Mini Rack 1 Torre 03</t>
  </si>
  <si>
    <t>R1</t>
  </si>
  <si>
    <t>StsAC</t>
  </si>
  <si>
    <t>Memorias[52].18</t>
  </si>
  <si>
    <t>Falha Ac Mini Rack 2 Torre 03</t>
  </si>
  <si>
    <t>R2</t>
  </si>
  <si>
    <t>Memorias[52].19</t>
  </si>
  <si>
    <t>Falha Ac Mini Rack 3 Torre 3</t>
  </si>
  <si>
    <t>R3</t>
  </si>
  <si>
    <t>Memorias[52].20</t>
  </si>
  <si>
    <t>Falha Ac Mini Rack 4 Torre 3</t>
  </si>
  <si>
    <t>R4</t>
  </si>
  <si>
    <t>Memorias[52].21</t>
  </si>
  <si>
    <t>Interlock externo do CLP para Painel Torre 03 (Saída)</t>
  </si>
  <si>
    <t>IntlkACPanel</t>
  </si>
  <si>
    <t>AES_03_Control_Panel:8:O.Pt04.Data</t>
  </si>
  <si>
    <t xml:space="preserve">Falha Fusível eletrônico </t>
  </si>
  <si>
    <t>CtrlPanel</t>
  </si>
  <si>
    <t>PwrSts</t>
  </si>
  <si>
    <t>Memorias[50].0</t>
  </si>
  <si>
    <t>Falha fonte 24VDC</t>
  </si>
  <si>
    <t>StsPos24V</t>
  </si>
  <si>
    <t>Memorias[50].1</t>
  </si>
  <si>
    <t>Medida Potencia incidente de entrada, leitura raw</t>
  </si>
  <si>
    <t>HwPwrFwdIn</t>
  </si>
  <si>
    <t>V</t>
  </si>
  <si>
    <t>pv + 0.009</t>
  </si>
  <si>
    <t>pv + 0.003</t>
  </si>
  <si>
    <t>AES_03_Control_Panel:5:I.Ch00.Data</t>
  </si>
  <si>
    <t>Real[4]</t>
  </si>
  <si>
    <t>Medida Potencia Refletida de entrada, leitura raw</t>
  </si>
  <si>
    <t>HwPwrRevIn</t>
  </si>
  <si>
    <t>AES_03_Control_Panel:5:I.Ch01.Data</t>
  </si>
  <si>
    <t>Real[5]</t>
  </si>
  <si>
    <t>Medida Potencia incidente de saída, leitura raw</t>
  </si>
  <si>
    <t>HwPwrFwdOut</t>
  </si>
  <si>
    <t>AES_03_Control_Panel:5:I.Ch02.Data</t>
  </si>
  <si>
    <t>Real[6]</t>
  </si>
  <si>
    <t>Medida Potencia refletida de saída, leitura raw</t>
  </si>
  <si>
    <t>HwPwrRevOut</t>
  </si>
  <si>
    <t>AES_03_Control_Panel:5:I.Ch03.Data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</si>
  <si>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</si>
  <si>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</si>
  <si>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</si>
  <si>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</si>
  <si>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</si>
  <si>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</si>
  <si>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</si>
  <si>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</si>
  <si>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</si>
  <si>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</si>
  <si>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</si>
  <si>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</si>
  <si>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</si>
  <si>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</si>
  <si>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</si>
  <si>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</si>
  <si>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</si>
  <si>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</si>
  <si>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ToSIA_03_PINSwENBL</t>
  </si>
  <si>
    <t>Desabilita coaxial switch torre 03</t>
  </si>
  <si>
    <t>PINSwDsbl</t>
  </si>
  <si>
    <t>ToSIA_03_PINSwDSBL</t>
  </si>
  <si>
    <t>Status coaxial switch torre 03</t>
  </si>
  <si>
    <t>PINSwSts</t>
  </si>
  <si>
    <t>AES_03_Control_Panel:8:O.Pt06.Data</t>
  </si>
  <si>
    <t>Horímetro Torre 03</t>
  </si>
  <si>
    <t>RunHour</t>
  </si>
  <si>
    <t>h</t>
  </si>
  <si>
    <t>Horímetro Torre 03 em minutos</t>
  </si>
  <si>
    <t>RunMin</t>
  </si>
  <si>
    <t>min</t>
  </si>
  <si>
    <t>Horimetro_T_03</t>
  </si>
  <si>
    <t>Falha Rotâmetro Carga 80kw</t>
  </si>
  <si>
    <t>WaterLoad</t>
  </si>
  <si>
    <t>Memorias[53].24</t>
  </si>
  <si>
    <t>Coeficientes de conv Potencia incidente de entrada</t>
  </si>
  <si>
    <t>Hw2PwrFwdInCoeff</t>
  </si>
  <si>
    <t>Cte</t>
  </si>
  <si>
    <t>array</t>
  </si>
  <si>
    <t>Coeficientes de conv Potencia refletida de entrada</t>
  </si>
  <si>
    <t>Hw2PwrRevInCoeff</t>
  </si>
  <si>
    <t>Coeficientes de conv Potencia incidente de saída</t>
  </si>
  <si>
    <t>Hw2PwrFwdOutCoeff</t>
  </si>
  <si>
    <t>Coeficientes de conv Potencia refletida de saída</t>
  </si>
  <si>
    <t>Hw2PwrRevOutCoeff</t>
  </si>
  <si>
    <t>Medida Potencia incidente de entrada</t>
  </si>
  <si>
    <t>PwrFwdIn</t>
  </si>
  <si>
    <t>dBm</t>
  </si>
  <si>
    <t>Medida Potencia Refletida de entrada</t>
  </si>
  <si>
    <t>PwrRevIn</t>
  </si>
  <si>
    <t>Medida Potencia incidente de saída</t>
  </si>
  <si>
    <t>PwrFwdOut</t>
  </si>
  <si>
    <t>Medida Potencia refletida de saída</t>
  </si>
  <si>
    <t>PwrRevOut</t>
  </si>
  <si>
    <t>Dummi_LIGA_AC_Remoto</t>
  </si>
  <si>
    <t>Dummi_DESL_AC_Remoto</t>
  </si>
  <si>
    <t>Dummi_LIGA_DC_Remoto</t>
  </si>
  <si>
    <t>Dummi_DESL_DC_Remoto</t>
  </si>
  <si>
    <t>Dummi_LIGA_Pre_Amp_Remoto</t>
  </si>
  <si>
    <t>Dummi_DESL_Pre_Amp_Remoto</t>
  </si>
  <si>
    <t>Unit</t>
  </si>
  <si>
    <t>Resolution</t>
  </si>
  <si>
    <t>Data Type2</t>
  </si>
  <si>
    <t>Register
(Dec)</t>
  </si>
  <si>
    <t>Length</t>
  </si>
  <si>
    <t>Corrente Neutro</t>
  </si>
  <si>
    <t>CurrentN</t>
  </si>
  <si>
    <t>A</t>
  </si>
  <si>
    <t>Unsigned</t>
  </si>
  <si>
    <t xml:space="preserve">Frequencia </t>
  </si>
  <si>
    <t>Freq</t>
  </si>
  <si>
    <t>Hz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</si>
  <si>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</si>
  <si>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</si>
  <si>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</si>
  <si>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</si>
  <si>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</si>
  <si>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</si>
  <si>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</si>
  <si>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</si>
  <si>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</si>
  <si>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</si>
  <si>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</si>
  <si>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</si>
  <si>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</si>
  <si>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</si>
  <si>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</si>
  <si>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</si>
  <si>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</si>
  <si>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</si>
  <si>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 xml:space="preserve">Fator de potência </t>
  </si>
  <si>
    <t>PwrFactor</t>
  </si>
  <si>
    <t>Signed</t>
  </si>
  <si>
    <t>Potencia P</t>
  </si>
  <si>
    <t>PwrP</t>
  </si>
  <si>
    <t>W</t>
  </si>
  <si>
    <t>Potência Q</t>
  </si>
  <si>
    <t>PwrQ</t>
  </si>
  <si>
    <t>VAR</t>
  </si>
  <si>
    <t>Potência S</t>
  </si>
  <si>
    <t>PwrS</t>
  </si>
  <si>
    <t>VA</t>
  </si>
  <si>
    <t>THD 1</t>
  </si>
  <si>
    <t>THD1</t>
  </si>
  <si>
    <t>THD 2</t>
  </si>
  <si>
    <t>THD2</t>
  </si>
  <si>
    <t>THD 3</t>
  </si>
  <si>
    <t>THD3</t>
  </si>
  <si>
    <t>AC da Torre 04 do Anel Status</t>
  </si>
  <si>
    <t>ToSIA04</t>
  </si>
  <si>
    <t>Memorias[57].2</t>
  </si>
  <si>
    <t>AC das Fontes TDK Torre 04 Off</t>
  </si>
  <si>
    <t>ToSIA_04_Pwr_ACDSBL</t>
  </si>
  <si>
    <t>AC das Fontes TDK Torre 04 On</t>
  </si>
  <si>
    <t>ToSIA_04_Pwr_ACENBL</t>
  </si>
  <si>
    <t>AC das Fontes TDK Torre 04 Status</t>
  </si>
  <si>
    <t>Memorias[56].24</t>
  </si>
  <si>
    <t>Falta de Fase do Painel Torre 04 do Anel</t>
  </si>
  <si>
    <t>Memorias[54].3</t>
  </si>
  <si>
    <t>Interlock externo do Painel Torre 04</t>
  </si>
  <si>
    <t>Memorias[54].2</t>
  </si>
  <si>
    <t>PT100_B_01A_T04</t>
  </si>
  <si>
    <t>AES_04_Control_Panel:1:I.Ch01.Data</t>
  </si>
  <si>
    <t>AES_04_Control_Panel:1:I.Ch02.Data</t>
  </si>
  <si>
    <t>AES_04_Control_Panel:1:I.Ch03.Data</t>
  </si>
  <si>
    <t>AES_04_Control_Panel:2:I.Ch01.Data</t>
  </si>
  <si>
    <t>AES_04_Control_Panel:2:I.Ch02.Data</t>
  </si>
  <si>
    <t>AES_04_Control_Panel:2:I.Ch03.Data</t>
  </si>
  <si>
    <t>AES_04_Control_Panel:3:I.Ch00.Data</t>
  </si>
  <si>
    <t>AES_04_Control_Panel:3:I.Ch01.Data</t>
  </si>
  <si>
    <t>AES_04_Control_Panel:3:I.Ch02.Data</t>
  </si>
  <si>
    <t>AES_04_Control_Panel:3:I.Ch03.Data</t>
  </si>
  <si>
    <t>PT100_B_07A_T04</t>
  </si>
  <si>
    <t>AES_04_Control_Panel:4:I.Ch01.Data</t>
  </si>
  <si>
    <t>AES_04_Control_Panel:4:I.Ch02.Data</t>
  </si>
  <si>
    <t>AES_04_Control_Panel:4:I.Ch03.Data</t>
  </si>
  <si>
    <t>Memorias[55].7</t>
  </si>
  <si>
    <t>Memorias[55].8</t>
  </si>
  <si>
    <t>Memorias[55].9</t>
  </si>
  <si>
    <t>Memorias[55].10</t>
  </si>
  <si>
    <t>Memorias[55].11</t>
  </si>
  <si>
    <t>Memorias[55].12</t>
  </si>
  <si>
    <t>Memorias[55].13</t>
  </si>
  <si>
    <t>Memorias[55].14</t>
  </si>
  <si>
    <t>Memorias[55].15</t>
  </si>
  <si>
    <t>Memorias[55].16</t>
  </si>
  <si>
    <t>Memorias[55].17</t>
  </si>
  <si>
    <t>Memorias[55].18</t>
  </si>
  <si>
    <t>Memorias[55].19</t>
  </si>
  <si>
    <t>Memorias[55].20</t>
  </si>
  <si>
    <t>Memorias[55].21</t>
  </si>
  <si>
    <t>Memorias[55].22</t>
  </si>
  <si>
    <t>Memorias[54].23</t>
  </si>
  <si>
    <t>Memorias[54].24</t>
  </si>
  <si>
    <t>Memorias[54].25</t>
  </si>
  <si>
    <t>Memorias[54].26</t>
  </si>
  <si>
    <t>Memorias[54].27</t>
  </si>
  <si>
    <t>Memorias[54].28</t>
  </si>
  <si>
    <t>Memorias[54].29</t>
  </si>
  <si>
    <t>Memorias[54].30</t>
  </si>
  <si>
    <t>Memorias[54].31</t>
  </si>
  <si>
    <t>Memorias[55].0</t>
  </si>
  <si>
    <t>Memorias[55].1</t>
  </si>
  <si>
    <t>Memorias[55].2</t>
  </si>
  <si>
    <t>Memorias[55].3</t>
  </si>
  <si>
    <t>Memorias[55].4</t>
  </si>
  <si>
    <t>Memorias[55].5</t>
  </si>
  <si>
    <t>Memorias[55].6</t>
  </si>
  <si>
    <t>Memorias[54].6</t>
  </si>
  <si>
    <t>Memorias[54].7</t>
  </si>
  <si>
    <t>Memorias[54].8</t>
  </si>
  <si>
    <t>Memorias[54].9</t>
  </si>
  <si>
    <t>Memorias[54].10</t>
  </si>
  <si>
    <t>Memorias[54].11</t>
  </si>
  <si>
    <t>Memorias[54].12</t>
  </si>
  <si>
    <t>Memorias[54].13</t>
  </si>
  <si>
    <t>Memorias[54].14</t>
  </si>
  <si>
    <t>Memorias[54].15</t>
  </si>
  <si>
    <t>Memorias[54].16</t>
  </si>
  <si>
    <t>Memorias[54].17</t>
  </si>
  <si>
    <t>Memorias[54].18</t>
  </si>
  <si>
    <t>Memorias[54].19</t>
  </si>
  <si>
    <t>Memorias[54].20</t>
  </si>
  <si>
    <t>Memorias[54].21</t>
  </si>
  <si>
    <t>Interlock Geral SSA 4</t>
  </si>
  <si>
    <t>Memorias[56].12</t>
  </si>
  <si>
    <t xml:space="preserve">Rotâmetro Torre 04 do Anel </t>
  </si>
  <si>
    <t>Memorias[54].4</t>
  </si>
  <si>
    <t>48V das Fontes TDK Torre 04 Off</t>
  </si>
  <si>
    <t>ToSIA_04_Pwr_DCDSBL</t>
  </si>
  <si>
    <t>48V das Fontes TDK Torre 04 On</t>
  </si>
  <si>
    <t>ToSIA_04_Pwr_DCENBL</t>
  </si>
  <si>
    <t>48V das Fontes TDK Torre 04 Status</t>
  </si>
  <si>
    <t>AES_04_Control_Panel:8:O.Pt05.Data</t>
  </si>
  <si>
    <t>Falha Ac Mini Rack 1 Torre 04</t>
  </si>
  <si>
    <t>Memorias[56].18</t>
  </si>
  <si>
    <t>Falha Ac Mini Rack 2 Torre 04</t>
  </si>
  <si>
    <t>Memorias[56].19</t>
  </si>
  <si>
    <t>Falha Ac Mini Rack 3 Torre 4</t>
  </si>
  <si>
    <t>Memorias[56].20</t>
  </si>
  <si>
    <t>Falha Ac Mini Rack 4 Torre 4</t>
  </si>
  <si>
    <t>Memorias[56].21</t>
  </si>
  <si>
    <t>Interlock externo do CLP para Painel Torre 04 (Saída)</t>
  </si>
  <si>
    <t>AES_04_Control_Panel:8:O.Pt04.Data</t>
  </si>
  <si>
    <t>Memorias[54].0</t>
  </si>
  <si>
    <t>Memorias[54].1</t>
  </si>
  <si>
    <t>AES_04_Control_Panel:5:I.Ch00.Data</t>
  </si>
  <si>
    <t>AES_04_Control_Panel:5:I.Ch01.Data</t>
  </si>
  <si>
    <t>AES_04_Control_Panel:5:I.Ch02.Data</t>
  </si>
  <si>
    <t>AES_04_Control_Panel:5:I.Ch03.Data</t>
  </si>
  <si>
    <t>Falha_Pot_RF.8</t>
  </si>
  <si>
    <t>Falha_Pot_RF.9</t>
  </si>
  <si>
    <t>Falha_Pot_RF.10</t>
  </si>
  <si>
    <t>Falha_Pot_RF.11</t>
  </si>
  <si>
    <t>Falha Pot RF Torre 04</t>
  </si>
  <si>
    <t>Falha_Pot_RF.12</t>
  </si>
  <si>
    <t>Hablita coaxial switch Torre 04</t>
  </si>
  <si>
    <t>ToSIA_04_PINSwENBL</t>
  </si>
  <si>
    <t>Desabilita coaxial switch Torre 04</t>
  </si>
  <si>
    <t>ToSIA_04_PINSwDSBL</t>
  </si>
  <si>
    <t>Status coaxial switch Torre 04</t>
  </si>
  <si>
    <t>AES_04_Control_Panel:8:O.Pt06.Data</t>
  </si>
  <si>
    <t>Horímetro Torre 04</t>
  </si>
  <si>
    <t>Horímetro Torre 04 em minutos</t>
  </si>
  <si>
    <t>Horimetro_T_04</t>
  </si>
  <si>
    <t>Memorias[54].5</t>
  </si>
  <si>
    <t>-</t>
  </si>
  <si>
    <t>AC da Torre 02 do Anel Status</t>
  </si>
  <si>
    <t>ToSIA02</t>
  </si>
  <si>
    <t>.1</t>
  </si>
  <si>
    <t>AC das Fontes TDK Torre 02 Off</t>
  </si>
  <si>
    <t>Sel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</si>
  <si>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</si>
  <si>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</si>
  <si>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</si>
  <si>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</si>
  <si>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</si>
  <si>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</si>
  <si>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.5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</si>
  <si>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</si>
  <si>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</si>
  <si>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</si>
  <si>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</si>
  <si>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</si>
  <si>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</si>
  <si>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</si>
  <si>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</si>
  <si>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</si>
  <si>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</si>
  <si>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</si>
  <si>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</si>
  <si>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</si>
  <si>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</si>
  <si>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Enbl</t>
  </si>
  <si>
    <t>Torre 2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</si>
  <si>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</si>
  <si>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</si>
  <si>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</si>
  <si>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</si>
  <si>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</si>
  <si>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</si>
  <si>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</si>
  <si>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</si>
  <si>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</si>
  <si>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</si>
  <si>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</si>
  <si>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</si>
  <si>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</si>
  <si>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</si>
  <si>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</si>
  <si>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</si>
  <si>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</si>
  <si>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</si>
  <si>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</si>
  <si>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</si>
  <si>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</si>
  <si>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</si>
  <si>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</si>
  <si>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</si>
  <si>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</si>
  <si>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</si>
  <si>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</si>
  <si>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</si>
  <si>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</si>
  <si>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</si>
  <si>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</si>
  <si>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</si>
  <si>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</si>
  <si>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</si>
  <si>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</si>
  <si>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</si>
  <si>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</si>
  <si>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</si>
  <si>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</si>
  <si>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</si>
  <si>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</si>
  <si>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</si>
  <si>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</si>
  <si>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</si>
  <si>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</si>
  <si>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</si>
  <si>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</si>
  <si>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</si>
  <si>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</si>
  <si>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</si>
  <si>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</si>
  <si>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</si>
  <si>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</si>
  <si>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</si>
  <si>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</si>
  <si>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</si>
  <si>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</si>
  <si>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</si>
  <si>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</si>
  <si>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</si>
  <si>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</si>
  <si>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</si>
  <si>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</si>
  <si>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</si>
  <si>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</si>
  <si>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</si>
  <si>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</si>
  <si>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</si>
  <si>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</si>
  <si>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</si>
  <si>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</si>
  <si>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</si>
  <si>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</si>
  <si>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</si>
  <si>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</si>
  <si>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</si>
  <si>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</si>
  <si>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</si>
  <si>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</si>
  <si>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</si>
  <si>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</si>
  <si>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</si>
  <si>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</si>
  <si>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</si>
  <si>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</si>
  <si>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</si>
  <si>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</si>
  <si>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</si>
  <si>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</si>
  <si>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</si>
  <si>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</si>
  <si>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</si>
  <si>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</si>
  <si>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</si>
  <si>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</si>
  <si>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</si>
  <si>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</si>
  <si>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</si>
  <si>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</si>
  <si>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</si>
  <si>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</si>
  <si>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</si>
  <si>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</si>
  <si>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</si>
  <si>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</si>
  <si>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</si>
  <si>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</si>
  <si>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</si>
  <si>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</si>
  <si>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</si>
  <si>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</si>
  <si>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</si>
  <si>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</si>
  <si>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</si>
  <si>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</si>
  <si>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</si>
  <si>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</si>
  <si>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</si>
  <si>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</si>
  <si>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</si>
  <si>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</si>
  <si>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</si>
  <si>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</si>
  <si>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</si>
  <si>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</si>
  <si>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</si>
  <si>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</si>
  <si>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</si>
  <si>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</si>
  <si>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</si>
  <si>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</si>
  <si>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</si>
  <si>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</si>
  <si>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</si>
  <si>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</si>
  <si>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</si>
  <si>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</si>
  <si>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</si>
  <si>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</si>
  <si>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</si>
  <si>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</si>
  <si>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</si>
  <si>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</si>
  <si>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</si>
  <si>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</si>
  <si>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</si>
  <si>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</si>
  <si>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</si>
  <si>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</si>
  <si>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</si>
  <si>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</si>
  <si>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</si>
  <si>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</si>
  <si>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</si>
  <si>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</si>
  <si>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</si>
  <si>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</si>
  <si>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</si>
  <si>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</si>
  <si>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</si>
  <si>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</si>
  <si>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</si>
  <si>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</si>
  <si>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</si>
  <si>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</si>
  <si>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</si>
  <si>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</si>
  <si>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</si>
  <si>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</si>
  <si>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</si>
  <si>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</si>
  <si>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</si>
  <si>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</si>
  <si>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</si>
  <si>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</si>
  <si>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</si>
  <si>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</si>
  <si>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</si>
  <si>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</si>
  <si>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</si>
  <si>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</si>
  <si>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</si>
  <si>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</si>
  <si>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</si>
  <si>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</si>
  <si>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</si>
  <si>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</si>
  <si>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</si>
  <si>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</si>
  <si>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</si>
  <si>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</si>
  <si>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</si>
  <si>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</si>
  <si>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</si>
  <si>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</si>
  <si>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</si>
  <si>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</si>
  <si>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</si>
  <si>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</si>
  <si>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</si>
  <si>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</si>
  <si>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</si>
  <si>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</si>
  <si>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</si>
  <si>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</si>
  <si>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</si>
  <si>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</si>
  <si>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</si>
  <si>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</si>
  <si>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</si>
  <si>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</si>
  <si>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</si>
  <si>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</si>
  <si>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Interlock LLRF</t>
  </si>
  <si>
    <t>RaSIA01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</si>
  <si>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</si>
  <si>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</si>
  <si>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</si>
  <si>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</si>
  <si>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</si>
  <si>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</si>
  <si>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</si>
  <si>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</si>
  <si>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</si>
  <si>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</si>
  <si>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</si>
  <si>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</si>
  <si>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</si>
  <si>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</si>
  <si>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</si>
  <si>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</si>
  <si>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</si>
  <si>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</si>
  <si>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</si>
  <si>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</si>
  <si>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</si>
  <si>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</si>
  <si>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</si>
  <si>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</si>
  <si>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</si>
  <si>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RFOn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</si>
  <si>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</si>
  <si>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</si>
  <si>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</si>
  <si>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</si>
  <si>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</si>
  <si>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</si>
  <si>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</si>
  <si>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</si>
  <si>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</si>
  <si>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</si>
  <si>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</si>
  <si>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</si>
  <si>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</si>
  <si>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</si>
  <si>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</si>
  <si>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</si>
  <si>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</si>
  <si>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 rack Interlock 02</t>
  </si>
  <si>
    <t>RF Operando para Interlock Sirius</t>
  </si>
  <si>
    <t>Habilita Plungers</t>
  </si>
  <si>
    <t>CavPlDrivers</t>
  </si>
  <si>
    <t>DrEnbl</t>
  </si>
  <si>
    <t>Readback Habilita Plungers</t>
  </si>
  <si>
    <t>Falha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</si>
  <si>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</si>
  <si>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</si>
  <si>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</si>
  <si>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</si>
  <si>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</si>
  <si>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</si>
  <si>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</si>
  <si>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</si>
  <si>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</si>
  <si>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</si>
  <si>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</si>
  <si>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</si>
  <si>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</si>
  <si>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</si>
  <si>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</si>
  <si>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</si>
  <si>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</si>
  <si>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</si>
  <si>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</si>
  <si>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</si>
  <si>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</si>
  <si>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</si>
  <si>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</si>
  <si>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</si>
  <si>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</si>
  <si>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</si>
  <si>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</si>
  <si>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</si>
  <si>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</si>
  <si>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</si>
  <si>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</si>
  <si>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</si>
  <si>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</si>
  <si>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</si>
  <si>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</si>
  <si>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</si>
  <si>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</si>
  <si>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</si>
  <si>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</si>
  <si>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</si>
  <si>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</si>
  <si>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</si>
  <si>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</si>
  <si>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</si>
  <si>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</si>
  <si>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</si>
  <si>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</si>
  <si>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</si>
  <si>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</si>
  <si>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</si>
  <si>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</si>
  <si>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</si>
  <si>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</si>
  <si>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</si>
  <si>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</si>
  <si>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</si>
  <si>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</si>
  <si>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</si>
  <si>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</si>
  <si>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</si>
  <si>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</si>
  <si>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</si>
  <si>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</si>
  <si>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</si>
  <si>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</si>
  <si>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</si>
  <si>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</si>
  <si>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</si>
  <si>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</si>
  <si>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</si>
  <si>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</si>
  <si>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</si>
  <si>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</si>
  <si>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</si>
  <si>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</si>
  <si>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</si>
  <si>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</si>
  <si>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</si>
  <si>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</si>
  <si>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</si>
  <si>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</si>
  <si>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</si>
  <si>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</si>
  <si>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</si>
  <si>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</si>
  <si>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</si>
  <si>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</si>
  <si>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</si>
  <si>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</si>
  <si>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</si>
  <si>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</si>
  <si>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</si>
  <si>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</si>
  <si>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</si>
  <si>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</si>
  <si>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</si>
  <si>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</si>
  <si>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</si>
  <si>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</si>
  <si>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</si>
  <si>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</si>
  <si>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</si>
  <si>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</si>
  <si>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</si>
  <si>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</si>
  <si>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</si>
  <si>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</si>
  <si>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</si>
  <si>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</si>
  <si>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</si>
  <si>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</si>
  <si>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</si>
  <si>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</si>
  <si>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</si>
  <si>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</si>
  <si>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</si>
  <si>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</si>
  <si>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</si>
  <si>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</si>
  <si>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</si>
  <si>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</si>
  <si>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</si>
  <si>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</si>
  <si>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</si>
  <si>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</si>
  <si>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</si>
  <si>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</si>
  <si>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</si>
  <si>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</si>
  <si>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</si>
  <si>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</si>
  <si>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</si>
  <si>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</si>
  <si>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</si>
  <si>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</si>
  <si>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</si>
  <si>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</si>
  <si>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</si>
  <si>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</si>
  <si>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</si>
  <si>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</si>
  <si>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</si>
  <si>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</si>
  <si>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</si>
  <si>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</si>
  <si>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</si>
  <si>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</si>
  <si>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</si>
  <si>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</si>
  <si>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</si>
  <si>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</si>
  <si>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</si>
  <si>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</si>
  <si>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</si>
  <si>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</si>
  <si>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</si>
  <si>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</si>
  <si>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</si>
  <si>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</si>
  <si>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</si>
  <si>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</si>
  <si>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</si>
  <si>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</si>
  <si>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</si>
  <si>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</si>
  <si>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</si>
  <si>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</si>
  <si>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</si>
  <si>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</si>
  <si>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</si>
  <si>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</si>
  <si>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</si>
  <si>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</si>
  <si>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</si>
  <si>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</si>
  <si>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</si>
  <si>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</si>
  <si>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</si>
  <si>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</si>
  <si>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</si>
  <si>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</si>
  <si>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</si>
  <si>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</si>
  <si>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</si>
  <si>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</si>
  <si>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</si>
  <si>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</si>
  <si>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</si>
  <si>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</si>
  <si>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</si>
  <si>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</si>
  <si>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</si>
  <si>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</si>
  <si>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</si>
  <si>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</si>
  <si>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</si>
  <si>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</si>
  <si>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</si>
  <si>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</si>
  <si>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</si>
  <si>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</si>
  <si>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</si>
  <si>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</si>
  <si>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</si>
  <si>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</si>
  <si>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</si>
  <si>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</si>
  <si>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</si>
  <si>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</si>
  <si>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</si>
  <si>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</si>
  <si>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</si>
  <si>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</si>
  <si>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</si>
  <si>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</si>
  <si>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</si>
  <si>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</si>
  <si>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</si>
  <si>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</si>
  <si>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</si>
  <si>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</si>
  <si>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</si>
  <si>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</si>
  <si>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</si>
  <si>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</si>
  <si>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</si>
  <si>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</si>
  <si>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</si>
  <si>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</si>
  <si>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</si>
  <si>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</si>
  <si>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</si>
  <si>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</si>
  <si>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</si>
  <si>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</si>
  <si>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</si>
  <si>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</si>
  <si>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</si>
  <si>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</si>
  <si>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</si>
  <si>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</si>
  <si>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</si>
  <si>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</si>
  <si>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</si>
  <si>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</si>
  <si>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</si>
  <si>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</si>
  <si>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</si>
  <si>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</si>
  <si>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</si>
  <si>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</si>
  <si>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</si>
  <si>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</si>
  <si>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</si>
  <si>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</si>
  <si>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</si>
  <si>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</si>
  <si>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</si>
  <si>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</si>
  <si>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</si>
  <si>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</si>
  <si>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</si>
  <si>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</si>
  <si>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</si>
  <si>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</si>
  <si>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</si>
  <si>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</si>
  <si>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</si>
  <si>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</si>
  <si>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</si>
  <si>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</si>
  <si>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</si>
  <si>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</si>
  <si>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</si>
  <si>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</si>
  <si>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</si>
  <si>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</si>
  <si>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</si>
  <si>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</si>
  <si>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</si>
  <si>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</si>
  <si>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</si>
  <si>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</si>
  <si>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</si>
  <si>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</si>
  <si>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</si>
  <si>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</si>
  <si>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</si>
  <si>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</si>
  <si>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</si>
  <si>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</si>
  <si>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</si>
  <si>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</si>
  <si>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</si>
  <si>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</si>
  <si>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</si>
  <si>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</si>
  <si>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</si>
  <si>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</si>
  <si>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</si>
  <si>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</si>
  <si>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</si>
  <si>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</si>
  <si>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</si>
  <si>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</si>
  <si>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</si>
  <si>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</si>
  <si>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</si>
  <si>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</si>
  <si>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</si>
  <si>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</si>
  <si>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</si>
  <si>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</si>
  <si>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</si>
  <si>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</si>
  <si>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</si>
  <si>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</si>
  <si>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</si>
  <si>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</si>
  <si>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</si>
  <si>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</si>
  <si>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</si>
  <si>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</si>
  <si>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</si>
  <si>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</si>
  <si>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</si>
  <si>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</si>
  <si>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</si>
  <si>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</si>
  <si>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</si>
  <si>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</si>
  <si>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</si>
  <si>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</si>
  <si>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</si>
  <si>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</si>
  <si>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</si>
  <si>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</si>
  <si>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</si>
  <si>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</si>
  <si>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</si>
  <si>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</si>
  <si>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</si>
  <si>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</si>
  <si>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</si>
  <si>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</si>
  <si>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</si>
  <si>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</si>
  <si>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</si>
  <si>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</si>
  <si>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</si>
  <si>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</si>
  <si>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</si>
  <si>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</si>
  <si>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</si>
  <si>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</si>
  <si>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</si>
  <si>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</si>
  <si>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</si>
  <si>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</si>
  <si>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</si>
  <si>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</si>
  <si>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</si>
  <si>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</si>
  <si>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</si>
  <si>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</si>
  <si>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</si>
  <si>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</si>
  <si>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</si>
  <si>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</si>
  <si>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</si>
  <si>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</si>
  <si>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</si>
  <si>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</si>
  <si>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</si>
  <si>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</si>
  <si>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</si>
  <si>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</si>
  <si>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</si>
  <si>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</si>
  <si>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</si>
  <si>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</si>
  <si>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</si>
  <si>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</si>
  <si>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</si>
  <si>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</si>
  <si>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</si>
  <si>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</si>
  <si>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</si>
  <si>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</si>
  <si>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</si>
  <si>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</si>
  <si>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</si>
  <si>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</si>
  <si>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</si>
  <si>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</si>
  <si>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</si>
  <si>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</si>
  <si>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</si>
  <si>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</si>
  <si>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</si>
  <si>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</si>
  <si>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</si>
  <si>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</si>
  <si>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</si>
  <si>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</si>
  <si>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</si>
  <si>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</si>
  <si>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</si>
  <si>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</si>
  <si>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</si>
  <si>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</si>
  <si>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</si>
  <si>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</si>
  <si>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</si>
  <si>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</si>
  <si>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</si>
  <si>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</si>
  <si>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</si>
  <si>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</si>
  <si>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</si>
  <si>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</si>
  <si>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</si>
  <si>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</si>
  <si>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</si>
  <si>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</si>
  <si>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</si>
  <si>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</si>
  <si>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</si>
  <si>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</si>
  <si>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</si>
  <si>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</si>
  <si>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</si>
  <si>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</si>
  <si>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</si>
  <si>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</si>
  <si>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</si>
  <si>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</si>
  <si>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</si>
  <si>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</si>
  <si>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</si>
  <si>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</si>
  <si>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</si>
  <si>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</si>
  <si>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</si>
  <si>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</si>
  <si>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</si>
  <si>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</si>
  <si>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</si>
  <si>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</si>
  <si>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</si>
  <si>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</si>
  <si>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</si>
  <si>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</si>
  <si>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</si>
  <si>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</si>
  <si>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</si>
  <si>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</si>
  <si>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</si>
  <si>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</si>
  <si>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</si>
  <si>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</si>
  <si>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</si>
  <si>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</si>
  <si>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</si>
  <si>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</si>
  <si>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</si>
  <si>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</si>
  <si>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</si>
  <si>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</si>
  <si>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</si>
  <si>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</si>
  <si>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</si>
  <si>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</si>
  <si>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</si>
  <si>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</si>
  <si>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</si>
  <si>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</si>
  <si>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</si>
  <si>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</si>
  <si>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</si>
  <si>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</si>
  <si>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</si>
  <si>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</si>
  <si>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</si>
  <si>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</si>
  <si>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</si>
  <si>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</si>
  <si>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</si>
  <si>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</si>
  <si>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</si>
  <si>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</si>
  <si>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</si>
  <si>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</si>
  <si>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</si>
  <si>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</si>
  <si>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</si>
  <si>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</si>
  <si>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</si>
  <si>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</si>
  <si>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</si>
  <si>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</si>
  <si>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</si>
  <si>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</si>
  <si>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</si>
  <si>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</si>
  <si>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</si>
  <si>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</si>
  <si>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</si>
  <si>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</si>
  <si>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</si>
  <si>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</si>
  <si>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</si>
  <si>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</si>
  <si>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</si>
  <si>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</si>
  <si>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</si>
  <si>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</si>
  <si>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</si>
  <si>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</si>
  <si>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</si>
  <si>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</si>
  <si>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</si>
  <si>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>Falha Hardware Cartão 01 Torre 03</t>
  </si>
  <si>
    <t>IB1606Fault</t>
  </si>
  <si>
    <t>Memorias[40].11</t>
  </si>
  <si>
    <t>Falha Hardware Cartão 02 Torre 03</t>
  </si>
  <si>
    <t>Memorias[40].12</t>
  </si>
  <si>
    <t>Falha Hardware Cartão 03 Torre 03</t>
  </si>
  <si>
    <t>IY401Fault</t>
  </si>
  <si>
    <t>Memorias[40].13</t>
  </si>
  <si>
    <t>Falha Hardware Cartão 04 Torre 03</t>
  </si>
  <si>
    <t>IY402Fault</t>
  </si>
  <si>
    <t>Memorias[40].14</t>
  </si>
  <si>
    <t>Falha Hardware Cartão 05 Torre 03</t>
  </si>
  <si>
    <t>Memorias[40].15</t>
  </si>
  <si>
    <t>Falha Hardware Cartão 06 Torre 03</t>
  </si>
  <si>
    <t>Memorias[40].16</t>
  </si>
  <si>
    <t>Falha Hardware Cartão 07 Torre 03</t>
  </si>
  <si>
    <t>Memorias[40].17</t>
  </si>
  <si>
    <t>Falha Hardware Cartão 08 Torre 03</t>
  </si>
  <si>
    <t>Memorias[40].18</t>
  </si>
  <si>
    <t>Falha Hardware Cartão 5069-IB16 06 Torre 03 Entrada 01</t>
  </si>
  <si>
    <t>Falha_Hardware[4].20</t>
  </si>
  <si>
    <t>Falha_Hardware[4].21</t>
  </si>
  <si>
    <t>Falha_Hardware[4].22</t>
  </si>
  <si>
    <t>Falha_Hardware[4].23</t>
  </si>
  <si>
    <t>Falha_Hardware[4].24</t>
  </si>
  <si>
    <t>Falha_Hardware[4].25</t>
  </si>
  <si>
    <t>Falha_Hardware[4].26</t>
  </si>
  <si>
    <t>Falha_Hardware[4].27</t>
  </si>
  <si>
    <t>Falha_Hardware[4].28</t>
  </si>
  <si>
    <t>Falha_Hardware[4].29</t>
  </si>
  <si>
    <t>Falha_Hardware[4].30</t>
  </si>
  <si>
    <t>Falha_Hardware[4].31</t>
  </si>
  <si>
    <t>Falha_Hardware[5].0</t>
  </si>
  <si>
    <t>Falha_Hardware[5].1</t>
  </si>
  <si>
    <t>Falha_Hardware[5].2</t>
  </si>
  <si>
    <t>Falha_Hardware[5].3</t>
  </si>
  <si>
    <t>Falha_Hardware[5].4</t>
  </si>
  <si>
    <t>Falha_Hardware[5].5</t>
  </si>
  <si>
    <t>Falha_Hardware[5].6</t>
  </si>
  <si>
    <t>Falha_Hardware[5].7</t>
  </si>
  <si>
    <t>Falha_Hardware[5].8</t>
  </si>
  <si>
    <t>Falha_Hardware[5].9</t>
  </si>
  <si>
    <t>Falha_Hardware[5].10</t>
  </si>
  <si>
    <t>Falha_Hardware[5].11</t>
  </si>
  <si>
    <t>Falha_Hardware[5].12</t>
  </si>
  <si>
    <t>Falha_Hardware[5].13</t>
  </si>
  <si>
    <t>Falha_Hardware[5].14</t>
  </si>
  <si>
    <t>Falha_Hardware[5].15</t>
  </si>
  <si>
    <t>Falha_Hardware[5].16</t>
  </si>
  <si>
    <t>Falha_Hardware[5].17</t>
  </si>
  <si>
    <t>Falha_Hardware[5].18</t>
  </si>
  <si>
    <t>Falha_Hardware[5].19</t>
  </si>
  <si>
    <t>Falha_Hardware[4].0</t>
  </si>
  <si>
    <t>Falha_Hardware[4].1</t>
  </si>
  <si>
    <t>Falha_Hardware[4].2</t>
  </si>
  <si>
    <t>Falha_Hardware[4].3</t>
  </si>
  <si>
    <t>Falha_Hardware[4].4</t>
  </si>
  <si>
    <t>Falha_Hardware[4].5</t>
  </si>
  <si>
    <t>Falha_Hardware[4].6</t>
  </si>
  <si>
    <t>Falha_Hardware[4].7</t>
  </si>
  <si>
    <t>Falha_Hardware[4].8</t>
  </si>
  <si>
    <t>Falha_Hardware[4].9</t>
  </si>
  <si>
    <t>Falha_Hardware[4].10</t>
  </si>
  <si>
    <t>Falha_Hardware[4].11</t>
  </si>
  <si>
    <t>Falha_Hardware[4].12</t>
  </si>
  <si>
    <t>Falha_Hardware[4].13</t>
  </si>
  <si>
    <t>Falha_Hardware[4].14</t>
  </si>
  <si>
    <t>Falha_Hardware[4].15</t>
  </si>
  <si>
    <t>Falha_Hardware[4].16</t>
  </si>
  <si>
    <t>Falha_Hardware[4].17</t>
  </si>
  <si>
    <t>Falha_Hardware[4].18</t>
  </si>
  <si>
    <t>Falha_Hardware[4].19</t>
  </si>
  <si>
    <t>Falha_Hardware[5].20</t>
  </si>
  <si>
    <t>Falha_Hardware[5].21</t>
  </si>
  <si>
    <t>Falha_Hardware[5].22</t>
  </si>
  <si>
    <t>Falha_Hardware[5].23</t>
  </si>
  <si>
    <t>Falha_Hardware[5].24</t>
  </si>
  <si>
    <t>Falha_Hardware[5].25</t>
  </si>
  <si>
    <t>Falha_Hardware[5].26</t>
  </si>
  <si>
    <t>Falha_Hardware[5].27</t>
  </si>
  <si>
    <t>Falha_Hardware[5].28</t>
  </si>
  <si>
    <t>Falha_Hardware[5].29</t>
  </si>
  <si>
    <t>Falha_Hardware[5].30</t>
  </si>
  <si>
    <t>Falha_Hardware[5].31</t>
  </si>
  <si>
    <t>Falha_Hardware[6].0</t>
  </si>
  <si>
    <t>Falha_Hardware[6].1</t>
  </si>
  <si>
    <t>Falha_Hardware[6].2</t>
  </si>
  <si>
    <t>Falha_Hardware[6].3</t>
  </si>
  <si>
    <t>Falha Hardware Cartão 01 Torre 04</t>
  </si>
  <si>
    <t>Memorias[40].19</t>
  </si>
  <si>
    <t>Falha Hardware Cartão 02 Torre 04</t>
  </si>
  <si>
    <t>Memorias[40].20</t>
  </si>
  <si>
    <t>Falha Hardware Cartão 03 Torre 04</t>
  </si>
  <si>
    <t>Memorias[40].21</t>
  </si>
  <si>
    <t>Falha Hardware Cartão 04 Torre 04</t>
  </si>
  <si>
    <t>Memorias[40].22</t>
  </si>
  <si>
    <t>Falha Hardware Cartão 05 Torre 04</t>
  </si>
  <si>
    <t>Memorias[40].23</t>
  </si>
  <si>
    <t>Falha Hardware Cartão 06 Torre 04</t>
  </si>
  <si>
    <t>Memorias[40].24</t>
  </si>
  <si>
    <t>Falha Hardware Cartão 07 Torre 04</t>
  </si>
  <si>
    <t>Memorias[40].25</t>
  </si>
  <si>
    <t>Falha Hardware Cartão 08 Torre 04</t>
  </si>
  <si>
    <t>Memorias[40].26</t>
  </si>
  <si>
    <t>Falha_Hardware[7].20</t>
  </si>
  <si>
    <t>Falha_Hardware[7].21</t>
  </si>
  <si>
    <t>Falha_Hardware[7].22</t>
  </si>
  <si>
    <t>Falha_Hardware[7].23</t>
  </si>
  <si>
    <t>Falha_Hardware[7].24</t>
  </si>
  <si>
    <t>Falha_Hardware[7].25</t>
  </si>
  <si>
    <t>Falha_Hardware[7].26</t>
  </si>
  <si>
    <t>Falha_Hardware[7].27</t>
  </si>
  <si>
    <t>Falha_Hardware[7].28</t>
  </si>
  <si>
    <t>Falha_Hardware[7].29</t>
  </si>
  <si>
    <t>Falha_Hardware[7].30</t>
  </si>
  <si>
    <t>Falha_Hardware[7].31</t>
  </si>
  <si>
    <t>Falha_Hardware[8].0</t>
  </si>
  <si>
    <t>Falha_Hardware[8].1</t>
  </si>
  <si>
    <t>Falha_Hardware[8].2</t>
  </si>
  <si>
    <t>Falha_Hardware[8].3</t>
  </si>
  <si>
    <t>Falha_Hardware[8].4</t>
  </si>
  <si>
    <t>Falha_Hardware[8].5</t>
  </si>
  <si>
    <t>Falha_Hardware[8].6</t>
  </si>
  <si>
    <t>Falha_Hardware[8].7</t>
  </si>
  <si>
    <t>Falha_Hardware[8].8</t>
  </si>
  <si>
    <t>Falha_Hardware[8].9</t>
  </si>
  <si>
    <t>Falha_Hardware[8].10</t>
  </si>
  <si>
    <t>Falha_Hardware[8].11</t>
  </si>
  <si>
    <t>Falha_Hardware[8].12</t>
  </si>
  <si>
    <t>Falha_Hardware[8].13</t>
  </si>
  <si>
    <t>Falha_Hardware[8].14</t>
  </si>
  <si>
    <t>Falha_Hardware[8].15</t>
  </si>
  <si>
    <t>Falha_Hardware[8].16</t>
  </si>
  <si>
    <t>Falha_Hardware[8].17</t>
  </si>
  <si>
    <t>Falha_Hardware[8].18</t>
  </si>
  <si>
    <t>Falha_Hardware[8].19</t>
  </si>
  <si>
    <t>Falha_Hardware[7].0</t>
  </si>
  <si>
    <t>Falha_Hardware[7].1</t>
  </si>
  <si>
    <t>Falha_Hardware[7].2</t>
  </si>
  <si>
    <t>Falha_Hardware[7].3</t>
  </si>
  <si>
    <t>Falha_Hardware[7].4</t>
  </si>
  <si>
    <t>Falha_Hardware[7].5</t>
  </si>
  <si>
    <t>Falha_Hardware[7].6</t>
  </si>
  <si>
    <t>Falha_Hardware[7].7</t>
  </si>
  <si>
    <t>Falha_Hardware[7].8</t>
  </si>
  <si>
    <t>Falha_Hardware[7].9</t>
  </si>
  <si>
    <t>Falha_Hardware[7].10</t>
  </si>
  <si>
    <t>Falha_Hardware[7].11</t>
  </si>
  <si>
    <t>Falha_Hardware[7].12</t>
  </si>
  <si>
    <t>Falha_Hardware[7].13</t>
  </si>
  <si>
    <t>Falha_Hardware[7].14</t>
  </si>
  <si>
    <t>Falha_Hardware[7].15</t>
  </si>
  <si>
    <t>Falha_Hardware[7].16</t>
  </si>
  <si>
    <t>Falha_Hardware[7].17</t>
  </si>
  <si>
    <t>Falha_Hardware[7].18</t>
  </si>
  <si>
    <t>Falha_Hardware[7].19</t>
  </si>
  <si>
    <t>Falha_Hardware[8].20</t>
  </si>
  <si>
    <t>Falha_Hardware[8].21</t>
  </si>
  <si>
    <t>Falha_Hardware[8].22</t>
  </si>
  <si>
    <t>Falha_Hardware[8].23</t>
  </si>
  <si>
    <t>Falha_Hardware[8].24</t>
  </si>
  <si>
    <t>Falha_Hardware[8].25</t>
  </si>
  <si>
    <t>Falha_Hardware[8].26</t>
  </si>
  <si>
    <t>Falha_Hardware[8].27</t>
  </si>
  <si>
    <t>Falha_Hardware[8].28</t>
  </si>
  <si>
    <t>Falha_Hardware[8].29</t>
  </si>
  <si>
    <t>Falha_Hardware[8].30</t>
  </si>
  <si>
    <t>Falha_Hardware[8].31</t>
  </si>
  <si>
    <t>Falha_Hardware[9].0</t>
  </si>
  <si>
    <t>Falha_Hardware[9].1</t>
  </si>
  <si>
    <t>Falha_Hardware[9].2</t>
  </si>
  <si>
    <t>Falha_Hardware[9].3</t>
  </si>
  <si>
    <t>PV Conversion</t>
  </si>
  <si>
    <t>Upper Limit Conversion</t>
  </si>
  <si>
    <t>Lower Limit Conversion</t>
  </si>
  <si>
    <t>Reset de Falhas Rack Interlock Sistema Anel B</t>
  </si>
  <si>
    <t>RaSIB02</t>
  </si>
  <si>
    <t>RaSIB02_Intlk_Reset</t>
  </si>
  <si>
    <t>0.5</t>
  </si>
  <si>
    <t xml:space="preserve"> </t>
  </si>
  <si>
    <t>Sistema Anel B Interlock Sirius</t>
  </si>
  <si>
    <t>Reset de Falhas Rack Interlock</t>
  </si>
  <si>
    <t>03SB</t>
  </si>
  <si>
    <t>RaSIB01</t>
  </si>
  <si>
    <t>Fala geral hardware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</si>
  <si>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</si>
  <si>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</si>
  <si>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</si>
  <si>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</si>
  <si>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</si>
  <si>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</si>
  <si>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</si>
  <si>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</si>
  <si>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</si>
  <si>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</si>
  <si>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</si>
  <si>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</si>
  <si>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</si>
  <si>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</si>
  <si>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</si>
  <si>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</si>
  <si>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</si>
  <si>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</si>
  <si>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</si>
  <si>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</si>
  <si>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</si>
  <si>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</si>
  <si>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</si>
  <si>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</si>
  <si>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</si>
  <si>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</si>
  <si>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</si>
  <si>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</si>
  <si>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</si>
  <si>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</si>
  <si>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</si>
  <si>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</si>
  <si>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</si>
  <si>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</si>
  <si>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</si>
  <si>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</si>
  <si>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</si>
  <si>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</si>
  <si>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</si>
  <si>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</si>
  <si>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</si>
  <si>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</si>
  <si>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</si>
  <si>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</si>
  <si>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</si>
  <si>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</si>
  <si>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</si>
  <si>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</si>
  <si>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</si>
  <si>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</si>
  <si>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</si>
  <si>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</si>
  <si>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</si>
  <si>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</si>
  <si>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</si>
  <si>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</si>
  <si>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</si>
  <si>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</si>
  <si>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</si>
  <si>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</si>
  <si>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</si>
  <si>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</si>
  <si>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</si>
  <si>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</si>
  <si>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</si>
  <si>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</si>
  <si>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</si>
  <si>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</si>
  <si>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</si>
  <si>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</si>
  <si>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</si>
  <si>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</si>
  <si>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</si>
  <si>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</si>
  <si>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</si>
  <si>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</si>
  <si>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</si>
  <si>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</si>
  <si>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</si>
  <si>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</si>
  <si>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</si>
  <si>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</si>
  <si>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</si>
  <si>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</si>
  <si>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</si>
  <si>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</si>
  <si>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</si>
  <si>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</si>
  <si>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</si>
  <si>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</si>
  <si>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</si>
  <si>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</si>
  <si>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</si>
  <si>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</si>
  <si>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</si>
  <si>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</si>
  <si>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</si>
  <si>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</si>
  <si>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</si>
  <si>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</si>
  <si>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</si>
  <si>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</si>
  <si>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</si>
  <si>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</si>
  <si>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</si>
  <si>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</si>
  <si>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</si>
  <si>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</si>
  <si>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</si>
  <si>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</si>
  <si>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</si>
  <si>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</si>
  <si>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</si>
  <si>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</si>
  <si>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</si>
  <si>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</si>
  <si>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</si>
  <si>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</si>
  <si>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</si>
  <si>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</si>
  <si>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</si>
  <si>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</si>
  <si>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</si>
  <si>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</si>
  <si>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</si>
  <si>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</si>
  <si>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</si>
  <si>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</si>
  <si>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</si>
  <si>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</si>
  <si>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</si>
  <si>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</si>
  <si>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</si>
  <si>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</si>
  <si>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</si>
  <si>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</si>
  <si>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</si>
  <si>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</si>
  <si>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</si>
  <si>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</si>
  <si>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</si>
  <si>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</si>
  <si>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</si>
  <si>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</si>
  <si>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</si>
  <si>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</si>
  <si>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</si>
  <si>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</si>
  <si>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</si>
  <si>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</si>
  <si>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</si>
  <si>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</si>
  <si>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</si>
  <si>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</si>
  <si>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</si>
  <si>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</si>
  <si>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</si>
  <si>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</si>
  <si>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</si>
  <si>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</si>
  <si>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</si>
  <si>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</si>
  <si>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</si>
  <si>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</si>
  <si>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</si>
  <si>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Falta testar com o 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</si>
</sst>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0"/>
      <name val="Arial"/>
      <family val="2"/>
    </font>
    <font>
      <sz val="11"/>
      <color rgb="FFFFC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D0D0D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A9D08E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0" borderId="0"/>
  </cellStyleXfs>
  <cellXfs count="240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0" borderId="0" xfId="0" applyFont="1"/>
    <xf numFmtId="0" fontId="2" fillId="12" borderId="10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0" xfId="0" applyFont="1"/>
    <xf numFmtId="0" fontId="6" fillId="8" borderId="10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7" fillId="0" borderId="0" xfId="0" applyFont="1"/>
    <xf numFmtId="0" fontId="2" fillId="1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10" fillId="16" borderId="1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7" borderId="14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15" borderId="13" xfId="0" quotePrefix="1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quotePrefix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6" fillId="4" borderId="5" xfId="0" applyFont="1" applyFill="1" applyBorder="1" applyAlignment="1">
      <alignment horizontal="left" indent="1"/>
    </xf>
    <xf numFmtId="0" fontId="6" fillId="5" borderId="6" xfId="0" applyFont="1" applyFill="1" applyBorder="1" applyAlignment="1">
      <alignment horizontal="left" indent="1"/>
    </xf>
    <xf numFmtId="0" fontId="6" fillId="6" borderId="6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164" fontId="0" fillId="0" borderId="0" xfId="0" applyNumberFormat="1"/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11" borderId="1" xfId="0" applyFill="1" applyBorder="1" applyAlignment="1" applyProtection="1">
      <alignment horizontal="center"/>
      <protection locked="0"/>
    </xf>
    <xf numFmtId="0" fontId="0" fillId="11" borderId="2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21" borderId="1" xfId="0" applyFill="1" applyBorder="1" applyAlignment="1" applyProtection="1">
      <alignment horizontal="center"/>
      <protection locked="0"/>
    </xf>
    <xf numFmtId="0" fontId="0" fillId="21" borderId="2" xfId="0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left" indent="1"/>
    </xf>
    <xf numFmtId="0" fontId="2" fillId="10" borderId="1" xfId="0" applyFont="1" applyFill="1" applyBorder="1" applyAlignment="1" applyProtection="1">
      <alignment horizontal="center"/>
      <protection locked="0"/>
    </xf>
    <xf numFmtId="0" fontId="2" fillId="11" borderId="1" xfId="0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6" fillId="19" borderId="7" xfId="0" applyFont="1" applyFill="1" applyBorder="1" applyAlignment="1">
      <alignment horizontal="left" indent="1"/>
    </xf>
    <xf numFmtId="0" fontId="0" fillId="21" borderId="3" xfId="0" applyFill="1" applyBorder="1" applyAlignment="1" applyProtection="1">
      <alignment horizontal="center"/>
      <protection locked="0"/>
    </xf>
    <xf numFmtId="0" fontId="0" fillId="21" borderId="9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0" fontId="0" fillId="10" borderId="15" xfId="0" applyFill="1" applyBorder="1" applyAlignment="1" applyProtection="1">
      <alignment horizontal="center"/>
      <protection locked="0"/>
    </xf>
    <xf numFmtId="0" fontId="0" fillId="11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2"/>
    </xf>
    <xf numFmtId="0" fontId="0" fillId="21" borderId="15" xfId="0" applyFill="1" applyBorder="1" applyAlignment="1" applyProtection="1">
      <alignment horizontal="center"/>
      <protection locked="0"/>
    </xf>
    <xf numFmtId="1" fontId="0" fillId="21" borderId="15" xfId="0" applyNumberFormat="1" applyFill="1" applyBorder="1" applyAlignment="1" applyProtection="1">
      <alignment horizontal="center"/>
      <protection locked="0"/>
    </xf>
    <xf numFmtId="164" fontId="0" fillId="21" borderId="15" xfId="0" applyNumberFormat="1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164" fontId="0" fillId="12" borderId="15" xfId="0" applyNumberFormat="1" applyFill="1" applyBorder="1" applyAlignment="1" applyProtection="1">
      <alignment horizontal="center"/>
      <protection locked="0"/>
    </xf>
    <xf numFmtId="1" fontId="0" fillId="12" borderId="15" xfId="0" applyNumberFormat="1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1"/>
    </xf>
    <xf numFmtId="0" fontId="0" fillId="12" borderId="15" xfId="0" applyFill="1" applyBorder="1" applyAlignment="1">
      <alignment horizontal="center"/>
    </xf>
    <xf numFmtId="0" fontId="6" fillId="6" borderId="7" xfId="0" applyFont="1" applyFill="1" applyBorder="1" applyAlignment="1">
      <alignment horizontal="left" indent="1"/>
    </xf>
    <xf numFmtId="0" fontId="0" fillId="11" borderId="17" xfId="0" applyFill="1" applyBorder="1" applyAlignment="1" applyProtection="1">
      <alignment horizontal="center"/>
      <protection locked="0"/>
    </xf>
    <xf numFmtId="0" fontId="6" fillId="7" borderId="15" xfId="0" applyFont="1" applyFill="1" applyBorder="1" applyAlignment="1">
      <alignment horizontal="left" indent="1"/>
    </xf>
    <xf numFmtId="0" fontId="6" fillId="19" borderId="15" xfId="0" applyFont="1" applyFill="1" applyBorder="1" applyAlignment="1">
      <alignment horizontal="left" indent="1"/>
    </xf>
    <xf numFmtId="1" fontId="6" fillId="19" borderId="15" xfId="0" applyNumberFormat="1" applyFont="1" applyFill="1" applyBorder="1" applyAlignment="1">
      <alignment horizontal="left" indent="1"/>
    </xf>
    <xf numFmtId="164" fontId="6" fillId="19" borderId="15" xfId="0" applyNumberFormat="1" applyFont="1" applyFill="1" applyBorder="1" applyAlignment="1">
      <alignment horizontal="left" indent="1"/>
    </xf>
    <xf numFmtId="0" fontId="6" fillId="8" borderId="15" xfId="0" applyFont="1" applyFill="1" applyBorder="1" applyAlignment="1">
      <alignment horizontal="left" indent="1"/>
    </xf>
    <xf numFmtId="0" fontId="13" fillId="0" borderId="0" xfId="0" applyFont="1"/>
    <xf numFmtId="0" fontId="3" fillId="23" borderId="6" xfId="2" applyFont="1" applyBorder="1" applyAlignment="1">
      <alignment horizontal="left" indent="1"/>
    </xf>
    <xf numFmtId="0" fontId="3" fillId="22" borderId="6" xfId="1" applyFont="1" applyBorder="1" applyAlignment="1">
      <alignment horizontal="center"/>
    </xf>
    <xf numFmtId="49" fontId="3" fillId="22" borderId="6" xfId="1" applyNumberFormat="1" applyFont="1" applyBorder="1" applyAlignment="1">
      <alignment horizontal="center"/>
    </xf>
    <xf numFmtId="0" fontId="3" fillId="22" borderId="1" xfId="1" applyFont="1" applyBorder="1" applyAlignment="1">
      <alignment horizontal="center"/>
    </xf>
    <xf numFmtId="49" fontId="3" fillId="22" borderId="1" xfId="1" applyNumberFormat="1" applyFont="1" applyBorder="1" applyAlignment="1">
      <alignment horizontal="center"/>
    </xf>
    <xf numFmtId="0" fontId="3" fillId="22" borderId="2" xfId="1" applyFont="1" applyBorder="1" applyAlignment="1">
      <alignment horizontal="center"/>
    </xf>
    <xf numFmtId="49" fontId="3" fillId="22" borderId="2" xfId="1" applyNumberFormat="1" applyFont="1" applyBorder="1" applyAlignment="1">
      <alignment horizontal="center"/>
    </xf>
    <xf numFmtId="0" fontId="14" fillId="2" borderId="4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center"/>
      <protection locked="0"/>
    </xf>
    <xf numFmtId="0" fontId="14" fillId="11" borderId="1" xfId="0" applyFont="1" applyFill="1" applyBorder="1" applyAlignment="1" applyProtection="1">
      <alignment horizontal="center"/>
      <protection locked="0"/>
    </xf>
    <xf numFmtId="0" fontId="14" fillId="11" borderId="3" xfId="0" applyFont="1" applyFill="1" applyBorder="1" applyAlignment="1" applyProtection="1">
      <alignment horizontal="center"/>
      <protection locked="0"/>
    </xf>
    <xf numFmtId="0" fontId="14" fillId="3" borderId="15" xfId="0" applyFont="1" applyFill="1" applyBorder="1" applyAlignment="1">
      <alignment horizontal="left" indent="1"/>
    </xf>
    <xf numFmtId="0" fontId="14" fillId="21" borderId="15" xfId="0" applyFont="1" applyFill="1" applyBorder="1" applyAlignment="1" applyProtection="1">
      <alignment horizontal="center"/>
      <protection locked="0"/>
    </xf>
    <xf numFmtId="1" fontId="14" fillId="21" borderId="15" xfId="0" applyNumberFormat="1" applyFont="1" applyFill="1" applyBorder="1" applyAlignment="1" applyProtection="1">
      <alignment horizontal="center"/>
      <protection locked="0"/>
    </xf>
    <xf numFmtId="164" fontId="14" fillId="21" borderId="15" xfId="0" applyNumberFormat="1" applyFont="1" applyFill="1" applyBorder="1" applyAlignment="1" applyProtection="1">
      <alignment horizontal="center"/>
      <protection locked="0"/>
    </xf>
    <xf numFmtId="0" fontId="14" fillId="12" borderId="15" xfId="0" applyFont="1" applyFill="1" applyBorder="1" applyAlignment="1" applyProtection="1">
      <alignment horizontal="center"/>
      <protection locked="0"/>
    </xf>
    <xf numFmtId="0" fontId="14" fillId="12" borderId="15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9" borderId="8" xfId="0" applyFont="1" applyFill="1" applyBorder="1" applyAlignment="1" applyProtection="1">
      <alignment horizontal="center"/>
      <protection locked="0"/>
    </xf>
    <xf numFmtId="0" fontId="14" fillId="10" borderId="1" xfId="0" applyFont="1" applyFill="1" applyBorder="1" applyAlignment="1" applyProtection="1">
      <alignment horizontal="center"/>
      <protection locked="0"/>
    </xf>
    <xf numFmtId="0" fontId="14" fillId="11" borderId="2" xfId="0" applyFont="1" applyFill="1" applyBorder="1" applyAlignment="1" applyProtection="1">
      <alignment horizontal="center"/>
      <protection locked="0"/>
    </xf>
    <xf numFmtId="0" fontId="14" fillId="9" borderId="4" xfId="0" applyFont="1" applyFill="1" applyBorder="1" applyAlignment="1" applyProtection="1">
      <alignment horizontal="center"/>
      <protection locked="0"/>
    </xf>
    <xf numFmtId="0" fontId="14" fillId="0" borderId="0" xfId="0" applyFont="1"/>
    <xf numFmtId="0" fontId="14" fillId="10" borderId="2" xfId="0" applyFont="1" applyFill="1" applyBorder="1" applyAlignment="1" applyProtection="1">
      <alignment horizontal="center"/>
      <protection locked="0"/>
    </xf>
    <xf numFmtId="0" fontId="14" fillId="11" borderId="9" xfId="0" applyFont="1" applyFill="1" applyBorder="1" applyAlignment="1" applyProtection="1">
      <alignment horizontal="center"/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>
      <alignment horizontal="left" indent="1"/>
    </xf>
    <xf numFmtId="0" fontId="14" fillId="2" borderId="15" xfId="0" applyFont="1" applyFill="1" applyBorder="1" applyAlignment="1" applyProtection="1">
      <alignment horizontal="center"/>
      <protection locked="0"/>
    </xf>
    <xf numFmtId="1" fontId="14" fillId="2" borderId="15" xfId="0" applyNumberFormat="1" applyFont="1" applyFill="1" applyBorder="1" applyAlignment="1" applyProtection="1">
      <alignment horizontal="center"/>
      <protection locked="0"/>
    </xf>
    <xf numFmtId="164" fontId="14" fillId="2" borderId="15" xfId="0" applyNumberFormat="1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>
      <alignment horizontal="center"/>
    </xf>
    <xf numFmtId="0" fontId="14" fillId="2" borderId="0" xfId="0" applyFont="1" applyFill="1"/>
    <xf numFmtId="0" fontId="14" fillId="20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4" fillId="10" borderId="15" xfId="0" applyFont="1" applyFill="1" applyBorder="1" applyAlignment="1" applyProtection="1">
      <alignment horizontal="center"/>
      <protection locked="0"/>
    </xf>
    <xf numFmtId="0" fontId="14" fillId="11" borderId="15" xfId="0" applyFont="1" applyFill="1" applyBorder="1" applyAlignment="1" applyProtection="1">
      <alignment horizontal="center"/>
      <protection locked="0"/>
    </xf>
    <xf numFmtId="0" fontId="14" fillId="11" borderId="17" xfId="0" applyFont="1" applyFill="1" applyBorder="1" applyAlignment="1" applyProtection="1">
      <alignment horizontal="center"/>
      <protection locked="0"/>
    </xf>
    <xf numFmtId="0" fontId="14" fillId="3" borderId="15" xfId="0" applyFont="1" applyFill="1" applyBorder="1" applyAlignment="1">
      <alignment horizontal="left" indent="2"/>
    </xf>
    <xf numFmtId="164" fontId="14" fillId="12" borderId="15" xfId="0" applyNumberFormat="1" applyFont="1" applyFill="1" applyBorder="1" applyAlignment="1" applyProtection="1">
      <alignment horizontal="center"/>
      <protection locked="0"/>
    </xf>
    <xf numFmtId="1" fontId="14" fillId="12" borderId="15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11" borderId="1" xfId="0" applyFont="1" applyFill="1" applyBorder="1" applyAlignment="1">
      <alignment horizontal="center"/>
    </xf>
    <xf numFmtId="0" fontId="6" fillId="24" borderId="0" xfId="0" applyFont="1" applyFill="1" applyAlignment="1">
      <alignment horizontal="left" indent="1"/>
    </xf>
    <xf numFmtId="0" fontId="15" fillId="16" borderId="0" xfId="0" applyFont="1" applyFill="1" applyAlignment="1">
      <alignment horizontal="center"/>
    </xf>
    <xf numFmtId="0" fontId="11" fillId="16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</cellXfs>
  <cellStyles count="4">
    <cellStyle name="20% - Ênfase4" xfId="1" builtinId="42"/>
    <cellStyle name="60% - Ênfase4" xfId="2" builtinId="44"/>
    <cellStyle name="Normal" xfId="0" builtinId="0"/>
    <cellStyle name="Normal 2" xfId="3" xr:uid="{1195C8A0-96DB-44D9-9D9C-6AD151D815F6}"/>
  </cellStyles>
  <dxfs count="370"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0" formatCode="@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theme="1" tint="4.9989318521683403E-2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theme="1" tint="4.9989318521683403E-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369" dataDxfId="368" headerRowBorderDxfId="367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366"/>
    <tableColumn id="2" xr3:uid="{4483B77F-9F18-436E-9938-04867E19B434}" name="Description" dataDxfId="365"/>
    <tableColumn id="3" xr3:uid="{A88F011D-437B-460B-8747-6890AD319F50}" name="SEC" dataDxfId="364"/>
    <tableColumn id="4" xr3:uid="{2766A8C5-6B08-4921-9F1F-E8E680AF0345}" name="SUB" dataDxfId="363"/>
    <tableColumn id="5" xr3:uid="{6F4BDAF6-9169-4450-9A3E-C1CCCA7AC8CE}" name="DIS" dataDxfId="362"/>
    <tableColumn id="6" xr3:uid="{947B0B0E-48D7-42D8-80B4-B1A6144FA5C9}" name="DEV" dataDxfId="361"/>
    <tableColumn id="7" xr3:uid="{887BFA0B-FC65-4A89-A918-35CD63A1F9BF}" name="IDX" dataDxfId="360"/>
    <tableColumn id="8" xr3:uid="{0AEC2F03-8A6F-48AD-B055-7D4217C5FADD}" name="PROP" dataDxfId="359"/>
    <tableColumn id="9" xr3:uid="{F8A3E18C-455C-49B5-B61D-8E6C78101F22}" name="TYPE" dataDxfId="358"/>
    <tableColumn id="10" xr3:uid="{A847D1E3-8E06-46AB-AD82-83D76BA438BC}" name="NAME" dataDxfId="35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356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355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354"/>
    <tableColumn id="22" xr3:uid="{C73E77BC-BB1A-43B2-BE6E-0E72029B43B8}" name="Nota" dataDxfId="353"/>
    <tableColumn id="14" xr3:uid="{A5AF5DFE-CBAE-4AC0-AF3F-8148EA071C8E}" name="Data Type" dataDxfId="352"/>
    <tableColumn id="15" xr3:uid="{A5232547-4C91-4975-954D-272CEE74B6BC}" name="In/Out" dataDxfId="351"/>
    <tableColumn id="16" xr3:uid="{478EA5A0-329F-48F0-9B92-DDC554559AEA}" name="Upper Limit" dataDxfId="350"/>
    <tableColumn id="17" xr3:uid="{DB413F0E-1A6A-4D1F-9576-A7BFA89BC0F0}" name="Lower Limit" dataDxfId="349"/>
    <tableColumn id="18" xr3:uid="{39318D73-5D37-4738-9469-D4BF92E97C2D}" name="EGU" dataDxfId="348"/>
    <tableColumn id="19" xr3:uid="{016DA46A-6980-4E3B-9CED-73872FFBE068}" name="TAG" dataDxfId="347">
      <calculatedColumnFormula>M2</calculatedColumnFormula>
    </tableColumn>
    <tableColumn id="20" xr3:uid="{23A28E36-9E43-4C66-ABC7-8D3CA11A6440}" name="Scan" dataDxfId="346"/>
    <tableColumn id="21" xr3:uid="{6B1C55C2-DEB9-42EF-B1FD-35AE85D809D6}" name="Prec" dataDxfId="3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133" dataDxfId="132" headerRowBorderDxfId="131">
  <autoFilter ref="A1:U23" xr:uid="{17CFAC25-E867-45F2-BEF5-FF2DB85BEAEB}"/>
  <tableColumns count="21">
    <tableColumn id="1" xr3:uid="{89649EDE-43D0-4C05-BC8B-8D3AD277945E}" name="Nº" dataDxfId="130"/>
    <tableColumn id="2" xr3:uid="{198A37A8-0C1F-47BD-AD19-0F6A1124EAAD}" name="Description" dataDxfId="129"/>
    <tableColumn id="3" xr3:uid="{0CFB3C2B-79A9-4F8B-A408-98C1D33207F4}" name="SEC" dataDxfId="128"/>
    <tableColumn id="4" xr3:uid="{16DB0E05-C28D-4365-9E67-E705F90135C5}" name="SUB" dataDxfId="127"/>
    <tableColumn id="5" xr3:uid="{5A425E7D-B419-4C9B-AEF0-63CF46924B23}" name="DIS" dataDxfId="126"/>
    <tableColumn id="6" xr3:uid="{7D33FFBC-153B-43B6-B0BD-0FC06CFF6BBB}" name="DEV" dataDxfId="125"/>
    <tableColumn id="7" xr3:uid="{87409D88-D20C-45CC-9568-37E7614B0215}" name="IDX" dataDxfId="124"/>
    <tableColumn id="8" xr3:uid="{582D6251-5220-48D5-B83E-B640D39AECBE}" name="PROP" dataDxfId="123"/>
    <tableColumn id="9" xr3:uid="{C811F142-BB11-41DE-B5D7-87638B6BE50E}" name="TYPE" dataDxfId="122"/>
    <tableColumn id="10" xr3:uid="{F4025C6A-D86B-4451-A6DF-D2D1B913BFE4}" name="NAME" dataDxfId="12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2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11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11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117"/>
    <tableColumn id="15" xr3:uid="{1D01AF2F-056C-42D2-8DFC-4151E78F2A67}" name="In/Out" dataDxfId="116"/>
    <tableColumn id="16" xr3:uid="{5AF2F118-7A1F-4D71-8E57-198FDB913810}" name="Upper Limit" dataDxfId="115"/>
    <tableColumn id="17" xr3:uid="{6C4AFEAF-05F0-4E2D-8CAE-52DA1CFC0C10}" name="Lower Limit" dataDxfId="114"/>
    <tableColumn id="18" xr3:uid="{FAF7B8D5-B2C6-4385-8EDC-62561B8E861F}" name="EGU" dataDxfId="113"/>
    <tableColumn id="19" xr3:uid="{23A29369-F22B-48A6-AB95-B7F1C548D1E1}" name="TAG" dataDxfId="112">
      <calculatedColumnFormula>M2</calculatedColumnFormula>
    </tableColumn>
    <tableColumn id="20" xr3:uid="{9EA9F074-552C-4B03-8775-385D9ADEB5BB}" name="Scan" dataDxfId="111"/>
    <tableColumn id="21" xr3:uid="{8C54039D-CB77-41C3-9D12-781E3C8CFDE7}" name="Prec" dataDxfId="1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W229" totalsRowShown="0" headerRowDxfId="109" dataDxfId="108" headerRowBorderDxfId="106" tableBorderDxfId="107" totalsRowBorderDxfId="105">
  <autoFilter ref="A1:W229" xr:uid="{37635551-551F-4CCB-8E7B-BA081D225422}"/>
  <tableColumns count="23">
    <tableColumn id="1" xr3:uid="{FAF9CD6D-71D6-4E62-A210-90C9E77837CA}" name="Nº" dataDxfId="104"/>
    <tableColumn id="2" xr3:uid="{3E1D2B15-6473-4893-B25C-D731B018331B}" name="Description" dataDxfId="103"/>
    <tableColumn id="3" xr3:uid="{D712240E-36C6-41C5-B2B6-FD0B94C8ABF6}" name="SEC" dataDxfId="102"/>
    <tableColumn id="4" xr3:uid="{9EF8B978-C96E-4100-923C-752AFC60CB98}" name="SUB" dataDxfId="101"/>
    <tableColumn id="5" xr3:uid="{34E55916-FFCC-4499-823C-FFBD3B022C91}" name="DIS" dataDxfId="100"/>
    <tableColumn id="6" xr3:uid="{F23ECE7F-7E4F-4279-B248-33B4DF2ED6EB}" name="DEV" dataDxfId="99"/>
    <tableColumn id="7" xr3:uid="{E8D55B94-13C3-4D0B-B2C7-8B6AEB538C74}" name="IDX" dataDxfId="98"/>
    <tableColumn id="8" xr3:uid="{F6EFB8C1-81CE-4780-874D-ACF64B91B7A7}" name="PROP" dataDxfId="97"/>
    <tableColumn id="9" xr3:uid="{56490B5E-78DB-4EF0-B554-E87102F869C8}" name="TYPE" dataDxfId="96"/>
    <tableColumn id="10" xr3:uid="{EC7FA5E9-8435-4FC7-B37A-028715984ACB}" name="NAME" dataDxfId="9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94"/>
    <tableColumn id="12" xr3:uid="{04C961C3-6732-4924-A3C7-2B7B89ABADE7}" name="LOWER LIMIT PV NAME" dataDxfId="93"/>
    <tableColumn id="25" xr3:uid="{9D13CDC0-2678-4932-A86C-8C02A8A40AF9}" name="Dtype" dataDxfId="92"/>
    <tableColumn id="24" xr3:uid="{1182C785-53A0-4B54-994F-E7BF1161BE99}" name="Inout" dataDxfId="91"/>
    <tableColumn id="13" xr3:uid="{A0E7340A-2063-4C13-A2B8-DFC1B4C19461}" name="RS Logic" dataDxfId="9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89"/>
    <tableColumn id="15" xr3:uid="{000A2171-3A21-493A-84A3-9377235C23E5}" name="In/Out" dataDxfId="88"/>
    <tableColumn id="16" xr3:uid="{1F2F0491-AA27-49A1-86E8-2B75462B0D0F}" name="Upper Limit" dataDxfId="87"/>
    <tableColumn id="17" xr3:uid="{823A0F10-0008-4B70-BD1D-1ADB7FA522B1}" name="Lower Limit" dataDxfId="86"/>
    <tableColumn id="18" xr3:uid="{A2070CCA-C28F-45D2-BD25-B189A312BD3B}" name="EGU" dataDxfId="85"/>
    <tableColumn id="19" xr3:uid="{11A24B9A-EC52-4C7C-9A16-77E00777ED23}" name="TAG" dataDxfId="84">
      <calculatedColumnFormula>O2</calculatedColumnFormula>
    </tableColumn>
    <tableColumn id="20" xr3:uid="{E02A11FB-D2F4-4C27-90DF-0F58AB6094EB}" name="Scan" dataDxfId="83"/>
    <tableColumn id="21" xr3:uid="{6710E694-7F05-4679-9604-34A673D2C853}" name="Prec" dataDxfId="8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39D3FF-3E97-4A59-AB7E-BD0D0A3E7708}" name="Table111415" displayName="Table111415" ref="A1:Y2" totalsRowShown="0" headerRowDxfId="81" dataDxfId="80" headerRowBorderDxfId="78" tableBorderDxfId="79" totalsRowBorderDxfId="77">
  <autoFilter ref="A1:Y2" xr:uid="{37635551-551F-4CCB-8E7B-BA081D225422}"/>
  <tableColumns count="25">
    <tableColumn id="1" xr3:uid="{BD0E841D-4230-46D4-A77C-B6286248FB29}" name="Nº" dataDxfId="76"/>
    <tableColumn id="2" xr3:uid="{89634BDD-12EB-49EC-84D8-E8D849D15D68}" name="Description" dataDxfId="75"/>
    <tableColumn id="3" xr3:uid="{4B7B6A7B-1C0B-4D2C-B7BF-69F189CF3BD4}" name="SEC" dataDxfId="74"/>
    <tableColumn id="4" xr3:uid="{4E331388-E422-4E90-A786-59ED918ACD9E}" name="SUB" dataDxfId="73"/>
    <tableColumn id="5" xr3:uid="{D7A7D686-A908-4DD5-A0EA-FA77F37C1EDD}" name="DIS" dataDxfId="72"/>
    <tableColumn id="6" xr3:uid="{02BD7976-6A63-4E1F-A959-7AC46D1598A4}" name="DEV" dataDxfId="71"/>
    <tableColumn id="7" xr3:uid="{C2780E85-3E4D-46D2-9CE6-01DADD3A6410}" name="IDX" dataDxfId="70"/>
    <tableColumn id="8" xr3:uid="{6B93F9DB-62E6-4266-87AF-A9570D50EEAF}" name="PROP" dataDxfId="69"/>
    <tableColumn id="9" xr3:uid="{4173D6EE-3575-4D8F-8FA4-86E3292FCC0E}" name="TYPE" dataDxfId="68"/>
    <tableColumn id="10" xr3:uid="{8E467909-E8BF-490C-A751-5D5F367968C5}" name="NAME" dataDxfId="6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B09723F-F7F3-44E6-9218-E6E627622C79}" name="UPPER LIMIT PV NAME" dataDxfId="66"/>
    <tableColumn id="12" xr3:uid="{E0833BBB-5DBD-46C1-B737-6A97F3A6B17E}" name="LOWER LIMIT PV NAME" dataDxfId="65"/>
    <tableColumn id="13" xr3:uid="{17C1F1ED-BD9D-4AB8-9EC0-C8FE4B99030C}" name="RS Logic" dataDxfId="64"/>
    <tableColumn id="14" xr3:uid="{8AE417B3-53C2-47E4-85E8-8D6B33A7DFD9}" name="Data Type" dataDxfId="63"/>
    <tableColumn id="15" xr3:uid="{4E89919B-F628-4927-ABF9-0A4CD61877A4}" name="In/Out" dataDxfId="62"/>
    <tableColumn id="16" xr3:uid="{9A09A1A3-06FF-46E5-B48A-A8F51303DE60}" name="Upper Limit" dataDxfId="61"/>
    <tableColumn id="17" xr3:uid="{7570E620-63DA-430C-B874-38F3BBBD549F}" name="Lower Limit" dataDxfId="60"/>
    <tableColumn id="18" xr3:uid="{BDD82ED3-4F2A-4139-88E5-F79B3F3B952F}" name="EGU" dataDxfId="59"/>
    <tableColumn id="19" xr3:uid="{73792EE5-DE09-4590-BB95-1A0F57A8130A}" name="TAG" dataDxfId="58">
      <calculatedColumnFormula>M2</calculatedColumnFormula>
    </tableColumn>
    <tableColumn id="20" xr3:uid="{02665F3F-9D8B-4747-B182-45ED2BB1A9F4}" name="Scan" dataDxfId="57"/>
    <tableColumn id="21" xr3:uid="{682018EC-1D43-4953-9EB0-2209775B35BD}" name="Prec" dataDxfId="56"/>
    <tableColumn id="22" xr3:uid="{5D577AB4-FA06-4E03-B668-3AB87706CF6A}" name="Cmd Duration" dataDxfId="55"/>
    <tableColumn id="23" xr3:uid="{16A7C1C2-6F67-4A75-A9CF-559911710574}" name="PV Conversion" dataDxfId="54"/>
    <tableColumn id="24" xr3:uid="{7E07BDA7-8D6D-4BE8-809D-D2E3C907D309}" name="Upper Limit Conversion" dataDxfId="53"/>
    <tableColumn id="25" xr3:uid="{C164FFAB-A795-4B5B-9CF6-199AE29DE5E6}" name="Lower Limit Conversion" dataDxfId="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53A20-3CDF-471C-A2D7-B9D06B8A3B08}" name="Table1114" displayName="Table1114" ref="A1:U229" totalsRowShown="0" headerRowDxfId="51" dataDxfId="50" headerRowBorderDxfId="48" tableBorderDxfId="49" totalsRowBorderDxfId="47">
  <autoFilter ref="A1:U229" xr:uid="{37635551-551F-4CCB-8E7B-BA081D225422}"/>
  <tableColumns count="21">
    <tableColumn id="1" xr3:uid="{44A1AA2C-11CF-428D-A5A6-CA8D8E793243}" name="Nº" dataDxfId="46"/>
    <tableColumn id="2" xr3:uid="{496D6ED2-5F41-4663-B18F-63077781B910}" name="Description" dataDxfId="45"/>
    <tableColumn id="3" xr3:uid="{1506CB76-3C86-4884-9B73-965516585FC5}" name="SEC" dataDxfId="44"/>
    <tableColumn id="4" xr3:uid="{3346698F-CDDA-4822-A006-7C0CDD658E40}" name="SUB" dataDxfId="43"/>
    <tableColumn id="5" xr3:uid="{9287581D-7D46-416D-BD10-2FBAAB8A06B0}" name="DIS" dataDxfId="42"/>
    <tableColumn id="6" xr3:uid="{7AA2A3C2-350D-4B23-B7A9-7F479BBE9F09}" name="DEV" dataDxfId="41"/>
    <tableColumn id="7" xr3:uid="{B2B20D74-4614-49CC-A3C1-F6D9B33C17FA}" name="IDX" dataDxfId="40"/>
    <tableColumn id="8" xr3:uid="{B2E2DD5D-C8AF-469C-B48E-82252C93BF5D}" name="PROP" dataDxfId="39"/>
    <tableColumn id="9" xr3:uid="{4CD1C89E-C0C7-4362-B1E9-98A710F2DE39}" name="TYPE" dataDxfId="38"/>
    <tableColumn id="10" xr3:uid="{86E85F17-81AF-4F25-85FE-445FB356D5A8}" name="NAME" dataDxfId="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02A7C927-85AA-401B-AAAB-92A8401B1C00}" name="UPPER LIMIT PV NAME" dataDxfId="36"/>
    <tableColumn id="12" xr3:uid="{B159A0D1-3755-4D1C-91B0-827AED669F73}" name="LOWER LIMIT PV NAME" dataDxfId="35"/>
    <tableColumn id="13" xr3:uid="{9CD35D65-0280-4D8D-BECC-17812637EFE6}" name="RS Logic" dataDxfId="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3EF74B51-8247-4878-B5BA-64ECB002C196}" name="Data Type" dataDxfId="33"/>
    <tableColumn id="15" xr3:uid="{9CAE0D88-A312-4B48-9E3B-1DBC7B3683BE}" name="In/Out" dataDxfId="32"/>
    <tableColumn id="16" xr3:uid="{8EFCCDD8-7323-471A-99D6-FEB07A48CA8E}" name="Upper Limit" dataDxfId="31"/>
    <tableColumn id="17" xr3:uid="{174DF8B6-0022-44AA-B510-7A48BB705E16}" name="Lower Limit" dataDxfId="30"/>
    <tableColumn id="18" xr3:uid="{F0F3E6A9-25AF-4745-920C-336112BF093C}" name="EGU" dataDxfId="29"/>
    <tableColumn id="19" xr3:uid="{D78F87E7-FFC9-4B14-A5DC-71FCB9199AD4}" name="TAG" dataDxfId="28">
      <calculatedColumnFormula>M2</calculatedColumnFormula>
    </tableColumn>
    <tableColumn id="20" xr3:uid="{C9549BD7-B145-4386-B0FD-18D6BA388E72}" name="Scan" dataDxfId="27"/>
    <tableColumn id="21" xr3:uid="{ED2D6D1F-115C-45AA-B7C2-0F1236FEF610}" name="Prec" dataDxfId="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25" dataDxfId="24" headerRowBorderDxfId="22" tableBorderDxfId="23" totalsRowBorderDxfId="21">
  <autoFilter ref="A1:U81" xr:uid="{9638B939-1FEA-4AA5-8D3F-450916087ECA}"/>
  <tableColumns count="21">
    <tableColumn id="1" xr3:uid="{BA0FE4DA-1009-483E-9186-ACD43B5CFC3B}" name="Nº" dataDxfId="20"/>
    <tableColumn id="2" xr3:uid="{C97629D8-2529-4CDC-AD41-C23A61AFBAB5}" name="Description" dataDxfId="19"/>
    <tableColumn id="3" xr3:uid="{9CEDD5E0-E0A4-407E-836D-2F8B8EFD9994}" name="SEC" dataDxfId="18"/>
    <tableColumn id="4" xr3:uid="{2950A43E-F857-4EE0-ADA0-A95095B0DFBD}" name="SUB" dataDxfId="17"/>
    <tableColumn id="5" xr3:uid="{FDAAF6C0-39B4-4A02-8407-6DB08613DDEF}" name="DIS" dataDxfId="16"/>
    <tableColumn id="6" xr3:uid="{9659BB4A-9D29-4F9C-B1D3-4A09E8C2FCF1}" name="DEV" dataDxfId="15"/>
    <tableColumn id="7" xr3:uid="{0830A0F7-2D0A-4BE2-B117-3E70E64B17A5}" name="IDX" dataDxfId="14"/>
    <tableColumn id="8" xr3:uid="{9976F1AF-A16D-48BB-AC8D-DA43FA606A08}" name="PROP" dataDxfId="13"/>
    <tableColumn id="9" xr3:uid="{BA4552BF-9025-448B-911E-913D8C5FE35C}" name="TYPE" dataDxfId="12"/>
    <tableColumn id="10" xr3:uid="{53B42E91-2955-46F6-9050-B2F099A8A56A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10"/>
    <tableColumn id="12" xr3:uid="{E35CD99F-05F0-4244-BFDC-C66C2496D41D}" name="LOWER LIMIT PV NAME" dataDxfId="9"/>
    <tableColumn id="13" xr3:uid="{93F10AC6-9BE1-43D6-B42D-A71F21E5972B}" name="RS Logic" dataDxfId="8"/>
    <tableColumn id="14" xr3:uid="{D20F35FC-8079-4403-9854-1C177D991E96}" name="Data Type" dataDxfId="7"/>
    <tableColumn id="15" xr3:uid="{0038F73A-8708-4DAF-8D7B-0E6E5144DA51}" name="In/Out" dataDxfId="6"/>
    <tableColumn id="16" xr3:uid="{4FF9B554-6082-4A9A-8DC6-289AB99C0905}" name="Upper Limit" dataDxfId="5"/>
    <tableColumn id="17" xr3:uid="{4AAADDDA-523F-4BD7-A86B-38DEA290FAF3}" name="Lower Limit" dataDxfId="4"/>
    <tableColumn id="18" xr3:uid="{EE88F40A-91B7-42D0-9CA6-588AA4DE5E5E}" name="EGU" dataDxfId="3"/>
    <tableColumn id="19" xr3:uid="{81C21D7E-01B5-45A1-9A76-3B7FADC64DEB}" name="TAG" dataDxfId="2"/>
    <tableColumn id="20" xr3:uid="{4DDF4226-1285-42D2-A8D0-0D89B0EB8D34}" name="Scan" dataDxfId="1"/>
    <tableColumn id="21" xr3:uid="{58C6CD61-9BFC-40A5-B834-BCA68946F580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oSIA03_CLP" displayName="ToSIA03_CLP" ref="A1:AB113" totalsRowShown="0" headerRowDxfId="344" dataDxfId="343" headerRowBorderDxfId="341" tableBorderDxfId="342" totalsRowBorderDxfId="340">
  <autoFilter ref="A1:AB113" xr:uid="{E9B43735-B89C-4DC8-887B-EDAD686DEE05}"/>
  <tableColumns count="28">
    <tableColumn id="1" xr3:uid="{660508B9-5329-43F3-B0AD-7AA1C6CC8DCD}" name="Nº" dataDxfId="339"/>
    <tableColumn id="2" xr3:uid="{0AF59CFA-24FC-47AC-A8FA-9FAC425A7947}" name="Description" dataDxfId="338"/>
    <tableColumn id="3" xr3:uid="{8590D264-7275-432A-A15B-D044BF618775}" name="SEC" dataDxfId="337"/>
    <tableColumn id="4" xr3:uid="{D897FEF0-998B-4591-BFC1-0BFDE24FC258}" name="SUB" dataDxfId="336"/>
    <tableColumn id="5" xr3:uid="{82D66D27-0B21-4403-AD1C-BE509C6521D0}" name="DIS" dataDxfId="335"/>
    <tableColumn id="6" xr3:uid="{9A5D3882-8C04-49D8-A323-DD40C35D830B}" name="DEV" dataDxfId="334"/>
    <tableColumn id="7" xr3:uid="{51284995-E721-4CF6-A63F-C093D4FF018D}" name="IDX" dataDxfId="333"/>
    <tableColumn id="8" xr3:uid="{AB9BA92D-DF5B-40CA-80BD-ABE356460D35}" name="PROP" dataDxfId="332"/>
    <tableColumn id="9" xr3:uid="{9F00D75D-BA45-4AC9-8C53-41FBE1260EDC}" name="TYPE" dataDxfId="331"/>
    <tableColumn id="10" xr3:uid="{2679C094-8B22-4F29-9FF8-7A133EB57339}" name="NAME" dataDxfId="330">
      <calculatedColumnFormula>_xlfn.TEXTJOIN(":",TRUE,_xlfn.TEXTJOIN("-",TRUE,ToSIA03_CLP[[#This Row],[SEC]:[SUB]]),_xlfn.TEXTJOIN("-",TRUE,ToSIA03_CLP[[#This Row],[DIS]:[IDX]]),_xlfn.TEXTJOIN("-",TRUE,ToSIA03_CLP[[#This Row],[PROP]:[TYPE]]))</calculatedColumnFormula>
    </tableColumn>
    <tableColumn id="11" xr3:uid="{19F230C4-794C-4550-9D24-E0F111EF01A0}" name="UPPER LIMIT PV NAME" dataDxfId="329">
      <calculatedColumnFormula>IF(ToSIA03_CLP[[#This Row],[Upper Limit]]&lt;&gt;"",_xlfn.TEXTJOIN(":",TRUE,_xlfn.TEXTJOIN("-",TRUE,ToSIA03_CLP[[#This Row],[SEC]:[SUB]]),_xlfn.TEXTJOIN("-",TRUE,ToSIA03_CLP[[#This Row],[DIS]:[IDX]]),ToSIA03_CLP[[#This Row],[PROP]] &amp; "UpperLimit-Cte"),"")</calculatedColumnFormula>
    </tableColumn>
    <tableColumn id="12" xr3:uid="{982C4705-0919-4489-90DB-1951AA8369DC}" name="LOWER LIMIT PV NAME" dataDxfId="328">
      <calculatedColumnFormula>IF(ToSIA03_CLP[[#This Row],[Lower Limit]]&lt;&gt;"",_xlfn.TEXTJOIN(":",TRUE,_xlfn.TEXTJOIN("-",TRUE,ToSIA03_CLP[[#This Row],[SEC]:[SUB]]),_xlfn.TEXTJOIN("-",TRUE,ToSIA03_CLP[[#This Row],[DIS]:[IDX]]),ToSIA03_CLP[[#This Row],[PROP]] &amp; "LowerLimit-Cte"),"")</calculatedColumnFormula>
    </tableColumn>
    <tableColumn id="23" xr3:uid="{47CFCA01-A599-4526-B129-3CA06BFF3CEE}" name="Dtype" dataDxfId="327"/>
    <tableColumn id="21" xr3:uid="{5C1E218B-B9EA-45F7-B060-67DEB222ADDB}" name="Prec" dataDxfId="326"/>
    <tableColumn id="18" xr3:uid="{5AE7E3F5-EE04-4955-914D-27B0236D2E8F}" name="EGU" dataDxfId="325"/>
    <tableColumn id="20" xr3:uid="{80FA7632-E69B-46FE-B5DD-14C7B406CEA7}" name="Scan" dataDxfId="324"/>
    <tableColumn id="24" xr3:uid="{3F2132DC-AAE5-4B76-BA82-1453FAA0E907}" name="Inout" dataDxfId="323"/>
    <tableColumn id="22" xr3:uid="{EC8D8903-AD9F-4DBB-BBD0-C05F7203BE5E}" name="Cmd Duration" dataDxfId="322"/>
    <tableColumn id="28" xr3:uid="{E191750D-A778-4CF0-BF7E-EDF241B5B3B0}" name="HIGH" dataDxfId="321"/>
    <tableColumn id="29" xr3:uid="{020CD86D-32F3-4666-89D8-11B15146F48E}" name="HIHI" dataDxfId="320"/>
    <tableColumn id="26" xr3:uid="{CB40A698-EDAB-4173-AA1A-CECF8E38B2E2}" name="LOW" dataDxfId="319"/>
    <tableColumn id="27" xr3:uid="{FE1F619C-1E87-4F25-B81B-D8A2F389B0EB}" name="LOLO" dataDxfId="318"/>
    <tableColumn id="13" xr3:uid="{012D1BDB-75A0-4841-81A2-BF0F41932504}" name="RS Logic" dataDxfId="317"/>
    <tableColumn id="14" xr3:uid="{43B696D0-87A5-4E62-9716-2B0397886379}" name="Data Type" dataDxfId="316"/>
    <tableColumn id="15" xr3:uid="{FC4DE731-0C61-407F-A5AA-1CB4E1875E82}" name="In/Out" dataDxfId="315"/>
    <tableColumn id="16" xr3:uid="{27EA4937-7677-4625-831E-CB1D9CD9488D}" name="Upper Limit" dataDxfId="314"/>
    <tableColumn id="17" xr3:uid="{9E5AD51A-9FB5-455D-AA6C-D16EF7CB35FB}" name="Lower Limit" dataDxfId="313"/>
    <tableColumn id="19" xr3:uid="{798BA4EA-349A-443C-B15B-62D7F907EF72}" name="TAG" dataDxfId="312">
      <calculatedColumnFormula>IF(ToSIA03_CLP[[#This Row],[RS Logic]]&lt;&gt;"",ToSIA03_CLP[[#This Row],[RS Logic]],"")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oSIA03_MultiABB" displayName="ToSIA03_MultiABB" ref="A1:T19" totalsRowShown="0" headerRowDxfId="311" dataDxfId="310" headerRowBorderDxfId="308" tableBorderDxfId="309" totalsRowBorderDxfId="307">
  <autoFilter ref="A1:T19" xr:uid="{E9B43735-B89C-4DC8-887B-EDAD686DEE05}"/>
  <sortState xmlns:xlrd2="http://schemas.microsoft.com/office/spreadsheetml/2017/richdata2" ref="A2:O19">
    <sortCondition ref="J1:J19"/>
  </sortState>
  <tableColumns count="20">
    <tableColumn id="1" xr3:uid="{1FA359E4-2EEB-49E8-B416-A461973B1561}" name="Nº" dataDxfId="306"/>
    <tableColumn id="2" xr3:uid="{6281C639-F94B-4BF0-9705-A38AD4CBF5D2}" name="Description" dataDxfId="305"/>
    <tableColumn id="3" xr3:uid="{EBBDA0C0-64D9-4135-918A-883960E659AD}" name="SEC" dataDxfId="304"/>
    <tableColumn id="4" xr3:uid="{94AAA6CF-C184-4CE6-857B-F8AA03A2B82D}" name="SUB" dataDxfId="303"/>
    <tableColumn id="5" xr3:uid="{DEA13FB3-7E52-4028-9D38-2A642928C88E}" name="DIS" dataDxfId="302"/>
    <tableColumn id="6" xr3:uid="{A7D5273D-5784-4DA9-92E1-DAB80382E444}" name="DEV" dataDxfId="301"/>
    <tableColumn id="7" xr3:uid="{F4F7B265-3DEE-42C9-94F0-E33B2BA57F71}" name="IDX" dataDxfId="300"/>
    <tableColumn id="8" xr3:uid="{4414FE5F-047F-457A-AD71-0CA3FF5B853F}" name="PROP" dataDxfId="299"/>
    <tableColumn id="9" xr3:uid="{68279E59-8C74-4227-83F4-179273E090BE}" name="TYPE" dataDxfId="298"/>
    <tableColumn id="10" xr3:uid="{A63ECA69-0EB8-494C-B8F2-BFBB7BEFD8E0}" name="NAME" dataDxfId="297">
      <calculatedColumnFormula>_xlfn.TEXTJOIN(":",TRUE,_xlfn.TEXTJOIN("-",TRUE,ToSIA03_MultiABB[[#This Row],[SEC]:[SUB]]),_xlfn.TEXTJOIN("-",TRUE,ToSIA03_MultiABB[[#This Row],[DIS]:[IDX]]),_xlfn.TEXTJOIN("-",TRUE,ToSIA03_MultiABB[[#This Row],[PROP]:[TYPE]]))</calculatedColumnFormula>
    </tableColumn>
    <tableColumn id="11" xr3:uid="{119CF633-37FF-4A77-99BB-09AB31AEA079}" name="UPPER LIMIT PV NAME" dataDxfId="296">
      <calculatedColumnFormula>IF(#REF!&lt;&gt;"",_xlfn.TEXTJOIN(":",TRUE,_xlfn.TEXTJOIN("-",TRUE,ToSIA03_MultiABB[[#This Row],[SEC]:[SUB]]),_xlfn.TEXTJOIN("-",TRUE,ToSIA03_MultiABB[[#This Row],[DIS]:[IDX]]),"TUpperLimit-Cte"),"")</calculatedColumnFormula>
    </tableColumn>
    <tableColumn id="12" xr3:uid="{4DBA5A31-5018-4A38-B7E6-DB69B9318917}" name="LOWER LIMIT PV NAME" dataDxfId="295">
      <calculatedColumnFormula>IF(#REF!&lt;&gt;"",_xlfn.TEXTJOIN(":",TRUE,_xlfn.TEXTJOIN("-",TRUE,ToSIA03_MultiABB[[#This Row],[SEC]:[SUB]]),_xlfn.TEXTJOIN("-",TRUE,ToSIA03_MultiABB[[#This Row],[DIS]:[IDX]]),"TLowerLimit-Cte"),"")</calculatedColumnFormula>
    </tableColumn>
    <tableColumn id="18" xr3:uid="{00998C7F-6599-4A35-A695-15E149745AC8}" name="EGU" dataDxfId="294"/>
    <tableColumn id="21" xr3:uid="{77E77EDE-2A6E-4C14-8E14-4662C2808378}" name="Prec" dataDxfId="293"/>
    <tableColumn id="20" xr3:uid="{1141DC05-9D3B-4A5D-81DF-18A865DD9A4D}" name="Scan" dataDxfId="292"/>
    <tableColumn id="22" xr3:uid="{06EFE278-E448-471F-9EB6-7F162CD8DE6A}" name="Unit" dataDxfId="291"/>
    <tableColumn id="23" xr3:uid="{A51FC1BB-8EDE-4FA3-B25E-0C8019F97F0F}" name="Resolution" dataDxfId="290"/>
    <tableColumn id="24" xr3:uid="{A509A34C-77CB-4877-9C54-0890E67E3F84}" name="Data Type2" dataDxfId="289"/>
    <tableColumn id="25" xr3:uid="{0F80FD1C-A6ED-40E9-8819-97583B977F89}" name="Register_x000a_(Dec)" dataDxfId="288"/>
    <tableColumn id="26" xr3:uid="{82A52AA7-EEB9-440C-BFAE-D8A950BC9CBE}" name="Length" dataDxfId="287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08872-EBF9-4D53-B752-044819E38839}" name="ToSIA04_CLP" displayName="ToSIA04_CLP" ref="A1:AB113" totalsRowShown="0" headerRowDxfId="286" dataDxfId="285" headerRowBorderDxfId="283" tableBorderDxfId="284" totalsRowBorderDxfId="282">
  <autoFilter ref="A1:AB113" xr:uid="{E9B43735-B89C-4DC8-887B-EDAD686DEE05}"/>
  <tableColumns count="28">
    <tableColumn id="1" xr3:uid="{0F488AB9-D391-4EF3-8C35-8CE7F6487404}" name="Nº" dataDxfId="281"/>
    <tableColumn id="2" xr3:uid="{9F69B8E8-8319-47D6-87EF-015E7E855B40}" name="Description" dataDxfId="280"/>
    <tableColumn id="3" xr3:uid="{AE2B88E2-BC43-46A9-8C48-75E7059983B2}" name="SEC" dataDxfId="279"/>
    <tableColumn id="4" xr3:uid="{EC8B4175-A253-4679-B199-A0BB557F9833}" name="SUB" dataDxfId="278"/>
    <tableColumn id="5" xr3:uid="{F401A0C8-4F00-4376-A567-0F1DF7541F6C}" name="DIS" dataDxfId="277"/>
    <tableColumn id="6" xr3:uid="{49C03AF9-6A64-45D7-8C43-5E435FEFFCC6}" name="DEV" dataDxfId="276"/>
    <tableColumn id="7" xr3:uid="{7BB71AF2-93BE-45B2-B781-1418D36FD5AB}" name="IDX" dataDxfId="275"/>
    <tableColumn id="8" xr3:uid="{B53A4D0B-C683-4CA1-93C5-8ED780777507}" name="PROP" dataDxfId="274"/>
    <tableColumn id="9" xr3:uid="{7BEEF499-A0F4-4001-A721-B9CB81E79FBA}" name="TYPE" dataDxfId="273"/>
    <tableColumn id="10" xr3:uid="{BF7F0EB2-0A1D-4434-82FF-9105F17FAAF6}" name="NAME" dataDxfId="272">
      <calculatedColumnFormula>_xlfn.TEXTJOIN(":",TRUE,_xlfn.TEXTJOIN("-",TRUE,ToSIA04_CLP[[#This Row],[SEC]:[SUB]]),_xlfn.TEXTJOIN("-",TRUE,ToSIA04_CLP[[#This Row],[DIS]:[IDX]]),_xlfn.TEXTJOIN("-",TRUE,ToSIA04_CLP[[#This Row],[PROP]:[TYPE]]))</calculatedColumnFormula>
    </tableColumn>
    <tableColumn id="11" xr3:uid="{73C58BC1-420E-4F3B-A34C-97611C177FCD}" name="UPPER LIMIT PV NAME" dataDxfId="271">
      <calculatedColumnFormula>IF(ToSIA04_CLP[[#This Row],[Upper Limit]]&lt;&gt;"",_xlfn.TEXTJOIN(":",TRUE,_xlfn.TEXTJOIN("-",TRUE,ToSIA04_CLP[[#This Row],[SEC]:[SUB]]),_xlfn.TEXTJOIN("-",TRUE,ToSIA04_CLP[[#This Row],[DIS]:[IDX]]),ToSIA04_CLP[[#This Row],[PROP]] &amp; "UpperLimit-Cte"),"")</calculatedColumnFormula>
    </tableColumn>
    <tableColumn id="12" xr3:uid="{326744D0-5DD2-4004-A6A8-29FFC338FECC}" name="LOWER LIMIT PV NAME" dataDxfId="270">
      <calculatedColumnFormula>IF(ToSIA04_CLP[[#This Row],[Lower Limit]]&lt;&gt;"",_xlfn.TEXTJOIN(":",TRUE,_xlfn.TEXTJOIN("-",TRUE,ToSIA04_CLP[[#This Row],[SEC]:[SUB]]),_xlfn.TEXTJOIN("-",TRUE,ToSIA04_CLP[[#This Row],[DIS]:[IDX]]),ToSIA04_CLP[[#This Row],[PROP]] &amp; "LowerLimit-Cte"),"")</calculatedColumnFormula>
    </tableColumn>
    <tableColumn id="23" xr3:uid="{77C53C50-A793-44C3-99F2-2CF0CBF9311C}" name="Dtype" dataDxfId="269"/>
    <tableColumn id="21" xr3:uid="{677D4040-C0A0-4077-BA1A-C38012967CCB}" name="Prec" dataDxfId="268"/>
    <tableColumn id="18" xr3:uid="{2D2B51BD-A537-42F8-8545-0D6F5BF6B894}" name="EGU" dataDxfId="267"/>
    <tableColumn id="20" xr3:uid="{D0D9C2AB-6C7F-4FF7-9316-B1FEF447F04B}" name="Scan" dataDxfId="266"/>
    <tableColumn id="24" xr3:uid="{17344D1F-8030-43B8-9FF6-A155FF57F211}" name="Inout" dataDxfId="265"/>
    <tableColumn id="22" xr3:uid="{0B40A067-6EE4-4A5A-A2D1-9987EDA592C6}" name="Cmd Duration" dataDxfId="264"/>
    <tableColumn id="28" xr3:uid="{A183D05E-E2EB-443D-B5AC-6439FB0DE90F}" name="HIGH" dataDxfId="263"/>
    <tableColumn id="29" xr3:uid="{8B15754C-F8BA-4682-95DC-8B485EAB2E81}" name="HIHI" dataDxfId="262"/>
    <tableColumn id="26" xr3:uid="{8A26DB69-AB75-4356-814E-862DF2176F7C}" name="LOW" dataDxfId="261"/>
    <tableColumn id="27" xr3:uid="{C93F1D9F-3EFF-41B3-A718-4BFE4FE9D522}" name="LOLO" dataDxfId="260"/>
    <tableColumn id="13" xr3:uid="{A5D3763F-26A2-4077-B855-920DDC6F6832}" name="RS Logic" dataDxfId="259"/>
    <tableColumn id="14" xr3:uid="{4AB3103F-A4DC-41D3-80A1-CC7E41FBB80B}" name="Data Type" dataDxfId="258"/>
    <tableColumn id="15" xr3:uid="{6BDF5D5A-4C86-42BF-BB68-22315FFBCE1B}" name="In/Out" dataDxfId="257"/>
    <tableColumn id="16" xr3:uid="{0C90D8A1-772F-4DCA-BDEB-14EDB1E178AE}" name="Upper Limit" dataDxfId="256"/>
    <tableColumn id="17" xr3:uid="{F9A1A35D-5CC9-4975-97F5-DEBBA26DF5A2}" name="Lower Limit" dataDxfId="255"/>
    <tableColumn id="19" xr3:uid="{5D22143C-6017-4599-A762-6F80B7F3BEE6}" name="TAG" dataDxfId="254">
      <calculatedColumnFormula>IF(ToSIA04_CLP[[#This Row],[RS Logic]]&lt;&gt;"",ToSIA04_CLP[[#This Row],[RS Logic]],"")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FE7A0-CD1B-470D-8AEC-82A27D9FAC5A}" name="Table545" displayName="Table545" ref="A1:Q19" totalsRowShown="0" headerRowDxfId="253" dataDxfId="252" headerRowBorderDxfId="250" tableBorderDxfId="251" totalsRowBorderDxfId="249">
  <autoFilter ref="A1:Q19" xr:uid="{E9B43735-B89C-4DC8-887B-EDAD686DEE05}"/>
  <sortState xmlns:xlrd2="http://schemas.microsoft.com/office/spreadsheetml/2017/richdata2" ref="A2:L19">
    <sortCondition ref="J1:J19"/>
  </sortState>
  <tableColumns count="17">
    <tableColumn id="1" xr3:uid="{4D880CF0-BF79-4A42-A144-E6F9C87DC977}" name="Nº" dataDxfId="248"/>
    <tableColumn id="2" xr3:uid="{1EB3D387-1770-4739-A6EB-3EDF66780F68}" name="Description" dataDxfId="247"/>
    <tableColumn id="3" xr3:uid="{090F00CE-C6FA-4CDA-B698-2C24266C1D95}" name="SEC" dataDxfId="246"/>
    <tableColumn id="4" xr3:uid="{6F25BA41-3A0C-4307-B343-DE3887D62A60}" name="SUB" dataDxfId="245"/>
    <tableColumn id="5" xr3:uid="{AFB2D8D6-282F-4D9A-9EA5-4233E4FF4264}" name="DIS" dataDxfId="244"/>
    <tableColumn id="6" xr3:uid="{CAEEA3AF-E26A-4AD1-8903-7AA76A17171D}" name="DEV" dataDxfId="243"/>
    <tableColumn id="7" xr3:uid="{E279F937-18A0-4BBF-8B64-8D1B14570ACE}" name="IDX" dataDxfId="242"/>
    <tableColumn id="8" xr3:uid="{8E4105F4-942F-4E45-828F-1D4AFCA3A767}" name="PROP" dataDxfId="241"/>
    <tableColumn id="9" xr3:uid="{D778145A-E252-4729-B363-85DC2D7627B8}" name="TYPE" dataDxfId="240"/>
    <tableColumn id="10" xr3:uid="{281BEA22-46D9-4D08-9E62-B4073A171F2A}" name="NAME" dataDxfId="23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93EE87D-5DDE-4640-9093-96DA80F12892}" name="UPPER LIMIT PV NAME" dataDxfId="238">
      <calculatedColumnFormula>IF(OR(#REF!="",#REF!="N/A"),"N/A",IF(G2="-",C2&amp;"-"&amp;D2&amp;":"&amp;E2&amp;"-"&amp;F2&amp;":"&amp;H2&amp;"UpperLimit-Cte",C2&amp;"-"&amp;D2&amp;":"&amp;E2&amp;"-"&amp;F2&amp;"-"&amp;G2&amp;":"&amp;H2&amp;"UpperLimit-Cte"))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946CC49-AE24-44A3-89F9-E78177FEF835}" name="LOWER LIMIT PV NAME" dataDxfId="237">
      <calculatedColumnFormula>IF(OR(#REF!="",#REF!="N/A"),"N/A",IF(G2="-",C2&amp;"-"&amp;D2&amp;":"&amp;E2&amp;"-"&amp;F2&amp;":"&amp;H2&amp;"LowerLimit-Cte",C2&amp;"-"&amp;D2&amp;":"&amp;E2&amp;"-"&amp;F2&amp;"-"&amp;G2&amp;":"&amp;H2&amp;"LowerLimit-Cte"))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2C7DA0D5-FDAE-4624-A114-94A81DA98B96}" name="Unit" dataDxfId="236"/>
    <tableColumn id="14" xr3:uid="{CC2B01ED-9533-4AD3-9F34-BB0B972FBDF2}" name="Resolution" dataDxfId="235"/>
    <tableColumn id="15" xr3:uid="{977D2F10-E13B-48AD-AAEE-D5449C1EC621}" name="Data Type2" dataDxfId="234"/>
    <tableColumn id="16" xr3:uid="{7D0E43A6-B9F8-4C0C-95DE-8E08B48DBEE5}" name="Register_x000a_(Dec)" dataDxfId="233"/>
    <tableColumn id="17" xr3:uid="{96C6435A-5617-4B8C-9AA3-31CCC5637E1E}" name="Length" dataDxfId="2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231" dataDxfId="230" headerRowBorderDxfId="229">
  <autoFilter ref="A1:U105" xr:uid="{EAF18BE8-3B30-4B25-8EE9-C6141002B468}"/>
  <tableColumns count="21">
    <tableColumn id="1" xr3:uid="{59171647-6EA1-42DC-86BF-876889272987}" name="Nº" dataDxfId="228"/>
    <tableColumn id="2" xr3:uid="{23A0CAC7-3195-4D1D-92B3-E2DADED0113F}" name="Description" dataDxfId="227"/>
    <tableColumn id="3" xr3:uid="{AB218F12-BF3B-4EF4-9172-4F8B29006CCE}" name="SEC" dataDxfId="226"/>
    <tableColumn id="4" xr3:uid="{9C597D52-BE35-42B5-AEC1-5C112C88D094}" name="SUB" dataDxfId="225"/>
    <tableColumn id="5" xr3:uid="{90BC5024-B163-455D-AB0E-AE33917EC463}" name="DIS" dataDxfId="224"/>
    <tableColumn id="6" xr3:uid="{BAF68864-896C-4CF0-82C5-FD9D3457874D}" name="DEV" dataDxfId="223"/>
    <tableColumn id="7" xr3:uid="{97629DD7-0965-4CF7-A6B1-68EF466AA89F}" name="IDX" dataDxfId="222"/>
    <tableColumn id="8" xr3:uid="{A767E364-04E0-4996-8A33-CD0C901E59E7}" name="PROP" dataDxfId="221"/>
    <tableColumn id="9" xr3:uid="{F436A931-8928-4B1B-A875-6C636667D818}" name="TYPE" dataDxfId="220"/>
    <tableColumn id="10" xr3:uid="{270956F6-4578-4BB9-AC10-49001A1C808F}" name="NAME" dataDxfId="21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21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21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21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215"/>
    <tableColumn id="15" xr3:uid="{0C2ED97E-322C-44F4-9D68-7B94670FA01E}" name="In/Out" dataDxfId="214"/>
    <tableColumn id="16" xr3:uid="{2223384D-A8E8-49FE-B100-9004855A3009}" name="Upper Limit" dataDxfId="213"/>
    <tableColumn id="17" xr3:uid="{6E8665C2-FBCC-4E7A-BF86-468A07E1E920}" name="Lower Limit" dataDxfId="212"/>
    <tableColumn id="18" xr3:uid="{D48A4206-8735-40D8-8B41-AC4C3CE33A94}" name="EGU" dataDxfId="211"/>
    <tableColumn id="19" xr3:uid="{48414FCA-4E18-4B84-989C-13CFC9A12422}" name="TAG" dataDxfId="210">
      <calculatedColumnFormula>M2</calculatedColumnFormula>
    </tableColumn>
    <tableColumn id="20" xr3:uid="{244146A4-B2DE-4146-B049-73D8C8B94974}" name="Scan" dataDxfId="209"/>
    <tableColumn id="21" xr3:uid="{BF49967A-412F-4920-AFCC-772B1DBCCF1F}" name="Prec" dataDxfId="2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207" dataDxfId="206" headerRowBorderDxfId="205">
  <autoFilter ref="A1:U105" xr:uid="{B6B8142E-ED33-4676-B51A-D24A29DBBED7}"/>
  <tableColumns count="21">
    <tableColumn id="1" xr3:uid="{EA68613C-AC42-4873-AD55-BDF1FCB208D0}" name="Nº" dataDxfId="204"/>
    <tableColumn id="2" xr3:uid="{E368A32C-5468-4948-8464-16A0A5B8E4C1}" name="Description" dataDxfId="203"/>
    <tableColumn id="3" xr3:uid="{219A4C45-FED2-4133-80C6-65867F5D5617}" name="SEC" dataDxfId="202"/>
    <tableColumn id="4" xr3:uid="{F784B804-A79F-4628-B078-74C90582A21C}" name="SUB" dataDxfId="201"/>
    <tableColumn id="5" xr3:uid="{398E5B5E-E7F1-41AF-BDFE-8F8118E4FA59}" name="DIS" dataDxfId="200"/>
    <tableColumn id="6" xr3:uid="{25260CBE-B41A-419C-A2BE-4FAA52A25F1F}" name="DEV" dataDxfId="199"/>
    <tableColumn id="7" xr3:uid="{CF67EBE1-CB4D-4577-BDE0-8814174739F4}" name="IDX" dataDxfId="198"/>
    <tableColumn id="8" xr3:uid="{CB06445C-9B63-4517-A0B0-5A5680918107}" name="PROP" dataDxfId="197"/>
    <tableColumn id="9" xr3:uid="{1F9ED07C-EF10-4114-B022-66008B43BC0F}" name="TYPE" dataDxfId="196"/>
    <tableColumn id="10" xr3:uid="{F6651AB3-E8E5-4919-91B9-442036F37F06}" name="NAME" dataDxfId="19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9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9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9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91"/>
    <tableColumn id="15" xr3:uid="{58FBB6C9-DEBF-4A5B-B2C5-DE251AEEDC11}" name="In/Out" dataDxfId="190"/>
    <tableColumn id="16" xr3:uid="{EC821A65-C350-46A7-B3E0-DEF0707209CC}" name="Upper Limit" dataDxfId="189"/>
    <tableColumn id="17" xr3:uid="{252198D5-5331-45C9-8EAF-360A613A5AE1}" name="Lower Limit" dataDxfId="188"/>
    <tableColumn id="18" xr3:uid="{9CF8A30D-F00F-4A61-8FAF-7808253EF0B7}" name="EGU" dataDxfId="187"/>
    <tableColumn id="19" xr3:uid="{E4C99388-43A4-475A-9976-093D8CA23C37}" name="TAG" dataDxfId="186">
      <calculatedColumnFormula>M2</calculatedColumnFormula>
    </tableColumn>
    <tableColumn id="20" xr3:uid="{466F0387-C1EE-4069-8526-D86A023434F2}" name="Scan" dataDxfId="185"/>
    <tableColumn id="21" xr3:uid="{F7FEA17B-BD77-4DAB-8602-18512B0C2840}" name="Prec" dataDxfId="18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83" dataDxfId="182" headerRowBorderDxfId="181">
  <autoFilter ref="A1:U22" xr:uid="{6EAF2EBE-DC55-4ABD-A207-220537119EF2}"/>
  <tableColumns count="21">
    <tableColumn id="1" xr3:uid="{8561F664-BBE7-4701-8BCC-66A9E7C18A0F}" name="Nº" dataDxfId="180"/>
    <tableColumn id="2" xr3:uid="{61FFDE9E-F84B-42B4-81C8-20A1A7EDE7A2}" name="Description" dataDxfId="179"/>
    <tableColumn id="3" xr3:uid="{F0CE6244-9994-4674-A6BB-F6E14145CA63}" name="SEC" dataDxfId="178"/>
    <tableColumn id="4" xr3:uid="{A48C50D1-E8A0-41C6-BD3A-8FFDD31A3C65}" name="SUB" dataDxfId="177"/>
    <tableColumn id="5" xr3:uid="{11869B63-C8F5-4271-B6BE-432C9CDD6167}" name="DIS" dataDxfId="176"/>
    <tableColumn id="6" xr3:uid="{B2EC703F-C717-4D3F-A1B9-81218270D801}" name="DEV" dataDxfId="175"/>
    <tableColumn id="7" xr3:uid="{60AF9B29-B0BE-471D-8228-F79C42E9172F}" name="IDX" dataDxfId="174"/>
    <tableColumn id="8" xr3:uid="{858480BC-36C7-41CE-95A2-AD8CA2DDA91B}" name="PROP" dataDxfId="173"/>
    <tableColumn id="9" xr3:uid="{59D8AEB9-9895-4340-8EB9-4D1C35C34ADA}" name="TYPE" dataDxfId="172"/>
    <tableColumn id="10" xr3:uid="{3226638F-F6FB-4FE2-A745-319A96A7927D}" name="NAME" dataDxfId="17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70"/>
    <tableColumn id="12" xr3:uid="{52170657-7852-407F-9730-5B708042D14E}" name="LOWER LIMIT PV NAME" dataDxfId="169"/>
    <tableColumn id="13" xr3:uid="{734B18C2-4DD5-41A8-B2E3-35B415D92280}" name="RS Logic" dataDxfId="168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67"/>
    <tableColumn id="15" xr3:uid="{086D728D-38F4-408D-8A9D-341EAE6D7E98}" name="In/Out" dataDxfId="166"/>
    <tableColumn id="16" xr3:uid="{41DB97BD-9D7D-447D-AA81-C6B46105DE7E}" name="Upper Limit" dataDxfId="165"/>
    <tableColumn id="17" xr3:uid="{F493FF71-B54C-43BA-93F5-6636780D21E3}" name="Lower Limit" dataDxfId="164"/>
    <tableColumn id="18" xr3:uid="{972E4F86-3B3C-4045-988B-E8B76CD79045}" name="EGU" dataDxfId="163"/>
    <tableColumn id="19" xr3:uid="{33872F5C-7AF5-458B-A394-EED1B4741C7F}" name="TAG" dataDxfId="162">
      <calculatedColumnFormula>M2</calculatedColumnFormula>
    </tableColumn>
    <tableColumn id="20" xr3:uid="{68777D7D-AF56-4777-AB81-0D4B3A964668}" name="Scan" dataDxfId="161"/>
    <tableColumn id="21" xr3:uid="{96E0C831-B9D6-4C21-8EED-4F295B4B554C}" name="Prec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59" dataDxfId="158" headerRowBorderDxfId="156" tableBorderDxfId="157" totalsRowBorderDxfId="155">
  <autoFilter ref="A1:U51" xr:uid="{7CB02FD4-FF14-4496-98B3-4F8B1299769D}"/>
  <tableColumns count="21">
    <tableColumn id="1" xr3:uid="{3D88C2FC-5174-41B4-A3FD-F1FA680784DE}" name="Nº" dataDxfId="154"/>
    <tableColumn id="2" xr3:uid="{05D8D350-F8D6-4479-AC39-69A78320DBEF}" name="Description" dataDxfId="153"/>
    <tableColumn id="3" xr3:uid="{A018FD77-D7AF-452D-8140-44321C99D7D5}" name="SEC" dataDxfId="152"/>
    <tableColumn id="4" xr3:uid="{C7ED1A4B-514F-46C8-9730-9BC0F83813B0}" name="SUB" dataDxfId="151"/>
    <tableColumn id="5" xr3:uid="{6F313AF8-45F5-485D-A23C-D8E5EF32B1EA}" name="DIS" dataDxfId="150"/>
    <tableColumn id="6" xr3:uid="{7B7CCDFA-8EFF-46CA-A650-B424B8A40A68}" name="DEV" dataDxfId="149"/>
    <tableColumn id="7" xr3:uid="{F4221583-0E7F-4D3B-A8C3-6E9AA5FCA3B2}" name="IDX" dataDxfId="148"/>
    <tableColumn id="8" xr3:uid="{132CB9A2-4B2F-4C82-AAA4-1152F8AF1E56}" name="PROP" dataDxfId="147"/>
    <tableColumn id="9" xr3:uid="{C0C38729-B904-4583-B88C-5E7238959B9E}" name="TYPE" dataDxfId="146"/>
    <tableColumn id="10" xr3:uid="{24AF85DF-181D-4F29-B343-E301F6DB2172}" name="NAME" dataDxfId="14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14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14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14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141"/>
    <tableColumn id="15" xr3:uid="{B8D7F942-FE31-4B4D-A74D-49A21D4AC123}" name="In/Out" dataDxfId="140"/>
    <tableColumn id="16" xr3:uid="{E794925B-9345-4E39-A8CB-5086385FEBCF}" name="Upper Limit" dataDxfId="139"/>
    <tableColumn id="17" xr3:uid="{B87BF391-D07F-4B84-A0F9-A603BE93EAE1}" name="Lower Limit" dataDxfId="138"/>
    <tableColumn id="18" xr3:uid="{60A94AC5-F7F1-4AAF-B98E-619066C60276}" name="EGU" dataDxfId="137"/>
    <tableColumn id="19" xr3:uid="{6D634690-50D1-4973-9538-DC147BACD5AD}" name="TAG" dataDxfId="136">
      <calculatedColumnFormula>M2</calculatedColumnFormula>
    </tableColumn>
    <tableColumn id="20" xr3:uid="{78313AB4-426A-4DC5-9D34-AA9CCD7190A2}" name="Scan" dataDxfId="135"/>
    <tableColumn id="21" xr3:uid="{40521E7D-C5DD-4DB1-AEA1-BA29B0505A30}" name="Prec" dataDxfId="1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2" customWidth="1"/>
    <col min="3" max="3" width="6" customWidth="1"/>
    <col min="4" max="4" width="13.140625" bestFit="1" customWidth="1"/>
    <col min="5" max="5" width="5.85546875" customWidth="1"/>
    <col min="6" max="7" width="6.140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2" hidden="1" customWidth="1"/>
    <col min="14" max="14" width="35" style="103" hidden="1" customWidth="1"/>
    <col min="15" max="15" width="9.85546875" customWidth="1"/>
    <col min="16" max="16" width="10.85546875" customWidth="1"/>
    <col min="17" max="17" width="21" bestFit="1" customWidth="1"/>
    <col min="18" max="18" width="16.85546875" customWidth="1"/>
    <col min="19" max="19" width="13.140625" bestFit="1" customWidth="1"/>
    <col min="20" max="20" width="28.85546875" bestFit="1" customWidth="1"/>
    <col min="21" max="21" width="14.140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6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0" t="s">
        <v>12</v>
      </c>
      <c r="N1" s="70" t="s">
        <v>13</v>
      </c>
      <c r="O1" s="53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68" customFormat="1" ht="57.6">
      <c r="A2" s="71">
        <v>1</v>
      </c>
      <c r="B2" s="72" t="s">
        <v>23</v>
      </c>
      <c r="C2" s="73" t="s">
        <v>24</v>
      </c>
      <c r="D2" s="73" t="s">
        <v>25</v>
      </c>
      <c r="E2" s="73" t="s">
        <v>26</v>
      </c>
      <c r="F2" s="74" t="s">
        <v>27</v>
      </c>
      <c r="G2" s="74">
        <v>421</v>
      </c>
      <c r="H2" s="73" t="s">
        <v>28</v>
      </c>
      <c r="I2" s="73" t="s">
        <v>29</v>
      </c>
      <c r="J2" s="75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75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75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76" t="s">
        <v>30</v>
      </c>
      <c r="N2" s="77" t="s">
        <v>31</v>
      </c>
      <c r="O2" s="78" t="s">
        <v>32</v>
      </c>
      <c r="P2" s="79" t="s">
        <v>33</v>
      </c>
      <c r="Q2" s="80">
        <v>100</v>
      </c>
      <c r="R2" s="80">
        <v>0</v>
      </c>
      <c r="S2" s="80" t="s">
        <v>34</v>
      </c>
      <c r="T2" s="81" t="str">
        <f t="shared" ref="T2:T38" si="3">M2</f>
        <v>TCV421.Reference_Value</v>
      </c>
      <c r="U2" s="81">
        <v>1</v>
      </c>
      <c r="V2" s="85">
        <v>2</v>
      </c>
      <c r="X2" s="68" t="s">
        <v>35</v>
      </c>
    </row>
    <row r="3" spans="1:24" s="60" customFormat="1" ht="57.6">
      <c r="A3" s="71">
        <v>2</v>
      </c>
      <c r="B3" s="72" t="s">
        <v>36</v>
      </c>
      <c r="C3" s="73" t="s">
        <v>24</v>
      </c>
      <c r="D3" s="73" t="s">
        <v>25</v>
      </c>
      <c r="E3" s="73" t="s">
        <v>26</v>
      </c>
      <c r="F3" s="74" t="s">
        <v>27</v>
      </c>
      <c r="G3" s="74">
        <v>422</v>
      </c>
      <c r="H3" s="73" t="s">
        <v>28</v>
      </c>
      <c r="I3" s="73" t="s">
        <v>29</v>
      </c>
      <c r="J3" s="75" t="str">
        <f t="shared" si="0"/>
        <v>UA-B19C20SkidP7:HD-TCV-422:MVValue-Mon</v>
      </c>
      <c r="K3" s="75" t="str">
        <f t="shared" si="1"/>
        <v>UA-B19C20SkidP7:HD-TCV-422:MVValueUpperLimit-Cte</v>
      </c>
      <c r="L3" s="75" t="str">
        <f t="shared" si="2"/>
        <v>UA-B19C20SkidP7:HD-TCV-422:MVValueLowerLimit-Cte</v>
      </c>
      <c r="M3" s="76" t="s">
        <v>37</v>
      </c>
      <c r="N3" s="77" t="s">
        <v>31</v>
      </c>
      <c r="O3" s="78" t="s">
        <v>32</v>
      </c>
      <c r="P3" s="79" t="s">
        <v>33</v>
      </c>
      <c r="Q3" s="80">
        <v>100</v>
      </c>
      <c r="R3" s="80">
        <v>0</v>
      </c>
      <c r="S3" s="80" t="s">
        <v>34</v>
      </c>
      <c r="T3" s="81" t="str">
        <f t="shared" si="3"/>
        <v>TCV422.Reference_Value</v>
      </c>
      <c r="U3" s="81">
        <v>1</v>
      </c>
      <c r="V3" s="85">
        <v>2</v>
      </c>
      <c r="X3" s="68" t="s">
        <v>38</v>
      </c>
    </row>
    <row r="4" spans="1:24" s="5" customFormat="1">
      <c r="A4" s="71">
        <v>3</v>
      </c>
      <c r="B4" s="72" t="s">
        <v>39</v>
      </c>
      <c r="C4" s="73" t="s">
        <v>24</v>
      </c>
      <c r="D4" s="73" t="s">
        <v>25</v>
      </c>
      <c r="E4" s="73" t="s">
        <v>26</v>
      </c>
      <c r="F4" s="73" t="s">
        <v>40</v>
      </c>
      <c r="G4" s="73" t="s">
        <v>27</v>
      </c>
      <c r="H4" s="73" t="s">
        <v>41</v>
      </c>
      <c r="I4" s="73" t="s">
        <v>29</v>
      </c>
      <c r="J4" s="75" t="str">
        <f t="shared" si="0"/>
        <v>UA-B19C20SkidP7:HD-TIC-TCV:Tempeture-Mon</v>
      </c>
      <c r="K4" s="75" t="str">
        <f t="shared" si="1"/>
        <v>UA-B19C20SkidP7:HD-TIC-TCV:TempetureUpperLimit-Cte</v>
      </c>
      <c r="L4" s="75" t="str">
        <f t="shared" si="2"/>
        <v>UA-B19C20SkidP7:HD-TIC-TCV:TempetureLowerLimit-Cte</v>
      </c>
      <c r="M4" s="76" t="s">
        <v>42</v>
      </c>
      <c r="N4" s="83" t="s">
        <v>43</v>
      </c>
      <c r="O4" s="78" t="s">
        <v>32</v>
      </c>
      <c r="P4" s="79" t="s">
        <v>33</v>
      </c>
      <c r="Q4" s="80">
        <v>150</v>
      </c>
      <c r="R4" s="80">
        <v>0</v>
      </c>
      <c r="S4" s="81" t="s">
        <v>44</v>
      </c>
      <c r="T4" s="81" t="str">
        <f t="shared" si="3"/>
        <v>TIC421.PV</v>
      </c>
      <c r="U4" s="81">
        <v>1</v>
      </c>
      <c r="V4" s="85">
        <v>2</v>
      </c>
      <c r="X4" s="68" t="s">
        <v>45</v>
      </c>
    </row>
    <row r="5" spans="1:24" s="86" customFormat="1">
      <c r="A5" s="71">
        <v>4</v>
      </c>
      <c r="B5" s="72" t="s">
        <v>46</v>
      </c>
      <c r="C5" s="73" t="s">
        <v>24</v>
      </c>
      <c r="D5" s="73" t="s">
        <v>25</v>
      </c>
      <c r="E5" s="73" t="s">
        <v>26</v>
      </c>
      <c r="F5" s="73" t="s">
        <v>40</v>
      </c>
      <c r="G5" s="73" t="s">
        <v>27</v>
      </c>
      <c r="H5" s="73" t="s">
        <v>47</v>
      </c>
      <c r="I5" s="73" t="s">
        <v>48</v>
      </c>
      <c r="J5" s="75" t="str">
        <f t="shared" si="0"/>
        <v>UA-B19C20SkidP7:HD-TIC-TCV:LoopPIDKd-SP</v>
      </c>
      <c r="K5" s="75" t="str">
        <f t="shared" si="1"/>
        <v>UA-B19C20SkidP7:HD-TIC-TCV:LoopPIDKdUpperLimit-Cte</v>
      </c>
      <c r="L5" s="75" t="str">
        <f t="shared" si="2"/>
        <v>UA-B19C20SkidP7:HD-TIC-TCV:LoopPIDKdLowerLimit-Cte</v>
      </c>
      <c r="M5" s="84" t="s">
        <v>49</v>
      </c>
      <c r="N5" s="77" t="s">
        <v>50</v>
      </c>
      <c r="O5" s="78" t="s">
        <v>32</v>
      </c>
      <c r="P5" s="79" t="s">
        <v>51</v>
      </c>
      <c r="Q5" s="37">
        <f>2^31-1</f>
        <v>2147483647</v>
      </c>
      <c r="R5" s="80">
        <v>0</v>
      </c>
      <c r="S5" s="81"/>
      <c r="T5" s="81" t="str">
        <f t="shared" si="3"/>
        <v>TIC421.KD</v>
      </c>
      <c r="U5" s="37">
        <v>1</v>
      </c>
      <c r="V5" s="85">
        <v>5</v>
      </c>
      <c r="X5" s="68" t="s">
        <v>52</v>
      </c>
    </row>
    <row r="6" spans="1:24" s="5" customFormat="1">
      <c r="A6" s="71">
        <v>5</v>
      </c>
      <c r="B6" s="72" t="s">
        <v>53</v>
      </c>
      <c r="C6" s="73" t="s">
        <v>24</v>
      </c>
      <c r="D6" s="73" t="s">
        <v>25</v>
      </c>
      <c r="E6" s="73" t="s">
        <v>26</v>
      </c>
      <c r="F6" s="73" t="s">
        <v>40</v>
      </c>
      <c r="G6" s="73" t="s">
        <v>27</v>
      </c>
      <c r="H6" s="73" t="s">
        <v>54</v>
      </c>
      <c r="I6" s="73" t="s">
        <v>48</v>
      </c>
      <c r="J6" s="75" t="str">
        <f t="shared" si="0"/>
        <v>UA-B19C20SkidP7:HD-TIC-TCV:LoopPIDKi-SP</v>
      </c>
      <c r="K6" s="75" t="str">
        <f t="shared" si="1"/>
        <v>UA-B19C20SkidP7:HD-TIC-TCV:LoopPIDKiUpperLimit-Cte</v>
      </c>
      <c r="L6" s="75" t="str">
        <f t="shared" si="2"/>
        <v>UA-B19C20SkidP7:HD-TIC-TCV:LoopPIDKiLowerLimit-Cte</v>
      </c>
      <c r="M6" s="84" t="s">
        <v>55</v>
      </c>
      <c r="N6" s="77" t="s">
        <v>50</v>
      </c>
      <c r="O6" s="78" t="s">
        <v>32</v>
      </c>
      <c r="P6" s="79" t="s">
        <v>51</v>
      </c>
      <c r="Q6" s="37">
        <f>2^31-1</f>
        <v>2147483647</v>
      </c>
      <c r="R6" s="80">
        <v>0</v>
      </c>
      <c r="S6" s="81"/>
      <c r="T6" s="81" t="str">
        <f t="shared" si="3"/>
        <v>TIC421.KI</v>
      </c>
      <c r="U6" s="37">
        <v>1</v>
      </c>
      <c r="V6" s="85">
        <v>5</v>
      </c>
      <c r="X6" s="68" t="s">
        <v>56</v>
      </c>
    </row>
    <row r="7" spans="1:24" s="45" customFormat="1">
      <c r="A7" s="71">
        <v>6</v>
      </c>
      <c r="B7" s="72" t="s">
        <v>57</v>
      </c>
      <c r="C7" s="73" t="s">
        <v>24</v>
      </c>
      <c r="D7" s="73" t="s">
        <v>25</v>
      </c>
      <c r="E7" s="73" t="s">
        <v>26</v>
      </c>
      <c r="F7" s="73" t="s">
        <v>40</v>
      </c>
      <c r="G7" s="73" t="s">
        <v>27</v>
      </c>
      <c r="H7" s="73" t="s">
        <v>58</v>
      </c>
      <c r="I7" s="73" t="s">
        <v>48</v>
      </c>
      <c r="J7" s="75" t="str">
        <f t="shared" si="0"/>
        <v>UA-B19C20SkidP7:HD-TIC-TCV:LoopPIDKp-SP</v>
      </c>
      <c r="K7" s="75" t="str">
        <f t="shared" si="1"/>
        <v>UA-B19C20SkidP7:HD-TIC-TCV:LoopPIDKpUpperLimit-Cte</v>
      </c>
      <c r="L7" s="75" t="str">
        <f t="shared" si="2"/>
        <v>UA-B19C20SkidP7:HD-TIC-TCV:LoopPIDKpLowerLimit-Cte</v>
      </c>
      <c r="M7" s="84" t="s">
        <v>59</v>
      </c>
      <c r="N7" s="77" t="s">
        <v>50</v>
      </c>
      <c r="O7" s="78" t="s">
        <v>32</v>
      </c>
      <c r="P7" s="79" t="s">
        <v>51</v>
      </c>
      <c r="Q7" s="37">
        <f>2^31-1</f>
        <v>2147483647</v>
      </c>
      <c r="R7" s="80">
        <v>0</v>
      </c>
      <c r="S7" s="81"/>
      <c r="T7" s="81" t="str">
        <f t="shared" si="3"/>
        <v>TIC421.KP</v>
      </c>
      <c r="U7" s="37">
        <v>1</v>
      </c>
      <c r="V7" s="85">
        <v>5</v>
      </c>
      <c r="X7" s="68" t="s">
        <v>60</v>
      </c>
    </row>
    <row r="8" spans="1:24" s="45" customFormat="1" ht="28.9">
      <c r="A8" s="71">
        <v>7</v>
      </c>
      <c r="B8" s="72" t="s">
        <v>61</v>
      </c>
      <c r="C8" s="73" t="s">
        <v>24</v>
      </c>
      <c r="D8" s="73" t="s">
        <v>25</v>
      </c>
      <c r="E8" s="73" t="s">
        <v>26</v>
      </c>
      <c r="F8" s="73" t="s">
        <v>40</v>
      </c>
      <c r="G8" s="73" t="s">
        <v>27</v>
      </c>
      <c r="H8" s="73" t="s">
        <v>62</v>
      </c>
      <c r="I8" s="73" t="s">
        <v>48</v>
      </c>
      <c r="J8" s="75" t="str">
        <f t="shared" si="0"/>
        <v>UA-B19C20SkidP7:HD-TIC-TCV:MVManualRef-SP</v>
      </c>
      <c r="K8" s="75" t="str">
        <f t="shared" si="1"/>
        <v>UA-B19C20SkidP7:HD-TIC-TCV:MVManualRefUpperLimit-Cte</v>
      </c>
      <c r="L8" s="75" t="str">
        <f t="shared" si="2"/>
        <v>UA-B19C20SkidP7:HD-TIC-TCV:MVManualRefLowerLimit-Cte</v>
      </c>
      <c r="M8" s="76" t="s">
        <v>63</v>
      </c>
      <c r="N8" s="77" t="s">
        <v>64</v>
      </c>
      <c r="O8" s="78" t="s">
        <v>32</v>
      </c>
      <c r="P8" s="79" t="s">
        <v>51</v>
      </c>
      <c r="Q8" s="81">
        <v>100</v>
      </c>
      <c r="R8" s="81">
        <v>0</v>
      </c>
      <c r="S8" s="81" t="s">
        <v>34</v>
      </c>
      <c r="T8" s="81" t="str">
        <f t="shared" si="3"/>
        <v>TIC421.SO</v>
      </c>
      <c r="U8" s="37">
        <v>1</v>
      </c>
      <c r="V8" s="85">
        <v>2</v>
      </c>
      <c r="X8" s="68" t="e">
        <v>#N/A</v>
      </c>
    </row>
    <row r="9" spans="1:24" s="45" customFormat="1">
      <c r="A9" s="71">
        <v>8</v>
      </c>
      <c r="B9" s="87" t="s">
        <v>65</v>
      </c>
      <c r="C9" s="73" t="s">
        <v>24</v>
      </c>
      <c r="D9" s="73" t="s">
        <v>25</v>
      </c>
      <c r="E9" s="73" t="s">
        <v>26</v>
      </c>
      <c r="F9" s="73" t="s">
        <v>40</v>
      </c>
      <c r="G9" s="73"/>
      <c r="H9" s="73" t="s">
        <v>66</v>
      </c>
      <c r="I9" s="73" t="s">
        <v>48</v>
      </c>
      <c r="J9" s="75" t="str">
        <f t="shared" si="0"/>
        <v>UA-B19C20SkidP7:HD-TIC-:TemperatureRef-SP</v>
      </c>
      <c r="K9" s="75" t="str">
        <f t="shared" si="1"/>
        <v>UA-B19C20SkidP7:HD-TIC-:TemperatureRefUpperLimit-Cte</v>
      </c>
      <c r="L9" s="75" t="str">
        <f t="shared" si="2"/>
        <v>UA-B19C20SkidP7:HD-TIC-:TemperatureRefLowerLimit-Cte</v>
      </c>
      <c r="M9" s="88" t="s">
        <v>67</v>
      </c>
      <c r="N9" s="83" t="s">
        <v>50</v>
      </c>
      <c r="O9" s="78" t="s">
        <v>32</v>
      </c>
      <c r="P9" s="79" t="s">
        <v>51</v>
      </c>
      <c r="Q9" s="80">
        <v>100</v>
      </c>
      <c r="R9" s="81">
        <v>0</v>
      </c>
      <c r="S9" s="81" t="s">
        <v>44</v>
      </c>
      <c r="T9" s="81" t="str">
        <f t="shared" si="3"/>
        <v>TIC422_SP_Local</v>
      </c>
      <c r="U9" s="37">
        <v>1</v>
      </c>
      <c r="V9" s="85">
        <v>2</v>
      </c>
      <c r="X9" s="68" t="e">
        <v>#N/A</v>
      </c>
    </row>
    <row r="10" spans="1:24" s="45" customFormat="1" ht="28.9">
      <c r="A10" s="71">
        <v>9</v>
      </c>
      <c r="B10" s="89" t="s">
        <v>68</v>
      </c>
      <c r="C10" s="73" t="s">
        <v>24</v>
      </c>
      <c r="D10" s="73" t="s">
        <v>25</v>
      </c>
      <c r="E10" s="73" t="s">
        <v>26</v>
      </c>
      <c r="F10" s="73" t="s">
        <v>69</v>
      </c>
      <c r="G10" s="73">
        <v>421</v>
      </c>
      <c r="H10" s="73" t="s">
        <v>28</v>
      </c>
      <c r="I10" s="73" t="s">
        <v>29</v>
      </c>
      <c r="J10" s="75" t="str">
        <f t="shared" si="0"/>
        <v>UA-B19C20SkidP7:HD-RE-421:MVValue-Mon</v>
      </c>
      <c r="K10" s="75" t="str">
        <f t="shared" si="1"/>
        <v>UA-B19C20SkidP7:HD-RE-421:MVValueUpperLimit-Cte</v>
      </c>
      <c r="L10" s="75" t="str">
        <f t="shared" si="2"/>
        <v>UA-B19C20SkidP7:HD-RE-421:MVValueLowerLimit-Cte</v>
      </c>
      <c r="M10" s="84" t="s">
        <v>70</v>
      </c>
      <c r="N10" s="77" t="s">
        <v>71</v>
      </c>
      <c r="O10" s="78" t="s">
        <v>32</v>
      </c>
      <c r="P10" s="79" t="s">
        <v>33</v>
      </c>
      <c r="Q10" s="80">
        <v>100</v>
      </c>
      <c r="R10" s="80">
        <v>0</v>
      </c>
      <c r="S10" s="80" t="s">
        <v>34</v>
      </c>
      <c r="T10" s="81" t="str">
        <f t="shared" si="3"/>
        <v>RE421_Ref.Reference_Value</v>
      </c>
      <c r="U10" s="81">
        <v>1</v>
      </c>
      <c r="V10" s="85">
        <v>2</v>
      </c>
      <c r="X10" s="68" t="s">
        <v>72</v>
      </c>
    </row>
    <row r="11" spans="1:24" s="5" customFormat="1" ht="28.9">
      <c r="A11" s="71">
        <v>10</v>
      </c>
      <c r="B11" s="72" t="s">
        <v>73</v>
      </c>
      <c r="C11" s="73" t="s">
        <v>24</v>
      </c>
      <c r="D11" s="73" t="s">
        <v>25</v>
      </c>
      <c r="E11" s="73" t="s">
        <v>26</v>
      </c>
      <c r="F11" s="73" t="s">
        <v>69</v>
      </c>
      <c r="G11" s="73">
        <v>422</v>
      </c>
      <c r="H11" s="73" t="s">
        <v>28</v>
      </c>
      <c r="I11" s="73" t="s">
        <v>29</v>
      </c>
      <c r="J11" s="75" t="str">
        <f t="shared" si="0"/>
        <v>UA-B19C20SkidP7:HD-RE-422:MVValue-Mon</v>
      </c>
      <c r="K11" s="75" t="str">
        <f t="shared" si="1"/>
        <v>UA-B19C20SkidP7:HD-RE-422:MVValueUpperLimit-Cte</v>
      </c>
      <c r="L11" s="75" t="str">
        <f t="shared" si="2"/>
        <v>UA-B19C20SkidP7:HD-RE-422:MVValueLowerLimit-Cte</v>
      </c>
      <c r="M11" s="84" t="s">
        <v>74</v>
      </c>
      <c r="N11" s="77" t="s">
        <v>71</v>
      </c>
      <c r="O11" s="78" t="s">
        <v>32</v>
      </c>
      <c r="P11" s="79" t="s">
        <v>33</v>
      </c>
      <c r="Q11" s="81">
        <v>100</v>
      </c>
      <c r="R11" s="81">
        <v>0</v>
      </c>
      <c r="S11" s="81" t="s">
        <v>34</v>
      </c>
      <c r="T11" s="81" t="str">
        <f t="shared" si="3"/>
        <v>RE422_Ref.Reference_Value</v>
      </c>
      <c r="U11" s="37">
        <v>1</v>
      </c>
      <c r="V11" s="85">
        <v>2</v>
      </c>
      <c r="X11" s="68" t="s">
        <v>75</v>
      </c>
    </row>
    <row r="12" spans="1:24">
      <c r="A12" s="71">
        <v>11</v>
      </c>
      <c r="B12" s="72" t="s">
        <v>76</v>
      </c>
      <c r="C12" s="73" t="s">
        <v>24</v>
      </c>
      <c r="D12" s="73" t="s">
        <v>25</v>
      </c>
      <c r="E12" s="73" t="s">
        <v>26</v>
      </c>
      <c r="F12" s="73" t="s">
        <v>40</v>
      </c>
      <c r="G12" s="73" t="s">
        <v>69</v>
      </c>
      <c r="H12" s="73" t="s">
        <v>77</v>
      </c>
      <c r="I12" s="73" t="s">
        <v>29</v>
      </c>
      <c r="J12" s="75" t="str">
        <f t="shared" si="0"/>
        <v>UA-B19C20SkidP7:HD-TIC-RE:Temperature-Mon</v>
      </c>
      <c r="K12" s="75" t="str">
        <f t="shared" si="1"/>
        <v>UA-B19C20SkidP7:HD-TIC-RE:TemperatureUpperLimit-Cte</v>
      </c>
      <c r="L12" s="75" t="str">
        <f t="shared" si="2"/>
        <v>UA-B19C20SkidP7:HD-TIC-RE:TemperatureLowerLimit-Cte</v>
      </c>
      <c r="M12" s="76" t="s">
        <v>78</v>
      </c>
      <c r="N12" s="83" t="s">
        <v>43</v>
      </c>
      <c r="O12" s="78" t="s">
        <v>32</v>
      </c>
      <c r="P12" s="79" t="s">
        <v>33</v>
      </c>
      <c r="Q12" s="80">
        <v>150</v>
      </c>
      <c r="R12" s="80">
        <v>0</v>
      </c>
      <c r="S12" s="81" t="s">
        <v>44</v>
      </c>
      <c r="T12" s="81" t="str">
        <f t="shared" si="3"/>
        <v>TIC422.PV</v>
      </c>
      <c r="U12" s="81">
        <v>1</v>
      </c>
      <c r="V12" s="82">
        <v>2</v>
      </c>
      <c r="X12" s="68" t="s">
        <v>79</v>
      </c>
    </row>
    <row r="13" spans="1:24" ht="28.9">
      <c r="A13" s="71">
        <v>12</v>
      </c>
      <c r="B13" s="72" t="s">
        <v>80</v>
      </c>
      <c r="C13" s="73" t="s">
        <v>24</v>
      </c>
      <c r="D13" s="73" t="s">
        <v>25</v>
      </c>
      <c r="E13" s="73" t="s">
        <v>26</v>
      </c>
      <c r="F13" s="73" t="s">
        <v>69</v>
      </c>
      <c r="G13" s="73">
        <v>421</v>
      </c>
      <c r="H13" s="73" t="s">
        <v>62</v>
      </c>
      <c r="I13" s="73" t="s">
        <v>48</v>
      </c>
      <c r="J13" s="75" t="str">
        <f t="shared" si="0"/>
        <v>UA-B19C20SkidP7:HD-RE-421:MVManualRef-SP</v>
      </c>
      <c r="K13" s="75" t="str">
        <f t="shared" si="1"/>
        <v>UA-B19C20SkidP7:HD-RE-421:MVManualRefUpperLimit-Cte</v>
      </c>
      <c r="L13" s="75" t="str">
        <f t="shared" si="2"/>
        <v>UA-B19C20SkidP7:HD-RE-421:MVManualRefLowerLimit-Cte</v>
      </c>
      <c r="M13" s="90" t="s">
        <v>81</v>
      </c>
      <c r="N13" s="91" t="s">
        <v>82</v>
      </c>
      <c r="O13" s="78" t="s">
        <v>32</v>
      </c>
      <c r="P13" s="79" t="s">
        <v>51</v>
      </c>
      <c r="Q13" s="81">
        <v>100</v>
      </c>
      <c r="R13" s="81">
        <v>0</v>
      </c>
      <c r="S13" s="81" t="s">
        <v>34</v>
      </c>
      <c r="T13" s="81" t="str">
        <f t="shared" si="3"/>
        <v>RE421.Ref_Man</v>
      </c>
      <c r="U13" s="37">
        <v>1</v>
      </c>
      <c r="V13" s="85">
        <v>2</v>
      </c>
      <c r="X13" s="68" t="e">
        <v>#N/A</v>
      </c>
    </row>
    <row r="14" spans="1:24" ht="28.9">
      <c r="A14" s="71">
        <v>13</v>
      </c>
      <c r="B14" s="72" t="s">
        <v>83</v>
      </c>
      <c r="C14" s="73" t="s">
        <v>24</v>
      </c>
      <c r="D14" s="73" t="s">
        <v>25</v>
      </c>
      <c r="E14" s="73" t="s">
        <v>26</v>
      </c>
      <c r="F14" s="73" t="s">
        <v>69</v>
      </c>
      <c r="G14" s="73">
        <v>422</v>
      </c>
      <c r="H14" s="73" t="s">
        <v>62</v>
      </c>
      <c r="I14" s="73" t="s">
        <v>48</v>
      </c>
      <c r="J14" s="75" t="str">
        <f t="shared" si="0"/>
        <v>UA-B19C20SkidP7:HD-RE-422:MVManualRef-SP</v>
      </c>
      <c r="K14" s="75" t="str">
        <f t="shared" si="1"/>
        <v>UA-B19C20SkidP7:HD-RE-422:MVManualRefUpperLimit-Cte</v>
      </c>
      <c r="L14" s="75" t="str">
        <f t="shared" si="2"/>
        <v>UA-B19C20SkidP7:HD-RE-422:MVManualRefLowerLimit-Cte</v>
      </c>
      <c r="M14" s="90" t="s">
        <v>84</v>
      </c>
      <c r="N14" s="91" t="s">
        <v>82</v>
      </c>
      <c r="O14" s="78" t="s">
        <v>32</v>
      </c>
      <c r="P14" s="79" t="s">
        <v>51</v>
      </c>
      <c r="Q14" s="81">
        <v>100</v>
      </c>
      <c r="R14" s="81">
        <v>0</v>
      </c>
      <c r="S14" s="81" t="s">
        <v>34</v>
      </c>
      <c r="T14" s="81" t="str">
        <f t="shared" si="3"/>
        <v>RE422.Ref_Man</v>
      </c>
      <c r="U14" s="37">
        <v>1</v>
      </c>
      <c r="V14" s="85">
        <v>2</v>
      </c>
      <c r="X14" s="68" t="e">
        <v>#N/A</v>
      </c>
    </row>
    <row r="15" spans="1:24" s="86" customFormat="1">
      <c r="A15" s="71">
        <v>14</v>
      </c>
      <c r="B15" s="72" t="s">
        <v>85</v>
      </c>
      <c r="C15" s="73" t="s">
        <v>24</v>
      </c>
      <c r="D15" s="73" t="s">
        <v>25</v>
      </c>
      <c r="E15" s="73" t="s">
        <v>26</v>
      </c>
      <c r="F15" s="73" t="s">
        <v>40</v>
      </c>
      <c r="G15" s="73" t="s">
        <v>69</v>
      </c>
      <c r="H15" s="73" t="s">
        <v>47</v>
      </c>
      <c r="I15" s="73" t="s">
        <v>48</v>
      </c>
      <c r="J15" s="75" t="str">
        <f t="shared" si="0"/>
        <v>UA-B19C20SkidP7:HD-TIC-RE:LoopPIDKd-SP</v>
      </c>
      <c r="K15" s="75" t="str">
        <f t="shared" si="1"/>
        <v>UA-B19C20SkidP7:HD-TIC-RE:LoopPIDKdUpperLimit-Cte</v>
      </c>
      <c r="L15" s="92" t="str">
        <f t="shared" si="2"/>
        <v>UA-B19C20SkidP7:HD-TIC-RE:LoopPIDKdLowerLimit-Cte</v>
      </c>
      <c r="M15" s="93" t="s">
        <v>86</v>
      </c>
      <c r="N15" s="94" t="s">
        <v>50</v>
      </c>
      <c r="O15" s="78" t="s">
        <v>32</v>
      </c>
      <c r="P15" s="79" t="s">
        <v>51</v>
      </c>
      <c r="Q15" s="37">
        <f>2^31-1</f>
        <v>2147483647</v>
      </c>
      <c r="R15" s="80">
        <v>0</v>
      </c>
      <c r="S15" s="81"/>
      <c r="T15" s="81" t="str">
        <f t="shared" si="3"/>
        <v>TIC422.KD</v>
      </c>
      <c r="U15" s="37">
        <v>1</v>
      </c>
      <c r="V15" s="85">
        <v>5</v>
      </c>
      <c r="X15" s="68" t="s">
        <v>87</v>
      </c>
    </row>
    <row r="16" spans="1:24" s="86" customFormat="1">
      <c r="A16" s="71">
        <v>15</v>
      </c>
      <c r="B16" s="72" t="s">
        <v>88</v>
      </c>
      <c r="C16" s="73" t="s">
        <v>24</v>
      </c>
      <c r="D16" s="73" t="s">
        <v>25</v>
      </c>
      <c r="E16" s="73" t="s">
        <v>26</v>
      </c>
      <c r="F16" s="73" t="s">
        <v>40</v>
      </c>
      <c r="G16" s="73" t="s">
        <v>69</v>
      </c>
      <c r="H16" s="73" t="s">
        <v>54</v>
      </c>
      <c r="I16" s="73" t="s">
        <v>48</v>
      </c>
      <c r="J16" s="75" t="str">
        <f t="shared" si="0"/>
        <v>UA-B19C20SkidP7:HD-TIC-RE:LoopPIDKi-SP</v>
      </c>
      <c r="K16" s="75" t="str">
        <f t="shared" si="1"/>
        <v>UA-B19C20SkidP7:HD-TIC-RE:LoopPIDKiUpperLimit-Cte</v>
      </c>
      <c r="L16" s="92" t="str">
        <f t="shared" si="2"/>
        <v>UA-B19C20SkidP7:HD-TIC-RE:LoopPIDKiLowerLimit-Cte</v>
      </c>
      <c r="M16" s="93" t="s">
        <v>89</v>
      </c>
      <c r="N16" s="94" t="s">
        <v>50</v>
      </c>
      <c r="O16" s="78" t="s">
        <v>32</v>
      </c>
      <c r="P16" s="79" t="s">
        <v>51</v>
      </c>
      <c r="Q16" s="37">
        <f>2^31-1</f>
        <v>2147483647</v>
      </c>
      <c r="R16" s="80">
        <v>0</v>
      </c>
      <c r="S16" s="81"/>
      <c r="T16" s="81" t="str">
        <f t="shared" si="3"/>
        <v>TIC422.KI</v>
      </c>
      <c r="U16" s="37">
        <v>1</v>
      </c>
      <c r="V16" s="85">
        <v>5</v>
      </c>
      <c r="X16" s="68" t="s">
        <v>90</v>
      </c>
    </row>
    <row r="17" spans="1:24" s="86" customFormat="1">
      <c r="A17" s="71">
        <v>16</v>
      </c>
      <c r="B17" s="72" t="s">
        <v>91</v>
      </c>
      <c r="C17" s="73" t="s">
        <v>24</v>
      </c>
      <c r="D17" s="73" t="s">
        <v>25</v>
      </c>
      <c r="E17" s="73" t="s">
        <v>26</v>
      </c>
      <c r="F17" s="73" t="s">
        <v>40</v>
      </c>
      <c r="G17" s="73" t="s">
        <v>69</v>
      </c>
      <c r="H17" s="73" t="s">
        <v>58</v>
      </c>
      <c r="I17" s="73" t="s">
        <v>48</v>
      </c>
      <c r="J17" s="75" t="str">
        <f t="shared" si="0"/>
        <v>UA-B19C20SkidP7:HD-TIC-RE:LoopPIDKp-SP</v>
      </c>
      <c r="K17" s="75" t="str">
        <f t="shared" si="1"/>
        <v>UA-B19C20SkidP7:HD-TIC-RE:LoopPIDKpUpperLimit-Cte</v>
      </c>
      <c r="L17" s="92" t="str">
        <f t="shared" si="2"/>
        <v>UA-B19C20SkidP7:HD-TIC-RE:LoopPIDKpLowerLimit-Cte</v>
      </c>
      <c r="M17" s="93" t="s">
        <v>92</v>
      </c>
      <c r="N17" s="94" t="s">
        <v>50</v>
      </c>
      <c r="O17" s="78" t="s">
        <v>32</v>
      </c>
      <c r="P17" s="79" t="s">
        <v>51</v>
      </c>
      <c r="Q17" s="37">
        <f>2^31-1</f>
        <v>2147483647</v>
      </c>
      <c r="R17" s="80">
        <v>0</v>
      </c>
      <c r="S17" s="81"/>
      <c r="T17" s="81" t="str">
        <f t="shared" si="3"/>
        <v>TIC422.KP</v>
      </c>
      <c r="U17" s="37">
        <v>1</v>
      </c>
      <c r="V17" s="85">
        <v>5</v>
      </c>
      <c r="X17" s="68" t="s">
        <v>93</v>
      </c>
    </row>
    <row r="18" spans="1:24" ht="28.9">
      <c r="A18" s="71">
        <v>17</v>
      </c>
      <c r="B18" s="89" t="s">
        <v>94</v>
      </c>
      <c r="C18" s="73" t="s">
        <v>24</v>
      </c>
      <c r="D18" s="73" t="s">
        <v>25</v>
      </c>
      <c r="E18" s="73" t="s">
        <v>26</v>
      </c>
      <c r="F18" s="73" t="s">
        <v>95</v>
      </c>
      <c r="G18" s="73">
        <v>421</v>
      </c>
      <c r="H18" s="73" t="s">
        <v>28</v>
      </c>
      <c r="I18" s="73" t="s">
        <v>29</v>
      </c>
      <c r="J18" s="75" t="str">
        <f t="shared" si="0"/>
        <v>UA-B19C20SkidP7:HD-BC-421:MVValue-Mon</v>
      </c>
      <c r="K18" s="75" t="str">
        <f t="shared" si="1"/>
        <v>UA-B19C20SkidP7:HD-BC-421:MVValueUpperLimit-Cte</v>
      </c>
      <c r="L18" s="75" t="str">
        <f t="shared" si="2"/>
        <v>UA-B19C20SkidP7:HD-BC-421:MVValueLowerLimit-Cte</v>
      </c>
      <c r="M18" s="95" t="s">
        <v>96</v>
      </c>
      <c r="N18" s="77" t="s">
        <v>71</v>
      </c>
      <c r="O18" s="78" t="s">
        <v>32</v>
      </c>
      <c r="P18" s="79" t="s">
        <v>33</v>
      </c>
      <c r="Q18" s="80">
        <v>100</v>
      </c>
      <c r="R18" s="80">
        <v>0</v>
      </c>
      <c r="S18" s="81" t="s">
        <v>34</v>
      </c>
      <c r="T18" s="81" t="str">
        <f t="shared" si="3"/>
        <v>BC421Ref.Reference_Value</v>
      </c>
      <c r="U18" s="81">
        <v>1</v>
      </c>
      <c r="V18" s="82">
        <v>2</v>
      </c>
      <c r="X18" s="68" t="e">
        <v>#N/A</v>
      </c>
    </row>
    <row r="19" spans="1:24" ht="28.9">
      <c r="A19" s="71">
        <v>18</v>
      </c>
      <c r="B19" s="89" t="s">
        <v>97</v>
      </c>
      <c r="C19" s="73" t="s">
        <v>24</v>
      </c>
      <c r="D19" s="73" t="s">
        <v>25</v>
      </c>
      <c r="E19" s="73" t="s">
        <v>26</v>
      </c>
      <c r="F19" s="73" t="s">
        <v>95</v>
      </c>
      <c r="G19" s="73">
        <v>422</v>
      </c>
      <c r="H19" s="73" t="s">
        <v>28</v>
      </c>
      <c r="I19" s="73" t="s">
        <v>29</v>
      </c>
      <c r="J19" s="75" t="str">
        <f t="shared" si="0"/>
        <v>UA-B19C20SkidP7:HD-BC-422:MVValue-Mon</v>
      </c>
      <c r="K19" s="75" t="str">
        <f t="shared" si="1"/>
        <v>UA-B19C20SkidP7:HD-BC-422:MVValueUpperLimit-Cte</v>
      </c>
      <c r="L19" s="75" t="str">
        <f t="shared" si="2"/>
        <v>UA-B19C20SkidP7:HD-BC-422:MVValueLowerLimit-Cte</v>
      </c>
      <c r="M19" s="95" t="s">
        <v>98</v>
      </c>
      <c r="N19" s="77" t="s">
        <v>71</v>
      </c>
      <c r="O19" s="78" t="s">
        <v>32</v>
      </c>
      <c r="P19" s="79" t="s">
        <v>33</v>
      </c>
      <c r="Q19" s="80">
        <v>100</v>
      </c>
      <c r="R19" s="80">
        <v>0</v>
      </c>
      <c r="S19" s="81" t="s">
        <v>34</v>
      </c>
      <c r="T19" s="81" t="str">
        <f t="shared" si="3"/>
        <v>BC422Ref.Reference_Value</v>
      </c>
      <c r="U19" s="81">
        <v>1</v>
      </c>
      <c r="V19" s="82">
        <v>2</v>
      </c>
      <c r="X19" s="68" t="e">
        <v>#N/A</v>
      </c>
    </row>
    <row r="20" spans="1:24">
      <c r="A20" s="71">
        <v>19</v>
      </c>
      <c r="B20" s="72" t="s">
        <v>99</v>
      </c>
      <c r="C20" s="73" t="s">
        <v>24</v>
      </c>
      <c r="D20" s="73" t="s">
        <v>25</v>
      </c>
      <c r="E20" s="73" t="s">
        <v>26</v>
      </c>
      <c r="F20" s="73" t="s">
        <v>100</v>
      </c>
      <c r="G20" s="73" t="s">
        <v>95</v>
      </c>
      <c r="H20" s="73" t="s">
        <v>101</v>
      </c>
      <c r="I20" s="73" t="s">
        <v>29</v>
      </c>
      <c r="J20" s="75" t="str">
        <f t="shared" si="0"/>
        <v>UA-B19C20SkidP7:HD-PIC-BC:Pressure-Mon</v>
      </c>
      <c r="K20" s="75" t="str">
        <f t="shared" si="1"/>
        <v>UA-B19C20SkidP7:HD-PIC-BC:PressureUpperLimit-Cte</v>
      </c>
      <c r="L20" s="75" t="str">
        <f t="shared" si="2"/>
        <v>UA-B19C20SkidP7:HD-PIC-BC:PressureLowerLimit-Cte</v>
      </c>
      <c r="M20" s="88" t="s">
        <v>102</v>
      </c>
      <c r="N20" s="83" t="s">
        <v>103</v>
      </c>
      <c r="O20" s="78" t="s">
        <v>32</v>
      </c>
      <c r="P20" s="79" t="s">
        <v>33</v>
      </c>
      <c r="Q20" s="80">
        <v>10</v>
      </c>
      <c r="R20" s="80">
        <v>0</v>
      </c>
      <c r="S20" s="81" t="s">
        <v>104</v>
      </c>
      <c r="T20" s="81" t="str">
        <f t="shared" si="3"/>
        <v>PIC421.PV</v>
      </c>
      <c r="U20" s="81">
        <v>1</v>
      </c>
      <c r="V20" s="82">
        <v>2</v>
      </c>
      <c r="X20" s="68" t="s">
        <v>105</v>
      </c>
    </row>
    <row r="21" spans="1:24" s="86" customFormat="1">
      <c r="A21" s="71">
        <v>20</v>
      </c>
      <c r="B21" s="87" t="s">
        <v>106</v>
      </c>
      <c r="C21" s="73" t="s">
        <v>24</v>
      </c>
      <c r="D21" s="73" t="s">
        <v>25</v>
      </c>
      <c r="E21" s="73" t="s">
        <v>26</v>
      </c>
      <c r="F21" s="73" t="s">
        <v>100</v>
      </c>
      <c r="G21" s="73" t="s">
        <v>95</v>
      </c>
      <c r="H21" s="96" t="s">
        <v>47</v>
      </c>
      <c r="I21" s="41" t="s">
        <v>107</v>
      </c>
      <c r="J21" s="97" t="str">
        <f t="shared" si="0"/>
        <v>UA-B19C20SkidP7:HD-PIC-BC:LoopPIDKd-RB</v>
      </c>
      <c r="K21" s="97" t="str">
        <f t="shared" si="1"/>
        <v>UA-B19C20SkidP7:HD-PIC-BC:LoopPIDKdUpperLimit-Cte</v>
      </c>
      <c r="L21" s="97" t="str">
        <f t="shared" si="2"/>
        <v>UA-B19C20SkidP7:HD-PIC-BC:LoopPIDKdLowerLimit-Cte</v>
      </c>
      <c r="M21" s="98" t="s">
        <v>108</v>
      </c>
      <c r="N21" s="99" t="s">
        <v>50</v>
      </c>
      <c r="O21" s="78" t="s">
        <v>32</v>
      </c>
      <c r="P21" s="79" t="s">
        <v>33</v>
      </c>
      <c r="Q21" s="37">
        <f>2^31-1</f>
        <v>2147483647</v>
      </c>
      <c r="R21" s="80">
        <v>0</v>
      </c>
      <c r="S21" s="81"/>
      <c r="T21" s="100" t="str">
        <f t="shared" si="3"/>
        <v>PIC421.KD</v>
      </c>
      <c r="U21" s="81">
        <v>1</v>
      </c>
      <c r="V21" s="82">
        <v>5</v>
      </c>
      <c r="X21" s="68" t="s">
        <v>109</v>
      </c>
    </row>
    <row r="22" spans="1:24" s="86" customFormat="1">
      <c r="A22" s="71">
        <v>21</v>
      </c>
      <c r="B22" s="87" t="s">
        <v>110</v>
      </c>
      <c r="C22" s="73" t="s">
        <v>24</v>
      </c>
      <c r="D22" s="73" t="s">
        <v>25</v>
      </c>
      <c r="E22" s="73" t="s">
        <v>26</v>
      </c>
      <c r="F22" s="73" t="s">
        <v>100</v>
      </c>
      <c r="G22" s="73" t="s">
        <v>95</v>
      </c>
      <c r="H22" s="73" t="s">
        <v>54</v>
      </c>
      <c r="I22" s="35" t="s">
        <v>107</v>
      </c>
      <c r="J22" s="75" t="str">
        <f t="shared" si="0"/>
        <v>UA-B19C20SkidP7:HD-PIC-BC:LoopPIDKi-RB</v>
      </c>
      <c r="K22" s="75" t="str">
        <f t="shared" si="1"/>
        <v>UA-B19C20SkidP7:HD-PIC-BC:LoopPIDKiUpperLimit-Cte</v>
      </c>
      <c r="L22" s="75" t="str">
        <f t="shared" si="2"/>
        <v>UA-B19C20SkidP7:HD-PIC-BC:LoopPIDKiLowerLimit-Cte</v>
      </c>
      <c r="M22" s="93" t="s">
        <v>111</v>
      </c>
      <c r="N22" s="91" t="s">
        <v>50</v>
      </c>
      <c r="O22" s="78" t="s">
        <v>32</v>
      </c>
      <c r="P22" s="79" t="s">
        <v>33</v>
      </c>
      <c r="Q22" s="37">
        <f>2^31-1</f>
        <v>2147483647</v>
      </c>
      <c r="R22" s="80">
        <v>0</v>
      </c>
      <c r="S22" s="81"/>
      <c r="T22" s="81" t="str">
        <f t="shared" si="3"/>
        <v>PIC421.KI</v>
      </c>
      <c r="U22" s="81">
        <v>1</v>
      </c>
      <c r="V22" s="82">
        <v>5</v>
      </c>
      <c r="X22" s="68" t="s">
        <v>112</v>
      </c>
    </row>
    <row r="23" spans="1:24" s="86" customFormat="1">
      <c r="A23" s="71">
        <v>22</v>
      </c>
      <c r="B23" s="87" t="s">
        <v>113</v>
      </c>
      <c r="C23" s="73" t="s">
        <v>24</v>
      </c>
      <c r="D23" s="73" t="s">
        <v>25</v>
      </c>
      <c r="E23" s="73" t="s">
        <v>26</v>
      </c>
      <c r="F23" s="73" t="s">
        <v>100</v>
      </c>
      <c r="G23" s="73" t="s">
        <v>95</v>
      </c>
      <c r="H23" s="73" t="s">
        <v>58</v>
      </c>
      <c r="I23" s="35" t="s">
        <v>107</v>
      </c>
      <c r="J23" s="75" t="str">
        <f t="shared" si="0"/>
        <v>UA-B19C20SkidP7:HD-PIC-BC:LoopPIDKp-RB</v>
      </c>
      <c r="K23" s="75" t="str">
        <f t="shared" si="1"/>
        <v>UA-B19C20SkidP7:HD-PIC-BC:LoopPIDKpUpperLimit-Cte</v>
      </c>
      <c r="L23" s="75" t="str">
        <f t="shared" si="2"/>
        <v>UA-B19C20SkidP7:HD-PIC-BC:LoopPIDKpLowerLimit-Cte</v>
      </c>
      <c r="M23" s="93" t="s">
        <v>114</v>
      </c>
      <c r="N23" s="91" t="s">
        <v>50</v>
      </c>
      <c r="O23" s="78" t="s">
        <v>32</v>
      </c>
      <c r="P23" s="79" t="s">
        <v>33</v>
      </c>
      <c r="Q23" s="37">
        <f>2^31-1</f>
        <v>2147483647</v>
      </c>
      <c r="R23" s="80">
        <v>0</v>
      </c>
      <c r="S23" s="81"/>
      <c r="T23" s="81" t="str">
        <f t="shared" si="3"/>
        <v>PIC421.KP</v>
      </c>
      <c r="U23" s="81">
        <v>1</v>
      </c>
      <c r="V23" s="82">
        <v>5</v>
      </c>
      <c r="X23" s="68" t="s">
        <v>115</v>
      </c>
    </row>
    <row r="24" spans="1:24" s="86" customFormat="1">
      <c r="A24" s="71">
        <v>23</v>
      </c>
      <c r="B24" s="87" t="s">
        <v>116</v>
      </c>
      <c r="C24" s="73" t="s">
        <v>24</v>
      </c>
      <c r="D24" s="73" t="s">
        <v>25</v>
      </c>
      <c r="E24" s="73" t="s">
        <v>26</v>
      </c>
      <c r="F24" s="73" t="s">
        <v>100</v>
      </c>
      <c r="G24" s="73" t="s">
        <v>95</v>
      </c>
      <c r="H24" s="73" t="s">
        <v>117</v>
      </c>
      <c r="I24" s="35" t="s">
        <v>107</v>
      </c>
      <c r="J24" s="75" t="str">
        <f t="shared" si="0"/>
        <v>UA-B19C20SkidP7:HD-PIC-BC:PressureRef-RB</v>
      </c>
      <c r="K24" s="75" t="str">
        <f t="shared" si="1"/>
        <v>UA-B19C20SkidP7:HD-PIC-BC:PressureRefUpperLimit-Cte</v>
      </c>
      <c r="L24" s="75" t="str">
        <f t="shared" si="2"/>
        <v>UA-B19C20SkidP7:HD-PIC-BC:PressureRefLowerLimit-Cte</v>
      </c>
      <c r="M24" s="101" t="s">
        <v>118</v>
      </c>
      <c r="N24" s="91" t="s">
        <v>50</v>
      </c>
      <c r="O24" s="78" t="s">
        <v>32</v>
      </c>
      <c r="P24" s="79" t="s">
        <v>33</v>
      </c>
      <c r="Q24" s="80">
        <v>10</v>
      </c>
      <c r="R24" s="80">
        <v>0</v>
      </c>
      <c r="S24" s="81" t="s">
        <v>104</v>
      </c>
      <c r="T24" s="81" t="str">
        <f t="shared" si="3"/>
        <v>PIC422_SP_Local</v>
      </c>
      <c r="U24" s="81">
        <v>1</v>
      </c>
      <c r="V24" s="82">
        <v>2</v>
      </c>
      <c r="X24" s="68" t="e">
        <v>#N/A</v>
      </c>
    </row>
    <row r="25" spans="1:24">
      <c r="A25" s="71">
        <v>24</v>
      </c>
      <c r="B25" s="72" t="s">
        <v>119</v>
      </c>
      <c r="C25" s="73" t="s">
        <v>24</v>
      </c>
      <c r="D25" s="73" t="s">
        <v>25</v>
      </c>
      <c r="E25" s="73" t="s">
        <v>26</v>
      </c>
      <c r="F25" s="73" t="s">
        <v>120</v>
      </c>
      <c r="G25" s="73">
        <v>421</v>
      </c>
      <c r="H25" s="73" t="s">
        <v>121</v>
      </c>
      <c r="I25" s="73" t="s">
        <v>29</v>
      </c>
      <c r="J25" s="75" t="str">
        <f t="shared" si="0"/>
        <v>UA-B19C20SkidP7:HD-FT-421:Flow-Mon</v>
      </c>
      <c r="K25" s="75" t="str">
        <f t="shared" si="1"/>
        <v>UA-B19C20SkidP7:HD-FT-421:FlowUpperLimit-Cte</v>
      </c>
      <c r="L25" s="75" t="str">
        <f t="shared" si="2"/>
        <v>UA-B19C20SkidP7:HD-FT-421:FlowLowerLimit-Cte</v>
      </c>
      <c r="M25" s="88" t="s">
        <v>122</v>
      </c>
      <c r="N25" s="83" t="s">
        <v>43</v>
      </c>
      <c r="O25" s="78" t="s">
        <v>32</v>
      </c>
      <c r="P25" s="79" t="s">
        <v>33</v>
      </c>
      <c r="Q25" s="80">
        <v>20</v>
      </c>
      <c r="R25" s="80">
        <v>0</v>
      </c>
      <c r="S25" s="80" t="s">
        <v>123</v>
      </c>
      <c r="T25" s="81" t="str">
        <f t="shared" si="3"/>
        <v>FT421.Scaled_Value</v>
      </c>
      <c r="U25" s="81">
        <v>1</v>
      </c>
      <c r="V25" s="82">
        <v>2</v>
      </c>
      <c r="X25" s="68" t="s">
        <v>124</v>
      </c>
    </row>
    <row r="26" spans="1:24">
      <c r="A26" s="71">
        <v>25</v>
      </c>
      <c r="B26" s="72" t="s">
        <v>125</v>
      </c>
      <c r="C26" s="73" t="s">
        <v>24</v>
      </c>
      <c r="D26" s="73" t="s">
        <v>25</v>
      </c>
      <c r="E26" s="73" t="s">
        <v>26</v>
      </c>
      <c r="F26" s="73" t="s">
        <v>120</v>
      </c>
      <c r="G26" s="73">
        <v>422</v>
      </c>
      <c r="H26" s="73" t="s">
        <v>121</v>
      </c>
      <c r="I26" s="73" t="s">
        <v>29</v>
      </c>
      <c r="J26" s="75" t="str">
        <f t="shared" si="0"/>
        <v>UA-B19C20SkidP7:HD-FT-422:Flow-Mon</v>
      </c>
      <c r="K26" s="75" t="str">
        <f t="shared" si="1"/>
        <v>UA-B19C20SkidP7:HD-FT-422:FlowUpperLimit-Cte</v>
      </c>
      <c r="L26" s="75" t="str">
        <f t="shared" si="2"/>
        <v>UA-B19C20SkidP7:HD-FT-422:FlowLowerLimit-Cte</v>
      </c>
      <c r="M26" s="88" t="s">
        <v>126</v>
      </c>
      <c r="N26" s="83" t="s">
        <v>43</v>
      </c>
      <c r="O26" s="78" t="s">
        <v>32</v>
      </c>
      <c r="P26" s="79" t="s">
        <v>33</v>
      </c>
      <c r="Q26" s="80">
        <v>20</v>
      </c>
      <c r="R26" s="80">
        <v>0</v>
      </c>
      <c r="S26" s="80" t="s">
        <v>123</v>
      </c>
      <c r="T26" s="81" t="str">
        <f t="shared" si="3"/>
        <v>FT422.Scaled_Value</v>
      </c>
      <c r="U26" s="81">
        <v>1</v>
      </c>
      <c r="V26" s="82">
        <v>2</v>
      </c>
      <c r="X26" s="68" t="s">
        <v>127</v>
      </c>
    </row>
    <row r="27" spans="1:24">
      <c r="A27" s="71">
        <v>26</v>
      </c>
      <c r="B27" s="72" t="s">
        <v>128</v>
      </c>
      <c r="C27" s="73" t="s">
        <v>24</v>
      </c>
      <c r="D27" s="73" t="s">
        <v>25</v>
      </c>
      <c r="E27" s="73" t="s">
        <v>26</v>
      </c>
      <c r="F27" s="73" t="s">
        <v>120</v>
      </c>
      <c r="G27" s="73">
        <v>423</v>
      </c>
      <c r="H27" s="73" t="s">
        <v>121</v>
      </c>
      <c r="I27" s="73" t="s">
        <v>29</v>
      </c>
      <c r="J27" s="75" t="str">
        <f t="shared" si="0"/>
        <v>UA-B19C20SkidP7:HD-FT-423:Flow-Mon</v>
      </c>
      <c r="K27" s="75" t="str">
        <f t="shared" si="1"/>
        <v>UA-B19C20SkidP7:HD-FT-423:FlowUpperLimit-Cte</v>
      </c>
      <c r="L27" s="75" t="str">
        <f t="shared" si="2"/>
        <v>UA-B19C20SkidP7:HD-FT-423:FlowLowerLimit-Cte</v>
      </c>
      <c r="M27" s="88" t="s">
        <v>129</v>
      </c>
      <c r="N27" s="83" t="s">
        <v>43</v>
      </c>
      <c r="O27" s="78" t="s">
        <v>32</v>
      </c>
      <c r="P27" s="79" t="s">
        <v>33</v>
      </c>
      <c r="Q27" s="80">
        <v>20</v>
      </c>
      <c r="R27" s="80">
        <v>0</v>
      </c>
      <c r="S27" s="80" t="s">
        <v>123</v>
      </c>
      <c r="T27" s="81" t="str">
        <f t="shared" si="3"/>
        <v>FT423.Scaled_Value</v>
      </c>
      <c r="U27" s="81">
        <v>1</v>
      </c>
      <c r="V27" s="82">
        <v>2</v>
      </c>
      <c r="X27" s="68" t="s">
        <v>130</v>
      </c>
    </row>
    <row r="28" spans="1:24" s="86" customFormat="1">
      <c r="A28" s="71">
        <v>27</v>
      </c>
      <c r="B28" s="72" t="s">
        <v>131</v>
      </c>
      <c r="C28" s="73" t="s">
        <v>24</v>
      </c>
      <c r="D28" s="73" t="s">
        <v>25</v>
      </c>
      <c r="E28" s="73" t="s">
        <v>26</v>
      </c>
      <c r="F28" s="73" t="s">
        <v>132</v>
      </c>
      <c r="G28" s="73">
        <v>421</v>
      </c>
      <c r="H28" s="96" t="s">
        <v>101</v>
      </c>
      <c r="I28" s="96" t="s">
        <v>29</v>
      </c>
      <c r="J28" s="75" t="str">
        <f t="shared" si="0"/>
        <v>UA-B19C20SkidP7:HD-PT-421:Pressure-Mon</v>
      </c>
      <c r="K28" s="75" t="str">
        <f t="shared" si="1"/>
        <v>UA-B19C20SkidP7:HD-PT-421:PressureUpperLimit-Cte</v>
      </c>
      <c r="L28" s="75" t="str">
        <f t="shared" si="2"/>
        <v>UA-B19C20SkidP7:HD-PT-421:PressureLowerLimit-Cte</v>
      </c>
      <c r="M28" s="88" t="s">
        <v>133</v>
      </c>
      <c r="N28" s="83" t="s">
        <v>43</v>
      </c>
      <c r="O28" s="78" t="s">
        <v>32</v>
      </c>
      <c r="P28" s="79" t="s">
        <v>33</v>
      </c>
      <c r="Q28" s="80">
        <v>10</v>
      </c>
      <c r="R28" s="80">
        <v>0</v>
      </c>
      <c r="S28" s="81" t="s">
        <v>104</v>
      </c>
      <c r="T28" s="81" t="str">
        <f t="shared" si="3"/>
        <v>PT421.Scaled_Value</v>
      </c>
      <c r="U28" s="81">
        <v>1</v>
      </c>
      <c r="V28" s="82">
        <v>2</v>
      </c>
      <c r="X28" s="68" t="s">
        <v>134</v>
      </c>
    </row>
    <row r="29" spans="1:24" s="86" customFormat="1">
      <c r="A29" s="71">
        <v>28</v>
      </c>
      <c r="B29" s="72" t="s">
        <v>135</v>
      </c>
      <c r="C29" s="73" t="s">
        <v>24</v>
      </c>
      <c r="D29" s="73" t="s">
        <v>25</v>
      </c>
      <c r="E29" s="73" t="s">
        <v>26</v>
      </c>
      <c r="F29" s="73" t="s">
        <v>132</v>
      </c>
      <c r="G29" s="73">
        <v>422</v>
      </c>
      <c r="H29" s="73" t="s">
        <v>101</v>
      </c>
      <c r="I29" s="73" t="s">
        <v>29</v>
      </c>
      <c r="J29" s="75" t="str">
        <f t="shared" si="0"/>
        <v>UA-B19C20SkidP7:HD-PT-422:Pressure-Mon</v>
      </c>
      <c r="K29" s="75" t="str">
        <f t="shared" si="1"/>
        <v>UA-B19C20SkidP7:HD-PT-422:PressureUpperLimit-Cte</v>
      </c>
      <c r="L29" s="75" t="str">
        <f t="shared" si="2"/>
        <v>UA-B19C20SkidP7:HD-PT-422:PressureLowerLimit-Cte</v>
      </c>
      <c r="M29" s="88" t="s">
        <v>136</v>
      </c>
      <c r="N29" s="83" t="s">
        <v>43</v>
      </c>
      <c r="O29" s="78" t="s">
        <v>32</v>
      </c>
      <c r="P29" s="79" t="s">
        <v>33</v>
      </c>
      <c r="Q29" s="80">
        <v>10</v>
      </c>
      <c r="R29" s="80">
        <v>0</v>
      </c>
      <c r="S29" s="81" t="s">
        <v>104</v>
      </c>
      <c r="T29" s="81" t="str">
        <f t="shared" si="3"/>
        <v>PT422.Scaled_Value</v>
      </c>
      <c r="U29" s="81">
        <v>1</v>
      </c>
      <c r="V29" s="82">
        <v>2</v>
      </c>
      <c r="X29" s="68" t="s">
        <v>137</v>
      </c>
    </row>
    <row r="30" spans="1:24" s="86" customFormat="1">
      <c r="A30" s="71">
        <v>29</v>
      </c>
      <c r="B30" s="72" t="s">
        <v>138</v>
      </c>
      <c r="C30" s="73" t="s">
        <v>24</v>
      </c>
      <c r="D30" s="73" t="s">
        <v>25</v>
      </c>
      <c r="E30" s="73" t="s">
        <v>26</v>
      </c>
      <c r="F30" s="73" t="s">
        <v>132</v>
      </c>
      <c r="G30" s="73">
        <v>423</v>
      </c>
      <c r="H30" s="73" t="s">
        <v>101</v>
      </c>
      <c r="I30" s="73" t="s">
        <v>29</v>
      </c>
      <c r="J30" s="75" t="str">
        <f t="shared" si="0"/>
        <v>UA-B19C20SkidP7:HD-PT-423:Pressure-Mon</v>
      </c>
      <c r="K30" s="75" t="str">
        <f t="shared" si="1"/>
        <v>UA-B19C20SkidP7:HD-PT-423:PressureUpperLimit-Cte</v>
      </c>
      <c r="L30" s="75" t="str">
        <f t="shared" si="2"/>
        <v>UA-B19C20SkidP7:HD-PT-423:PressureLowerLimit-Cte</v>
      </c>
      <c r="M30" s="88" t="s">
        <v>139</v>
      </c>
      <c r="N30" s="83" t="s">
        <v>43</v>
      </c>
      <c r="O30" s="78" t="s">
        <v>32</v>
      </c>
      <c r="P30" s="79" t="s">
        <v>33</v>
      </c>
      <c r="Q30" s="80">
        <v>10</v>
      </c>
      <c r="R30" s="80">
        <v>0</v>
      </c>
      <c r="S30" s="81" t="s">
        <v>104</v>
      </c>
      <c r="T30" s="81" t="str">
        <f t="shared" si="3"/>
        <v>PT423.Scaled_Value</v>
      </c>
      <c r="U30" s="81">
        <v>1</v>
      </c>
      <c r="V30" s="82">
        <v>2</v>
      </c>
      <c r="X30" s="68" t="s">
        <v>140</v>
      </c>
    </row>
    <row r="31" spans="1:24" s="86" customFormat="1">
      <c r="A31" s="71">
        <v>30</v>
      </c>
      <c r="B31" s="72" t="s">
        <v>141</v>
      </c>
      <c r="C31" s="73" t="s">
        <v>24</v>
      </c>
      <c r="D31" s="73" t="s">
        <v>25</v>
      </c>
      <c r="E31" s="73" t="s">
        <v>26</v>
      </c>
      <c r="F31" s="73" t="s">
        <v>132</v>
      </c>
      <c r="G31" s="73">
        <v>424</v>
      </c>
      <c r="H31" s="73" t="s">
        <v>101</v>
      </c>
      <c r="I31" s="73" t="s">
        <v>29</v>
      </c>
      <c r="J31" s="75" t="str">
        <f t="shared" si="0"/>
        <v>UA-B19C20SkidP7:HD-PT-424:Pressure-Mon</v>
      </c>
      <c r="K31" s="75" t="str">
        <f t="shared" si="1"/>
        <v>UA-B19C20SkidP7:HD-PT-424:PressureUpperLimit-Cte</v>
      </c>
      <c r="L31" s="75" t="str">
        <f t="shared" si="2"/>
        <v>UA-B19C20SkidP7:HD-PT-424:PressureLowerLimit-Cte</v>
      </c>
      <c r="M31" s="88" t="s">
        <v>142</v>
      </c>
      <c r="N31" s="83" t="s">
        <v>43</v>
      </c>
      <c r="O31" s="78" t="s">
        <v>32</v>
      </c>
      <c r="P31" s="79" t="s">
        <v>33</v>
      </c>
      <c r="Q31" s="80">
        <v>10</v>
      </c>
      <c r="R31" s="80">
        <v>0</v>
      </c>
      <c r="S31" s="81" t="s">
        <v>104</v>
      </c>
      <c r="T31" s="81" t="str">
        <f t="shared" si="3"/>
        <v>PT424.Scaled_Value</v>
      </c>
      <c r="U31" s="81">
        <v>1</v>
      </c>
      <c r="V31" s="82">
        <v>2</v>
      </c>
      <c r="X31" s="68" t="s">
        <v>143</v>
      </c>
    </row>
    <row r="32" spans="1:24">
      <c r="A32" s="71">
        <v>31</v>
      </c>
      <c r="B32" s="72" t="s">
        <v>144</v>
      </c>
      <c r="C32" s="73" t="s">
        <v>24</v>
      </c>
      <c r="D32" s="73" t="s">
        <v>25</v>
      </c>
      <c r="E32" s="73" t="s">
        <v>26</v>
      </c>
      <c r="F32" s="73" t="s">
        <v>145</v>
      </c>
      <c r="G32" s="73" t="s">
        <v>146</v>
      </c>
      <c r="H32" s="73" t="s">
        <v>77</v>
      </c>
      <c r="I32" s="73" t="s">
        <v>29</v>
      </c>
      <c r="J32" s="75" t="str">
        <f t="shared" si="0"/>
        <v>UA-B19C20SkidP7:HD-TT-EXT:Temperature-Mon</v>
      </c>
      <c r="K32" s="75" t="str">
        <f t="shared" si="1"/>
        <v>UA-B19C20SkidP7:HD-TT-EXT:TemperatureUpperLimit-Cte</v>
      </c>
      <c r="L32" s="75" t="str">
        <f t="shared" si="2"/>
        <v>UA-B19C20SkidP7:HD-TT-EXT:TemperatureLowerLimit-Cte</v>
      </c>
      <c r="M32" s="88" t="s">
        <v>147</v>
      </c>
      <c r="N32" s="83" t="s">
        <v>43</v>
      </c>
      <c r="O32" s="78" t="s">
        <v>32</v>
      </c>
      <c r="P32" s="79" t="s">
        <v>33</v>
      </c>
      <c r="Q32" s="80">
        <v>150</v>
      </c>
      <c r="R32" s="80">
        <v>0</v>
      </c>
      <c r="S32" s="81" t="s">
        <v>44</v>
      </c>
      <c r="T32" s="81" t="str">
        <f t="shared" si="3"/>
        <v>TT_EXT.Scaled_Value</v>
      </c>
      <c r="U32" s="81">
        <v>1</v>
      </c>
      <c r="V32" s="82">
        <v>2</v>
      </c>
      <c r="X32" s="68" t="s">
        <v>148</v>
      </c>
    </row>
    <row r="33" spans="1:24">
      <c r="A33" s="71">
        <v>32</v>
      </c>
      <c r="B33" s="72" t="s">
        <v>149</v>
      </c>
      <c r="C33" s="73" t="s">
        <v>24</v>
      </c>
      <c r="D33" s="73" t="s">
        <v>25</v>
      </c>
      <c r="E33" s="73" t="s">
        <v>26</v>
      </c>
      <c r="F33" s="73" t="s">
        <v>145</v>
      </c>
      <c r="G33" s="73">
        <v>421</v>
      </c>
      <c r="H33" s="73" t="s">
        <v>77</v>
      </c>
      <c r="I33" s="73" t="s">
        <v>29</v>
      </c>
      <c r="J33" s="75" t="str">
        <f t="shared" si="0"/>
        <v>UA-B19C20SkidP7:HD-TT-421:Temperature-Mon</v>
      </c>
      <c r="K33" s="75" t="str">
        <f t="shared" si="1"/>
        <v>UA-B19C20SkidP7:HD-TT-421:TemperatureUpperLimit-Cte</v>
      </c>
      <c r="L33" s="75" t="str">
        <f t="shared" si="2"/>
        <v>UA-B19C20SkidP7:HD-TT-421:TemperatureLowerLimit-Cte</v>
      </c>
      <c r="M33" s="88" t="s">
        <v>150</v>
      </c>
      <c r="N33" s="83" t="s">
        <v>43</v>
      </c>
      <c r="O33" s="78" t="s">
        <v>32</v>
      </c>
      <c r="P33" s="79" t="s">
        <v>33</v>
      </c>
      <c r="Q33" s="80">
        <v>150</v>
      </c>
      <c r="R33" s="80">
        <v>0</v>
      </c>
      <c r="S33" s="81" t="s">
        <v>44</v>
      </c>
      <c r="T33" s="81" t="str">
        <f t="shared" si="3"/>
        <v>TT421.Scaled_Value</v>
      </c>
      <c r="U33" s="81">
        <v>1</v>
      </c>
      <c r="V33" s="82">
        <v>2</v>
      </c>
      <c r="X33" s="68" t="s">
        <v>151</v>
      </c>
    </row>
    <row r="34" spans="1:24">
      <c r="A34" s="71">
        <v>33</v>
      </c>
      <c r="B34" s="72" t="s">
        <v>152</v>
      </c>
      <c r="C34" s="73" t="s">
        <v>24</v>
      </c>
      <c r="D34" s="73" t="s">
        <v>25</v>
      </c>
      <c r="E34" s="73" t="s">
        <v>26</v>
      </c>
      <c r="F34" s="73" t="s">
        <v>145</v>
      </c>
      <c r="G34" s="73">
        <v>422</v>
      </c>
      <c r="H34" s="96" t="s">
        <v>77</v>
      </c>
      <c r="I34" s="96" t="s">
        <v>29</v>
      </c>
      <c r="J34" s="75" t="str">
        <f t="shared" si="0"/>
        <v>UA-B19C20SkidP7:HD-TT-422:Temperature-Mon</v>
      </c>
      <c r="K34" s="75" t="str">
        <f t="shared" si="1"/>
        <v>UA-B19C20SkidP7:HD-TT-422:TemperatureUpperLimit-Cte</v>
      </c>
      <c r="L34" s="75" t="str">
        <f t="shared" si="2"/>
        <v>UA-B19C20SkidP7:HD-TT-422:TemperatureLowerLimit-Cte</v>
      </c>
      <c r="M34" s="88" t="s">
        <v>153</v>
      </c>
      <c r="N34" s="83" t="s">
        <v>43</v>
      </c>
      <c r="O34" s="78" t="s">
        <v>32</v>
      </c>
      <c r="P34" s="79" t="s">
        <v>33</v>
      </c>
      <c r="Q34" s="80">
        <v>150</v>
      </c>
      <c r="R34" s="80">
        <v>0</v>
      </c>
      <c r="S34" s="81" t="s">
        <v>44</v>
      </c>
      <c r="T34" s="81" t="str">
        <f t="shared" si="3"/>
        <v>TT422.Scaled_Value</v>
      </c>
      <c r="U34" s="81">
        <v>1</v>
      </c>
      <c r="V34" s="82">
        <v>2</v>
      </c>
      <c r="X34" s="68" t="s">
        <v>154</v>
      </c>
    </row>
    <row r="35" spans="1:24">
      <c r="A35" s="71">
        <v>34</v>
      </c>
      <c r="B35" s="72" t="s">
        <v>155</v>
      </c>
      <c r="C35" s="73" t="s">
        <v>24</v>
      </c>
      <c r="D35" s="73" t="s">
        <v>25</v>
      </c>
      <c r="E35" s="73" t="s">
        <v>26</v>
      </c>
      <c r="F35" s="73" t="s">
        <v>145</v>
      </c>
      <c r="G35" s="73">
        <v>423</v>
      </c>
      <c r="H35" s="73" t="s">
        <v>77</v>
      </c>
      <c r="I35" s="73" t="s">
        <v>29</v>
      </c>
      <c r="J35" s="75" t="str">
        <f t="shared" si="0"/>
        <v>UA-B19C20SkidP7:HD-TT-423:Temperature-Mon</v>
      </c>
      <c r="K35" s="75" t="str">
        <f t="shared" si="1"/>
        <v>UA-B19C20SkidP7:HD-TT-423:TemperatureUpperLimit-Cte</v>
      </c>
      <c r="L35" s="75" t="str">
        <f t="shared" si="2"/>
        <v>UA-B19C20SkidP7:HD-TT-423:TemperatureLowerLimit-Cte</v>
      </c>
      <c r="M35" s="88" t="s">
        <v>156</v>
      </c>
      <c r="N35" s="83" t="s">
        <v>43</v>
      </c>
      <c r="O35" s="78" t="s">
        <v>32</v>
      </c>
      <c r="P35" s="79" t="s">
        <v>33</v>
      </c>
      <c r="Q35" s="80">
        <v>150</v>
      </c>
      <c r="R35" s="80">
        <v>0</v>
      </c>
      <c r="S35" s="81" t="s">
        <v>44</v>
      </c>
      <c r="T35" s="81" t="str">
        <f t="shared" si="3"/>
        <v>TT423.Scaled_Value</v>
      </c>
      <c r="U35" s="81">
        <v>1</v>
      </c>
      <c r="V35" s="82">
        <v>2</v>
      </c>
      <c r="X35" s="68" t="s">
        <v>157</v>
      </c>
    </row>
    <row r="36" spans="1:24">
      <c r="A36" s="71">
        <v>35</v>
      </c>
      <c r="B36" s="72" t="s">
        <v>158</v>
      </c>
      <c r="C36" s="73" t="s">
        <v>24</v>
      </c>
      <c r="D36" s="73" t="s">
        <v>25</v>
      </c>
      <c r="E36" s="73" t="s">
        <v>26</v>
      </c>
      <c r="F36" s="73" t="s">
        <v>145</v>
      </c>
      <c r="G36" s="73">
        <v>424</v>
      </c>
      <c r="H36" s="73" t="s">
        <v>77</v>
      </c>
      <c r="I36" s="73" t="s">
        <v>29</v>
      </c>
      <c r="J36" s="75" t="str">
        <f t="shared" si="0"/>
        <v>UA-B19C20SkidP7:HD-TT-424:Temperature-Mon</v>
      </c>
      <c r="K36" s="75" t="str">
        <f t="shared" si="1"/>
        <v>UA-B19C20SkidP7:HD-TT-424:TemperatureUpperLimit-Cte</v>
      </c>
      <c r="L36" s="75" t="str">
        <f t="shared" si="2"/>
        <v>UA-B19C20SkidP7:HD-TT-424:TemperatureLowerLimit-Cte</v>
      </c>
      <c r="M36" s="88" t="s">
        <v>159</v>
      </c>
      <c r="N36" s="83" t="s">
        <v>43</v>
      </c>
      <c r="O36" s="78" t="s">
        <v>32</v>
      </c>
      <c r="P36" s="79" t="s">
        <v>33</v>
      </c>
      <c r="Q36" s="80">
        <v>150</v>
      </c>
      <c r="R36" s="80">
        <v>0</v>
      </c>
      <c r="S36" s="81" t="s">
        <v>44</v>
      </c>
      <c r="T36" s="81" t="str">
        <f t="shared" si="3"/>
        <v>TT424.Scaled_Value</v>
      </c>
      <c r="U36" s="81">
        <v>1</v>
      </c>
      <c r="V36" s="82">
        <v>2</v>
      </c>
      <c r="X36" s="68" t="s">
        <v>160</v>
      </c>
    </row>
    <row r="37" spans="1:24">
      <c r="A37" s="71">
        <v>36</v>
      </c>
      <c r="B37" s="72" t="s">
        <v>161</v>
      </c>
      <c r="C37" s="73" t="s">
        <v>24</v>
      </c>
      <c r="D37" s="73" t="s">
        <v>25</v>
      </c>
      <c r="E37" s="73" t="s">
        <v>26</v>
      </c>
      <c r="F37" s="73" t="s">
        <v>145</v>
      </c>
      <c r="G37" s="73">
        <v>425</v>
      </c>
      <c r="H37" s="73" t="s">
        <v>77</v>
      </c>
      <c r="I37" s="73" t="s">
        <v>29</v>
      </c>
      <c r="J37" s="75" t="str">
        <f t="shared" si="0"/>
        <v>UA-B19C20SkidP7:HD-TT-425:Temperature-Mon</v>
      </c>
      <c r="K37" s="75" t="str">
        <f t="shared" si="1"/>
        <v>UA-B19C20SkidP7:HD-TT-425:TemperatureUpperLimit-Cte</v>
      </c>
      <c r="L37" s="75" t="str">
        <f t="shared" si="2"/>
        <v>UA-B19C20SkidP7:HD-TT-425:TemperatureLowerLimit-Cte</v>
      </c>
      <c r="M37" s="88" t="s">
        <v>162</v>
      </c>
      <c r="N37" s="83" t="s">
        <v>43</v>
      </c>
      <c r="O37" s="78" t="s">
        <v>32</v>
      </c>
      <c r="P37" s="79" t="s">
        <v>33</v>
      </c>
      <c r="Q37" s="80">
        <v>150</v>
      </c>
      <c r="R37" s="80">
        <v>0</v>
      </c>
      <c r="S37" s="81" t="s">
        <v>44</v>
      </c>
      <c r="T37" s="81" t="str">
        <f t="shared" si="3"/>
        <v>TT425.Scaled_Value</v>
      </c>
      <c r="U37" s="81">
        <v>1</v>
      </c>
      <c r="V37" s="82">
        <v>2</v>
      </c>
      <c r="X37" s="68" t="s">
        <v>163</v>
      </c>
    </row>
    <row r="38" spans="1:24">
      <c r="A38" s="71">
        <v>37</v>
      </c>
      <c r="B38" s="72" t="s">
        <v>164</v>
      </c>
      <c r="C38" s="73" t="s">
        <v>24</v>
      </c>
      <c r="D38" s="73" t="s">
        <v>25</v>
      </c>
      <c r="E38" s="73" t="s">
        <v>26</v>
      </c>
      <c r="F38" s="73" t="s">
        <v>145</v>
      </c>
      <c r="G38" s="73">
        <v>426</v>
      </c>
      <c r="H38" s="73" t="s">
        <v>77</v>
      </c>
      <c r="I38" s="73" t="s">
        <v>29</v>
      </c>
      <c r="J38" s="75" t="str">
        <f t="shared" si="0"/>
        <v>UA-B19C20SkidP7:HD-TT-426:Temperature-Mon</v>
      </c>
      <c r="K38" s="75" t="str">
        <f t="shared" si="1"/>
        <v>UA-B19C20SkidP7:HD-TT-426:TemperatureUpperLimit-Cte</v>
      </c>
      <c r="L38" s="75" t="str">
        <f t="shared" si="2"/>
        <v>UA-B19C20SkidP7:HD-TT-426:TemperatureLowerLimit-Cte</v>
      </c>
      <c r="M38" s="88" t="s">
        <v>165</v>
      </c>
      <c r="N38" s="83" t="s">
        <v>43</v>
      </c>
      <c r="O38" s="78" t="s">
        <v>32</v>
      </c>
      <c r="P38" s="79" t="s">
        <v>33</v>
      </c>
      <c r="Q38" s="80">
        <v>150</v>
      </c>
      <c r="R38" s="80">
        <v>0</v>
      </c>
      <c r="S38" s="81" t="s">
        <v>44</v>
      </c>
      <c r="T38" s="81" t="str">
        <f t="shared" si="3"/>
        <v>TT426.Scaled_Value</v>
      </c>
      <c r="U38" s="81">
        <v>1</v>
      </c>
      <c r="V38" s="82">
        <v>2</v>
      </c>
      <c r="X38" s="68" t="s">
        <v>166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4.45"/>
  <cols>
    <col min="2" max="2" width="59.5703125" bestFit="1" customWidth="1"/>
    <col min="6" max="6" width="12.85546875" bestFit="1" customWidth="1"/>
    <col min="8" max="8" width="15" customWidth="1"/>
    <col min="9" max="9" width="16.140625" bestFit="1" customWidth="1"/>
    <col min="10" max="10" width="44.140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140625" bestFit="1" customWidth="1"/>
    <col min="16" max="16" width="16.85546875" customWidth="1"/>
    <col min="17" max="17" width="13.855468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8" customFormat="1">
      <c r="A2" s="33">
        <v>1</v>
      </c>
      <c r="B2" s="34" t="s">
        <v>884</v>
      </c>
      <c r="C2" s="35" t="s">
        <v>175</v>
      </c>
      <c r="D2" s="35" t="s">
        <v>885</v>
      </c>
      <c r="E2" s="35" t="s">
        <v>177</v>
      </c>
      <c r="F2" s="35" t="s">
        <v>886</v>
      </c>
      <c r="G2" s="35" t="s">
        <v>642</v>
      </c>
      <c r="H2" s="35" t="s">
        <v>200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183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645</v>
      </c>
      <c r="U2" s="38"/>
    </row>
    <row r="3" spans="1:21" s="60" customFormat="1">
      <c r="A3" s="27">
        <v>2</v>
      </c>
      <c r="B3" s="28" t="s">
        <v>887</v>
      </c>
      <c r="C3" s="29" t="s">
        <v>175</v>
      </c>
      <c r="D3" s="29" t="s">
        <v>885</v>
      </c>
      <c r="E3" s="29" t="s">
        <v>177</v>
      </c>
      <c r="F3" s="29" t="s">
        <v>888</v>
      </c>
      <c r="G3" s="29">
        <v>1</v>
      </c>
      <c r="H3" s="29" t="s">
        <v>889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65" t="s">
        <v>32</v>
      </c>
      <c r="O3" s="31" t="s">
        <v>33</v>
      </c>
      <c r="P3" s="31" t="s">
        <v>890</v>
      </c>
      <c r="Q3" s="31" t="s">
        <v>777</v>
      </c>
      <c r="R3" s="31" t="s">
        <v>44</v>
      </c>
      <c r="S3" s="31" t="str">
        <f t="shared" si="4"/>
        <v>RA_RaSIA01_RF_LLRFPreAmp_1_T1Mon</v>
      </c>
      <c r="T3" s="31" t="s">
        <v>654</v>
      </c>
      <c r="U3" s="32">
        <v>2</v>
      </c>
    </row>
    <row r="4" spans="1:21" s="5" customFormat="1">
      <c r="A4" s="27">
        <v>3</v>
      </c>
      <c r="B4" s="28" t="s">
        <v>891</v>
      </c>
      <c r="C4" s="29" t="s">
        <v>175</v>
      </c>
      <c r="D4" s="29" t="s">
        <v>885</v>
      </c>
      <c r="E4" s="29" t="s">
        <v>177</v>
      </c>
      <c r="F4" s="29" t="s">
        <v>888</v>
      </c>
      <c r="G4" s="29">
        <v>1</v>
      </c>
      <c r="H4" s="29" t="s">
        <v>892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65" t="s">
        <v>32</v>
      </c>
      <c r="O4" s="31" t="s">
        <v>33</v>
      </c>
      <c r="P4" s="31" t="s">
        <v>890</v>
      </c>
      <c r="Q4" s="31" t="s">
        <v>777</v>
      </c>
      <c r="R4" s="31" t="s">
        <v>44</v>
      </c>
      <c r="S4" s="31" t="str">
        <f t="shared" si="4"/>
        <v>RA_RaSIA01_RF_LLRFPreAmp_1_T2Mon</v>
      </c>
      <c r="T4" s="31" t="s">
        <v>654</v>
      </c>
      <c r="U4" s="32">
        <v>2</v>
      </c>
    </row>
    <row r="5" spans="1:21" s="5" customFormat="1">
      <c r="A5" s="27">
        <v>4</v>
      </c>
      <c r="B5" s="28" t="s">
        <v>893</v>
      </c>
      <c r="C5" s="29" t="s">
        <v>175</v>
      </c>
      <c r="D5" s="29" t="s">
        <v>885</v>
      </c>
      <c r="E5" s="29" t="s">
        <v>177</v>
      </c>
      <c r="F5" s="29" t="s">
        <v>888</v>
      </c>
      <c r="G5" s="29">
        <v>1</v>
      </c>
      <c r="H5" s="29" t="s">
        <v>894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67" t="s">
        <v>183</v>
      </c>
      <c r="O5" s="31" t="s">
        <v>51</v>
      </c>
      <c r="P5" s="31"/>
      <c r="Q5" s="31"/>
      <c r="R5" s="31"/>
      <c r="S5" s="31" t="str">
        <f t="shared" si="4"/>
        <v>RA_RaSIA01_RF_LLRFPreAmp_1_PINSw1Mon</v>
      </c>
      <c r="T5" s="31" t="s">
        <v>645</v>
      </c>
      <c r="U5" s="32"/>
    </row>
    <row r="6" spans="1:21" s="5" customFormat="1">
      <c r="A6" s="27">
        <v>5</v>
      </c>
      <c r="B6" s="28" t="s">
        <v>895</v>
      </c>
      <c r="C6" s="29" t="s">
        <v>175</v>
      </c>
      <c r="D6" s="29" t="s">
        <v>885</v>
      </c>
      <c r="E6" s="29" t="s">
        <v>177</v>
      </c>
      <c r="F6" s="29" t="s">
        <v>888</v>
      </c>
      <c r="G6" s="29">
        <v>1</v>
      </c>
      <c r="H6" s="29" t="s">
        <v>896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67" t="s">
        <v>183</v>
      </c>
      <c r="O6" s="31" t="s">
        <v>51</v>
      </c>
      <c r="P6" s="31"/>
      <c r="Q6" s="31"/>
      <c r="R6" s="31"/>
      <c r="S6" s="31" t="str">
        <f t="shared" si="4"/>
        <v>RA_RaSIA01_RF_LLRFPreAmp_1_PINSw2Mon</v>
      </c>
      <c r="T6" s="31" t="s">
        <v>645</v>
      </c>
      <c r="U6" s="32"/>
    </row>
    <row r="7" spans="1:21" s="45" customFormat="1">
      <c r="A7" s="33">
        <v>6</v>
      </c>
      <c r="B7" s="34" t="s">
        <v>897</v>
      </c>
      <c r="C7" s="35" t="s">
        <v>175</v>
      </c>
      <c r="D7" s="35" t="s">
        <v>885</v>
      </c>
      <c r="E7" s="35" t="s">
        <v>177</v>
      </c>
      <c r="F7" s="35" t="s">
        <v>888</v>
      </c>
      <c r="G7" s="35">
        <v>1</v>
      </c>
      <c r="H7" s="35" t="s">
        <v>898</v>
      </c>
      <c r="I7" s="35" t="s">
        <v>186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183</v>
      </c>
      <c r="O7" s="37" t="s">
        <v>189</v>
      </c>
      <c r="P7" s="37"/>
      <c r="Q7" s="37"/>
      <c r="R7" s="37"/>
      <c r="S7" s="37" t="str">
        <f t="shared" si="4"/>
        <v>RA_RaSIA01_RF_LLRFPreAmp_1_PINSw1EnblCmd</v>
      </c>
      <c r="T7" s="37" t="s">
        <v>645</v>
      </c>
      <c r="U7" s="38"/>
    </row>
    <row r="8" spans="1:21" s="45" customFormat="1">
      <c r="A8" s="33">
        <v>7</v>
      </c>
      <c r="B8" s="34" t="s">
        <v>899</v>
      </c>
      <c r="C8" s="35" t="s">
        <v>175</v>
      </c>
      <c r="D8" s="35" t="s">
        <v>885</v>
      </c>
      <c r="E8" s="35" t="s">
        <v>177</v>
      </c>
      <c r="F8" s="35" t="s">
        <v>888</v>
      </c>
      <c r="G8" s="35">
        <v>1</v>
      </c>
      <c r="H8" s="35" t="s">
        <v>900</v>
      </c>
      <c r="I8" s="35" t="s">
        <v>186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183</v>
      </c>
      <c r="O8" s="37" t="s">
        <v>189</v>
      </c>
      <c r="P8" s="37"/>
      <c r="Q8" s="37"/>
      <c r="R8" s="37"/>
      <c r="S8" s="37" t="str">
        <f t="shared" si="4"/>
        <v>RA_RaSIA01_RF_LLRFPreAmp_1_PINSw2EnblCmd</v>
      </c>
      <c r="T8" s="37" t="s">
        <v>645</v>
      </c>
      <c r="U8" s="38"/>
    </row>
    <row r="9" spans="1:21" s="45" customFormat="1">
      <c r="A9" s="33">
        <v>8</v>
      </c>
      <c r="B9" s="34" t="s">
        <v>901</v>
      </c>
      <c r="C9" s="35" t="s">
        <v>175</v>
      </c>
      <c r="D9" s="35" t="s">
        <v>885</v>
      </c>
      <c r="E9" s="35" t="s">
        <v>177</v>
      </c>
      <c r="F9" s="35" t="s">
        <v>888</v>
      </c>
      <c r="G9" s="35">
        <v>1</v>
      </c>
      <c r="H9" s="35" t="s">
        <v>902</v>
      </c>
      <c r="I9" s="35" t="s">
        <v>186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183</v>
      </c>
      <c r="O9" s="37" t="s">
        <v>189</v>
      </c>
      <c r="P9" s="37"/>
      <c r="Q9" s="37"/>
      <c r="R9" s="37"/>
      <c r="S9" s="37" t="str">
        <f t="shared" si="4"/>
        <v>RA_RaSIA01_RF_LLRFPreAmp_1_PINSw1DsblCmd</v>
      </c>
      <c r="T9" s="37" t="s">
        <v>645</v>
      </c>
      <c r="U9" s="38"/>
    </row>
    <row r="10" spans="1:21" s="45" customFormat="1">
      <c r="A10" s="33">
        <v>9</v>
      </c>
      <c r="B10" s="34" t="s">
        <v>903</v>
      </c>
      <c r="C10" s="35" t="s">
        <v>175</v>
      </c>
      <c r="D10" s="35" t="s">
        <v>885</v>
      </c>
      <c r="E10" s="35" t="s">
        <v>177</v>
      </c>
      <c r="F10" s="35" t="s">
        <v>888</v>
      </c>
      <c r="G10" s="35">
        <v>1</v>
      </c>
      <c r="H10" s="35" t="s">
        <v>904</v>
      </c>
      <c r="I10" s="35" t="s">
        <v>186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183</v>
      </c>
      <c r="O10" s="37" t="s">
        <v>189</v>
      </c>
      <c r="P10" s="37"/>
      <c r="Q10" s="37"/>
      <c r="R10" s="37"/>
      <c r="S10" s="37" t="str">
        <f t="shared" si="4"/>
        <v>RA_RaSIA01_RF_LLRFPreAmp_1_PINSw2DsblCmd</v>
      </c>
      <c r="T10" s="37" t="s">
        <v>645</v>
      </c>
      <c r="U10" s="38"/>
    </row>
    <row r="11" spans="1:21" s="5" customFormat="1">
      <c r="A11" s="27">
        <v>10</v>
      </c>
      <c r="B11" s="28" t="s">
        <v>905</v>
      </c>
      <c r="C11" s="29" t="s">
        <v>175</v>
      </c>
      <c r="D11" s="29" t="s">
        <v>885</v>
      </c>
      <c r="E11" s="29" t="s">
        <v>177</v>
      </c>
      <c r="F11" s="29" t="s">
        <v>888</v>
      </c>
      <c r="G11" s="29">
        <v>1</v>
      </c>
      <c r="H11" s="29" t="s">
        <v>906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67" t="s">
        <v>183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645</v>
      </c>
      <c r="U11" s="32"/>
    </row>
    <row r="12" spans="1:21" s="5" customFormat="1">
      <c r="A12" s="27">
        <v>11</v>
      </c>
      <c r="B12" s="28" t="s">
        <v>907</v>
      </c>
      <c r="C12" s="29" t="s">
        <v>175</v>
      </c>
      <c r="D12" s="29" t="s">
        <v>885</v>
      </c>
      <c r="E12" s="29" t="s">
        <v>177</v>
      </c>
      <c r="F12" s="29" t="s">
        <v>888</v>
      </c>
      <c r="G12" s="29">
        <v>1</v>
      </c>
      <c r="H12" s="29" t="s">
        <v>908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67" t="s">
        <v>183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645</v>
      </c>
      <c r="U12" s="32"/>
    </row>
    <row r="13" spans="1:21" s="5" customFormat="1">
      <c r="A13" s="27">
        <v>12</v>
      </c>
      <c r="B13" s="28" t="s">
        <v>909</v>
      </c>
      <c r="C13" s="29" t="s">
        <v>175</v>
      </c>
      <c r="D13" s="29" t="s">
        <v>910</v>
      </c>
      <c r="E13" s="29" t="s">
        <v>177</v>
      </c>
      <c r="F13" s="29" t="s">
        <v>359</v>
      </c>
      <c r="G13" s="29" t="s">
        <v>642</v>
      </c>
      <c r="H13" s="29" t="s">
        <v>911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183</v>
      </c>
      <c r="O13" s="31" t="s">
        <v>51</v>
      </c>
      <c r="P13" s="31"/>
      <c r="Q13" s="31"/>
      <c r="R13" s="31"/>
      <c r="S13" s="31" t="str">
        <f t="shared" si="4"/>
        <v>RA_ToSIA_RF_SSAmpTower_RFOnMon</v>
      </c>
      <c r="T13" s="31" t="s">
        <v>645</v>
      </c>
      <c r="U13" s="32"/>
    </row>
    <row r="14" spans="1:21">
      <c r="A14" s="33">
        <v>13</v>
      </c>
      <c r="B14" s="34" t="s">
        <v>912</v>
      </c>
      <c r="C14" s="35" t="s">
        <v>175</v>
      </c>
      <c r="D14" s="35" t="s">
        <v>885</v>
      </c>
      <c r="E14" s="35" t="s">
        <v>177</v>
      </c>
      <c r="F14" s="35" t="s">
        <v>888</v>
      </c>
      <c r="G14" s="35">
        <v>2</v>
      </c>
      <c r="H14" s="35" t="s">
        <v>889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913</v>
      </c>
      <c r="C15" s="35" t="s">
        <v>175</v>
      </c>
      <c r="D15" s="35" t="s">
        <v>885</v>
      </c>
      <c r="E15" s="35" t="s">
        <v>177</v>
      </c>
      <c r="F15" s="35" t="s">
        <v>888</v>
      </c>
      <c r="G15" s="35">
        <v>2</v>
      </c>
      <c r="H15" s="35" t="s">
        <v>892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914</v>
      </c>
      <c r="C16" s="35" t="s">
        <v>175</v>
      </c>
      <c r="D16" s="35" t="s">
        <v>885</v>
      </c>
      <c r="E16" s="35" t="s">
        <v>177</v>
      </c>
      <c r="F16" s="35" t="s">
        <v>888</v>
      </c>
      <c r="G16" s="35">
        <v>2</v>
      </c>
      <c r="H16" s="35" t="s">
        <v>894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915</v>
      </c>
      <c r="C17" s="35" t="s">
        <v>175</v>
      </c>
      <c r="D17" s="35" t="s">
        <v>885</v>
      </c>
      <c r="E17" s="35" t="s">
        <v>177</v>
      </c>
      <c r="F17" s="35" t="s">
        <v>888</v>
      </c>
      <c r="G17" s="35">
        <v>2</v>
      </c>
      <c r="H17" s="35" t="s">
        <v>896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916</v>
      </c>
      <c r="C18" s="35" t="s">
        <v>175</v>
      </c>
      <c r="D18" s="35" t="s">
        <v>885</v>
      </c>
      <c r="E18" s="35" t="s">
        <v>177</v>
      </c>
      <c r="F18" s="35" t="s">
        <v>888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917</v>
      </c>
      <c r="C19" s="35" t="s">
        <v>175</v>
      </c>
      <c r="D19" s="35" t="s">
        <v>885</v>
      </c>
      <c r="E19" s="35" t="s">
        <v>177</v>
      </c>
      <c r="F19" s="35" t="s">
        <v>888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918</v>
      </c>
      <c r="C20" s="35" t="s">
        <v>175</v>
      </c>
      <c r="D20" s="35" t="s">
        <v>885</v>
      </c>
      <c r="E20" s="35" t="s">
        <v>177</v>
      </c>
      <c r="F20" s="35" t="s">
        <v>888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919</v>
      </c>
      <c r="C21" s="35" t="s">
        <v>175</v>
      </c>
      <c r="D21" s="35" t="s">
        <v>885</v>
      </c>
      <c r="E21" s="35" t="s">
        <v>177</v>
      </c>
      <c r="F21" s="35" t="s">
        <v>888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920</v>
      </c>
      <c r="C22" s="35" t="s">
        <v>175</v>
      </c>
      <c r="D22" s="35" t="s">
        <v>885</v>
      </c>
      <c r="E22" s="35" t="s">
        <v>177</v>
      </c>
      <c r="F22" s="35" t="s">
        <v>888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921</v>
      </c>
      <c r="C23" s="41" t="s">
        <v>175</v>
      </c>
      <c r="D23" s="41" t="s">
        <v>885</v>
      </c>
      <c r="E23" s="41" t="s">
        <v>177</v>
      </c>
      <c r="F23" s="41" t="s">
        <v>888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W381"/>
  <sheetViews>
    <sheetView zoomScaleNormal="100" workbookViewId="0">
      <pane xSplit="2" topLeftCell="C2" activePane="topRight" state="frozen"/>
      <selection pane="topRight" activeCell="B2" sqref="B2"/>
      <selection activeCell="A79" sqref="A79"/>
    </sheetView>
  </sheetViews>
  <sheetFormatPr defaultRowHeight="15" customHeight="1"/>
  <cols>
    <col min="1" max="1" width="7.7109375" bestFit="1" customWidth="1"/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9.5703125" bestFit="1" customWidth="1"/>
    <col min="14" max="14" width="10" bestFit="1" customWidth="1"/>
    <col min="15" max="15" width="44.85546875" bestFit="1" customWidth="1"/>
    <col min="16" max="16" width="12.140625" bestFit="1" customWidth="1"/>
    <col min="17" max="17" width="9.140625" bestFit="1" customWidth="1"/>
    <col min="18" max="19" width="13.85546875" customWidth="1"/>
    <col min="20" max="20" width="7.140625" bestFit="1" customWidth="1"/>
    <col min="21" max="21" width="41.140625" bestFit="1" customWidth="1"/>
    <col min="22" max="22" width="7.42578125" bestFit="1" customWidth="1"/>
  </cols>
  <sheetData>
    <row r="1" spans="1:23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236" t="s">
        <v>167</v>
      </c>
      <c r="N1" s="10" t="s">
        <v>168</v>
      </c>
      <c r="O1" s="11" t="s">
        <v>12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2" t="s">
        <v>21</v>
      </c>
    </row>
    <row r="2" spans="1:23" s="52" customFormat="1" ht="14.45">
      <c r="A2" s="47">
        <v>1</v>
      </c>
      <c r="B2" s="26" t="s">
        <v>922</v>
      </c>
      <c r="C2" s="48" t="s">
        <v>175</v>
      </c>
      <c r="D2" s="48" t="s">
        <v>743</v>
      </c>
      <c r="E2" s="48" t="s">
        <v>177</v>
      </c>
      <c r="F2" s="48" t="s">
        <v>923</v>
      </c>
      <c r="G2" s="48" t="s">
        <v>642</v>
      </c>
      <c r="H2" s="48" t="s">
        <v>924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75" t="str">
        <f t="shared" ref="K2:K33" si="1">IF(OR(R2="",R2="N/A"),"N/A",IF(G2="-",C2&amp;"-"&amp;D2&amp;":"&amp;E2&amp;"-"&amp;F2&amp;":"&amp;H2&amp;"UpperLimit-Cte",C2&amp;"-"&amp;D2&amp;":"&amp;E2&amp;"-"&amp;F2&amp;"-"&amp;G2&amp;":"&amp;H2&amp;"UpperLimit-Cte"))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 t="shared" ref="L2:L17" si="2">IF(OR(S2="",S2="N/A"),"N/A",IF(G2="-",C2&amp;"-"&amp;D2&amp;":"&amp;E2&amp;"-"&amp;F2&amp;":"&amp;H2&amp;"LowerLimit-Cte",C2&amp;"-"&amp;D2&amp;":"&amp;E2&amp;"-"&amp;F2&amp;"-"&amp;G2&amp;":"&amp;H2&amp;"LowerLimit-Cte"))</f>
        <v>N/A</v>
      </c>
      <c r="M2" s="237" t="s">
        <v>180</v>
      </c>
      <c r="N2" s="75" t="s">
        <v>181</v>
      </c>
      <c r="O2" s="50" t="str">
        <f t="shared" ref="O2:O8" si="3">IF(G2="-",C2&amp;"_"&amp;D2&amp;"_"&amp;E2&amp;"_"&amp;F2&amp;"_"&amp;H2&amp;""&amp;I2,C2&amp;"_"&amp;D2&amp;"_"&amp;E2&amp;"_"&amp;F2&amp;"_"&amp;G2&amp;"_"&amp;H2&amp;""&amp;I2)</f>
        <v>RA_RaSIA02_RF_IntlkCtrl_IntlkSiriusMon</v>
      </c>
      <c r="P2" s="50" t="s">
        <v>183</v>
      </c>
      <c r="Q2" s="50" t="s">
        <v>33</v>
      </c>
      <c r="R2" s="50"/>
      <c r="S2" s="50"/>
      <c r="T2" s="50"/>
      <c r="U2" s="50" t="str">
        <f>O2</f>
        <v>RA_RaSIA02_RF_IntlkCtrl_IntlkSiriusMon</v>
      </c>
      <c r="V2" s="50" t="s">
        <v>645</v>
      </c>
      <c r="W2" s="51"/>
    </row>
    <row r="3" spans="1:23" s="52" customFormat="1" ht="14.45">
      <c r="A3" s="47">
        <v>2</v>
      </c>
      <c r="B3" s="26" t="s">
        <v>925</v>
      </c>
      <c r="C3" s="48" t="s">
        <v>175</v>
      </c>
      <c r="D3" s="48" t="s">
        <v>743</v>
      </c>
      <c r="E3" s="48" t="s">
        <v>177</v>
      </c>
      <c r="F3" s="48" t="s">
        <v>923</v>
      </c>
      <c r="G3" s="48" t="s">
        <v>642</v>
      </c>
      <c r="H3" s="48" t="s">
        <v>926</v>
      </c>
      <c r="I3" s="48" t="s">
        <v>29</v>
      </c>
      <c r="J3" s="49" t="str">
        <f t="shared" si="0"/>
        <v>RA-RaSIA02:RF-IntlkCtrl:IntlkLLRF-Mon</v>
      </c>
      <c r="K3" s="75" t="str">
        <f t="shared" si="1"/>
        <v>N/A</v>
      </c>
      <c r="L3" s="75" t="str">
        <f t="shared" si="2"/>
        <v>N/A</v>
      </c>
      <c r="M3" s="237" t="s">
        <v>180</v>
      </c>
      <c r="N3" s="75" t="s">
        <v>181</v>
      </c>
      <c r="O3" s="50" t="str">
        <f t="shared" si="3"/>
        <v>RA_RaSIA02_RF_IntlkCtrl_IntlkLLRFMon</v>
      </c>
      <c r="P3" s="50" t="s">
        <v>183</v>
      </c>
      <c r="Q3" s="50" t="s">
        <v>51</v>
      </c>
      <c r="R3" s="50"/>
      <c r="S3" s="50"/>
      <c r="T3" s="50"/>
      <c r="U3" s="50" t="str">
        <f>O3</f>
        <v>RA_RaSIA02_RF_IntlkCtrl_IntlkLLRFMon</v>
      </c>
      <c r="V3" s="50" t="s">
        <v>645</v>
      </c>
      <c r="W3" s="51"/>
    </row>
    <row r="4" spans="1:23" s="52" customFormat="1" ht="14.45">
      <c r="A4" s="47">
        <v>3</v>
      </c>
      <c r="B4" s="26" t="s">
        <v>927</v>
      </c>
      <c r="C4" s="48" t="s">
        <v>175</v>
      </c>
      <c r="D4" s="48" t="s">
        <v>743</v>
      </c>
      <c r="E4" s="48" t="s">
        <v>177</v>
      </c>
      <c r="F4" s="48" t="s">
        <v>923</v>
      </c>
      <c r="G4" s="48" t="s">
        <v>642</v>
      </c>
      <c r="H4" s="48" t="s">
        <v>928</v>
      </c>
      <c r="I4" s="48" t="s">
        <v>29</v>
      </c>
      <c r="J4" s="49" t="str">
        <f t="shared" si="0"/>
        <v>RA-RaSIA02:RF-IntlkCtrl:EStop-Mon</v>
      </c>
      <c r="K4" s="75" t="str">
        <f t="shared" si="1"/>
        <v>N/A</v>
      </c>
      <c r="L4" s="75" t="str">
        <f t="shared" si="2"/>
        <v>N/A</v>
      </c>
      <c r="M4" s="237" t="s">
        <v>180</v>
      </c>
      <c r="N4" s="75" t="s">
        <v>181</v>
      </c>
      <c r="O4" s="50" t="str">
        <f t="shared" si="3"/>
        <v>RA_RaSIA02_RF_IntlkCtrl_EStopMon</v>
      </c>
      <c r="P4" s="50" t="s">
        <v>183</v>
      </c>
      <c r="Q4" s="50" t="s">
        <v>33</v>
      </c>
      <c r="R4" s="50"/>
      <c r="S4" s="50"/>
      <c r="T4" s="50"/>
      <c r="U4" s="50" t="str">
        <f t="shared" ref="U4:U6" si="4">O4</f>
        <v>RA_RaSIA02_RF_IntlkCtrl_EStopMon</v>
      </c>
      <c r="V4" s="50" t="s">
        <v>645</v>
      </c>
      <c r="W4" s="51"/>
    </row>
    <row r="5" spans="1:23" s="52" customFormat="1" ht="14.45">
      <c r="A5" s="47">
        <v>4</v>
      </c>
      <c r="B5" s="26" t="s">
        <v>929</v>
      </c>
      <c r="C5" s="48" t="s">
        <v>175</v>
      </c>
      <c r="D5" s="48" t="s">
        <v>743</v>
      </c>
      <c r="E5" s="48" t="s">
        <v>177</v>
      </c>
      <c r="F5" s="48" t="s">
        <v>200</v>
      </c>
      <c r="G5" s="48" t="s">
        <v>642</v>
      </c>
      <c r="H5" s="48" t="s">
        <v>767</v>
      </c>
      <c r="I5" s="48" t="s">
        <v>186</v>
      </c>
      <c r="J5" s="49" t="str">
        <f t="shared" si="0"/>
        <v>RA-RaSIA02:RF-Intlk:Reset-Cmd</v>
      </c>
      <c r="K5" s="75" t="str">
        <f t="shared" si="1"/>
        <v>N/A</v>
      </c>
      <c r="L5" s="75" t="str">
        <f t="shared" si="2"/>
        <v>N/A</v>
      </c>
      <c r="M5" s="237" t="s">
        <v>180</v>
      </c>
      <c r="N5" s="75" t="s">
        <v>187</v>
      </c>
      <c r="O5" s="50" t="str">
        <f t="shared" si="3"/>
        <v>RA_RaSIA02_RF_Intlk_ResetCmd</v>
      </c>
      <c r="P5" s="50" t="s">
        <v>183</v>
      </c>
      <c r="Q5" s="50" t="s">
        <v>189</v>
      </c>
      <c r="R5" s="50"/>
      <c r="S5" s="50"/>
      <c r="T5" s="50"/>
      <c r="U5" s="50" t="str">
        <f t="shared" si="4"/>
        <v>RA_RaSIA02_RF_Intlk_ResetCmd</v>
      </c>
      <c r="V5" s="50" t="s">
        <v>645</v>
      </c>
      <c r="W5" s="51"/>
    </row>
    <row r="6" spans="1:23" s="52" customFormat="1" ht="14.45">
      <c r="A6" s="47">
        <v>5</v>
      </c>
      <c r="B6" s="26" t="s">
        <v>930</v>
      </c>
      <c r="C6" s="48" t="s">
        <v>665</v>
      </c>
      <c r="D6" s="48" t="s">
        <v>666</v>
      </c>
      <c r="E6" s="48" t="s">
        <v>177</v>
      </c>
      <c r="F6" s="48" t="s">
        <v>200</v>
      </c>
      <c r="G6" s="48" t="s">
        <v>642</v>
      </c>
      <c r="H6" s="48" t="s">
        <v>911</v>
      </c>
      <c r="I6" s="48" t="s">
        <v>29</v>
      </c>
      <c r="J6" s="49" t="str">
        <f t="shared" si="0"/>
        <v>SI-02SB:RF-Intlk:RFOn-Mon</v>
      </c>
      <c r="K6" s="75" t="str">
        <f t="shared" si="1"/>
        <v>N/A</v>
      </c>
      <c r="L6" s="75" t="str">
        <f t="shared" si="2"/>
        <v>N/A</v>
      </c>
      <c r="M6" s="237" t="s">
        <v>180</v>
      </c>
      <c r="N6" s="75" t="s">
        <v>181</v>
      </c>
      <c r="O6" s="50" t="str">
        <f t="shared" si="3"/>
        <v>SI_02SB_RF_Intlk_RFOnMon</v>
      </c>
      <c r="P6" s="50" t="s">
        <v>183</v>
      </c>
      <c r="Q6" s="50" t="s">
        <v>51</v>
      </c>
      <c r="R6" s="50"/>
      <c r="S6" s="50"/>
      <c r="T6" s="50"/>
      <c r="U6" s="50" t="str">
        <f t="shared" si="4"/>
        <v>SI_02SB_RF_Intlk_RFOnMon</v>
      </c>
      <c r="V6" s="50" t="s">
        <v>645</v>
      </c>
      <c r="W6" s="51"/>
    </row>
    <row r="7" spans="1:23" s="52" customFormat="1" ht="13.5" customHeight="1">
      <c r="A7" s="47">
        <v>6</v>
      </c>
      <c r="B7" s="26" t="s">
        <v>931</v>
      </c>
      <c r="C7" s="48" t="s">
        <v>175</v>
      </c>
      <c r="D7" s="48" t="s">
        <v>885</v>
      </c>
      <c r="E7" s="48" t="s">
        <v>177</v>
      </c>
      <c r="F7" s="48" t="s">
        <v>932</v>
      </c>
      <c r="G7" s="48" t="s">
        <v>642</v>
      </c>
      <c r="H7" s="48" t="s">
        <v>933</v>
      </c>
      <c r="I7" s="48" t="s">
        <v>647</v>
      </c>
      <c r="J7" s="49" t="str">
        <f t="shared" si="0"/>
        <v>RA-RaSIA01:RF-CavPlDrivers:DrEnbl-Sel</v>
      </c>
      <c r="K7" s="75" t="str">
        <f t="shared" si="1"/>
        <v>N/A</v>
      </c>
      <c r="L7" s="75" t="str">
        <f t="shared" si="2"/>
        <v>N/A</v>
      </c>
      <c r="M7" s="237" t="s">
        <v>180</v>
      </c>
      <c r="N7" s="75" t="s">
        <v>187</v>
      </c>
      <c r="O7" s="50" t="str">
        <f t="shared" si="3"/>
        <v>RA_RaSIA01_RF_CavPlDrivers_DrEnblSel</v>
      </c>
      <c r="P7" s="50" t="s">
        <v>183</v>
      </c>
      <c r="Q7" s="50" t="s">
        <v>189</v>
      </c>
      <c r="R7" s="50"/>
      <c r="S7" s="50"/>
      <c r="T7" s="50"/>
      <c r="U7" s="50" t="str">
        <f>O7</f>
        <v>RA_RaSIA01_RF_CavPlDrivers_DrEnblSel</v>
      </c>
      <c r="V7" s="50" t="s">
        <v>645</v>
      </c>
      <c r="W7" s="51"/>
    </row>
    <row r="8" spans="1:23" s="52" customFormat="1" ht="14.45">
      <c r="A8" s="47">
        <v>7</v>
      </c>
      <c r="B8" s="105" t="s">
        <v>934</v>
      </c>
      <c r="C8" s="106" t="s">
        <v>175</v>
      </c>
      <c r="D8" s="106" t="s">
        <v>885</v>
      </c>
      <c r="E8" s="106" t="s">
        <v>177</v>
      </c>
      <c r="F8" s="106" t="s">
        <v>932</v>
      </c>
      <c r="G8" s="106" t="s">
        <v>642</v>
      </c>
      <c r="H8" s="106" t="s">
        <v>933</v>
      </c>
      <c r="I8" s="106" t="s">
        <v>360</v>
      </c>
      <c r="J8" s="107" t="str">
        <f t="shared" si="0"/>
        <v>RA-RaSIA01:RF-CavPlDrivers:DrEnbl-Sts</v>
      </c>
      <c r="K8" s="75" t="str">
        <f t="shared" si="1"/>
        <v>N/A</v>
      </c>
      <c r="L8" s="75" t="str">
        <f t="shared" si="2"/>
        <v>N/A</v>
      </c>
      <c r="M8" s="237" t="s">
        <v>180</v>
      </c>
      <c r="N8" s="97" t="s">
        <v>181</v>
      </c>
      <c r="O8" s="108" t="str">
        <f t="shared" si="3"/>
        <v>RA_RaSIA01_RF_CavPlDrivers_DrEnblSts</v>
      </c>
      <c r="P8" s="108" t="s">
        <v>183</v>
      </c>
      <c r="Q8" s="108" t="s">
        <v>33</v>
      </c>
      <c r="R8" s="50"/>
      <c r="S8" s="50"/>
      <c r="T8" s="108"/>
      <c r="U8" s="108" t="str">
        <f>O8</f>
        <v>RA_RaSIA01_RF_CavPlDrivers_DrEnblSts</v>
      </c>
      <c r="V8" s="108" t="s">
        <v>645</v>
      </c>
      <c r="W8" s="109"/>
    </row>
    <row r="9" spans="1:23" s="52" customFormat="1" ht="14.45">
      <c r="A9" s="110">
        <v>8</v>
      </c>
      <c r="B9" s="111" t="s">
        <v>935</v>
      </c>
      <c r="C9" s="112" t="s">
        <v>175</v>
      </c>
      <c r="D9" s="113" t="s">
        <v>743</v>
      </c>
      <c r="E9" s="112" t="s">
        <v>177</v>
      </c>
      <c r="F9" s="112" t="s">
        <v>200</v>
      </c>
      <c r="G9" s="114" t="s">
        <v>642</v>
      </c>
      <c r="H9" s="112" t="s">
        <v>936</v>
      </c>
      <c r="I9" s="112" t="s">
        <v>29</v>
      </c>
      <c r="J9" s="107" t="str">
        <f t="shared" si="0"/>
        <v>RA-RaSIA02:RF-Intlk:FaultHard-Mon</v>
      </c>
      <c r="K9" s="75" t="str">
        <f t="shared" si="1"/>
        <v>N/A</v>
      </c>
      <c r="L9" s="75" t="str">
        <f t="shared" si="2"/>
        <v>N/A</v>
      </c>
      <c r="M9" s="237" t="s">
        <v>180</v>
      </c>
      <c r="N9" s="97" t="s">
        <v>181</v>
      </c>
      <c r="O9" s="108" t="s">
        <v>937</v>
      </c>
      <c r="P9" s="115" t="s">
        <v>183</v>
      </c>
      <c r="Q9" s="115" t="s">
        <v>33</v>
      </c>
      <c r="R9" s="50"/>
      <c r="S9" s="50"/>
      <c r="T9" s="116" t="s">
        <v>938</v>
      </c>
      <c r="U9" s="108" t="str">
        <f>O9</f>
        <v>RA_RASIA02_RF_Intlk_FaultHardMon</v>
      </c>
      <c r="V9" s="116" t="s">
        <v>645</v>
      </c>
      <c r="W9" s="117" t="s">
        <v>938</v>
      </c>
    </row>
    <row r="10" spans="1:23" s="5" customFormat="1" ht="14.45">
      <c r="A10" s="118">
        <v>9</v>
      </c>
      <c r="B10" s="119" t="s">
        <v>939</v>
      </c>
      <c r="C10" s="120" t="s">
        <v>175</v>
      </c>
      <c r="D10" s="121" t="s">
        <v>743</v>
      </c>
      <c r="E10" s="120" t="s">
        <v>177</v>
      </c>
      <c r="F10" s="120" t="s">
        <v>940</v>
      </c>
      <c r="G10" s="120">
        <v>1</v>
      </c>
      <c r="H10" s="120" t="s">
        <v>941</v>
      </c>
      <c r="I10" s="120" t="s">
        <v>29</v>
      </c>
      <c r="J10" s="64" t="str">
        <f t="shared" si="0"/>
        <v>RA-RaSIA02:RF-IntlkComp-1:Op-Mon</v>
      </c>
      <c r="K10" s="30" t="str">
        <f t="shared" si="1"/>
        <v>N/A</v>
      </c>
      <c r="L10" s="30" t="str">
        <f t="shared" si="2"/>
        <v>N/A</v>
      </c>
      <c r="M10" s="237" t="s">
        <v>180</v>
      </c>
      <c r="N10" s="97" t="s">
        <v>181</v>
      </c>
      <c r="O10" s="65" t="s">
        <v>942</v>
      </c>
      <c r="P10" s="123" t="s">
        <v>183</v>
      </c>
      <c r="Q10" s="123" t="s">
        <v>33</v>
      </c>
      <c r="R10" s="50"/>
      <c r="S10" s="50"/>
      <c r="T10" s="123" t="s">
        <v>938</v>
      </c>
      <c r="U10" s="65" t="str">
        <f t="shared" ref="U10:U73" si="5">O10</f>
        <v>RA_RASIA02_RF_IntlkComp_1_OpMon</v>
      </c>
      <c r="V10" s="123" t="s">
        <v>645</v>
      </c>
      <c r="W10" s="124" t="s">
        <v>938</v>
      </c>
    </row>
    <row r="11" spans="1:23" s="5" customFormat="1" ht="14.45">
      <c r="A11" s="118">
        <v>10</v>
      </c>
      <c r="B11" s="119" t="s">
        <v>943</v>
      </c>
      <c r="C11" s="120" t="s">
        <v>175</v>
      </c>
      <c r="D11" s="121" t="s">
        <v>743</v>
      </c>
      <c r="E11" s="120" t="s">
        <v>177</v>
      </c>
      <c r="F11" s="120" t="s">
        <v>940</v>
      </c>
      <c r="G11" s="120">
        <v>2</v>
      </c>
      <c r="H11" s="120" t="s">
        <v>941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1"/>
        <v>N/A</v>
      </c>
      <c r="L11" s="30" t="str">
        <f t="shared" si="2"/>
        <v>N/A</v>
      </c>
      <c r="M11" s="237" t="s">
        <v>180</v>
      </c>
      <c r="N11" s="97" t="s">
        <v>181</v>
      </c>
      <c r="O11" s="65" t="s">
        <v>944</v>
      </c>
      <c r="P11" s="125" t="s">
        <v>183</v>
      </c>
      <c r="Q11" s="125" t="s">
        <v>33</v>
      </c>
      <c r="R11" s="50"/>
      <c r="S11" s="50"/>
      <c r="T11" s="125" t="s">
        <v>938</v>
      </c>
      <c r="U11" s="65" t="str">
        <f t="shared" si="5"/>
        <v>RA_RASIA02_RF_IntlkComp_2_OpMon</v>
      </c>
      <c r="V11" s="123" t="s">
        <v>645</v>
      </c>
      <c r="W11" s="126" t="s">
        <v>938</v>
      </c>
    </row>
    <row r="12" spans="1:23" s="52" customFormat="1" ht="14.45">
      <c r="A12" s="110">
        <v>11</v>
      </c>
      <c r="B12" s="127" t="s">
        <v>945</v>
      </c>
      <c r="C12" s="128" t="s">
        <v>175</v>
      </c>
      <c r="D12" s="113" t="s">
        <v>743</v>
      </c>
      <c r="E12" s="128" t="s">
        <v>177</v>
      </c>
      <c r="F12" s="112" t="s">
        <v>923</v>
      </c>
      <c r="G12" s="129" t="s">
        <v>642</v>
      </c>
      <c r="H12" s="112" t="s">
        <v>946</v>
      </c>
      <c r="I12" s="128" t="s">
        <v>29</v>
      </c>
      <c r="J12" s="107" t="str">
        <f t="shared" si="0"/>
        <v>RA-RaSIA02:RF-IntlkCtrl:IB1601Fault-Mon</v>
      </c>
      <c r="K12" s="75" t="str">
        <f t="shared" si="1"/>
        <v>N/A</v>
      </c>
      <c r="L12" s="75" t="str">
        <f t="shared" si="2"/>
        <v>N/A</v>
      </c>
      <c r="M12" s="237" t="s">
        <v>180</v>
      </c>
      <c r="N12" s="97" t="s">
        <v>181</v>
      </c>
      <c r="O12" s="108" t="s">
        <v>947</v>
      </c>
      <c r="P12" s="115" t="s">
        <v>183</v>
      </c>
      <c r="Q12" s="115" t="s">
        <v>33</v>
      </c>
      <c r="R12" s="50"/>
      <c r="S12" s="50"/>
      <c r="T12" s="115" t="s">
        <v>938</v>
      </c>
      <c r="U12" s="108" t="str">
        <f t="shared" si="5"/>
        <v>RA_RASIA02_RF_IntlkCtrl_IB1601FaultMon</v>
      </c>
      <c r="V12" s="115" t="s">
        <v>645</v>
      </c>
      <c r="W12" s="130" t="s">
        <v>938</v>
      </c>
    </row>
    <row r="13" spans="1:23" s="52" customFormat="1" ht="14.45">
      <c r="A13" s="110">
        <v>12</v>
      </c>
      <c r="B13" s="127" t="s">
        <v>948</v>
      </c>
      <c r="C13" s="128" t="s">
        <v>175</v>
      </c>
      <c r="D13" s="113" t="s">
        <v>743</v>
      </c>
      <c r="E13" s="128" t="s">
        <v>177</v>
      </c>
      <c r="F13" s="112" t="s">
        <v>923</v>
      </c>
      <c r="G13" s="129" t="s">
        <v>642</v>
      </c>
      <c r="H13" s="112" t="s">
        <v>949</v>
      </c>
      <c r="I13" s="112" t="s">
        <v>29</v>
      </c>
      <c r="J13" s="107" t="str">
        <f t="shared" si="0"/>
        <v>RA-RaSIA02:RF-IntlkCtrl:IB1602Fault-Mon</v>
      </c>
      <c r="K13" s="75" t="str">
        <f t="shared" si="1"/>
        <v>N/A</v>
      </c>
      <c r="L13" s="75" t="str">
        <f t="shared" si="2"/>
        <v>N/A</v>
      </c>
      <c r="M13" s="237" t="s">
        <v>180</v>
      </c>
      <c r="N13" s="97" t="s">
        <v>181</v>
      </c>
      <c r="O13" s="108" t="s">
        <v>950</v>
      </c>
      <c r="P13" s="115" t="s">
        <v>183</v>
      </c>
      <c r="Q13" s="115" t="s">
        <v>33</v>
      </c>
      <c r="R13" s="50"/>
      <c r="S13" s="50"/>
      <c r="T13" s="116" t="s">
        <v>938</v>
      </c>
      <c r="U13" s="108" t="str">
        <f t="shared" si="5"/>
        <v>RA_RASIA02_RF_IntlkCtrl_IB1602FaultMon</v>
      </c>
      <c r="V13" s="115" t="s">
        <v>645</v>
      </c>
      <c r="W13" s="117" t="s">
        <v>938</v>
      </c>
    </row>
    <row r="14" spans="1:23" s="52" customFormat="1" ht="14.45">
      <c r="A14" s="110">
        <v>13</v>
      </c>
      <c r="B14" s="127" t="s">
        <v>951</v>
      </c>
      <c r="C14" s="128" t="s">
        <v>175</v>
      </c>
      <c r="D14" s="113" t="s">
        <v>743</v>
      </c>
      <c r="E14" s="128" t="s">
        <v>177</v>
      </c>
      <c r="F14" s="112" t="s">
        <v>923</v>
      </c>
      <c r="G14" s="129" t="s">
        <v>642</v>
      </c>
      <c r="H14" s="112" t="s">
        <v>952</v>
      </c>
      <c r="I14" s="128" t="s">
        <v>29</v>
      </c>
      <c r="J14" s="107" t="str">
        <f t="shared" si="0"/>
        <v>RA-RaSIA02:RF-IntlkCtrl:IY403Fault-Mon</v>
      </c>
      <c r="K14" s="75" t="str">
        <f t="shared" si="1"/>
        <v>N/A</v>
      </c>
      <c r="L14" s="75" t="str">
        <f t="shared" si="2"/>
        <v>N/A</v>
      </c>
      <c r="M14" s="237" t="s">
        <v>180</v>
      </c>
      <c r="N14" s="97" t="s">
        <v>181</v>
      </c>
      <c r="O14" s="108" t="s">
        <v>953</v>
      </c>
      <c r="P14" s="115" t="s">
        <v>183</v>
      </c>
      <c r="Q14" s="115" t="s">
        <v>33</v>
      </c>
      <c r="R14" s="50"/>
      <c r="S14" s="50"/>
      <c r="T14" s="116" t="s">
        <v>938</v>
      </c>
      <c r="U14" s="108" t="str">
        <f t="shared" si="5"/>
        <v>RA_RASIA02_RF_IntlkCtrl_IY403FaultMon</v>
      </c>
      <c r="V14" s="115" t="s">
        <v>645</v>
      </c>
      <c r="W14" s="117" t="s">
        <v>938</v>
      </c>
    </row>
    <row r="15" spans="1:23" s="52" customFormat="1" ht="14.45">
      <c r="A15" s="110">
        <v>14</v>
      </c>
      <c r="B15" s="127" t="s">
        <v>954</v>
      </c>
      <c r="C15" s="128" t="s">
        <v>175</v>
      </c>
      <c r="D15" s="113" t="s">
        <v>743</v>
      </c>
      <c r="E15" s="128" t="s">
        <v>177</v>
      </c>
      <c r="F15" s="112" t="s">
        <v>923</v>
      </c>
      <c r="G15" s="129" t="s">
        <v>642</v>
      </c>
      <c r="H15" s="112" t="s">
        <v>955</v>
      </c>
      <c r="I15" s="112" t="s">
        <v>29</v>
      </c>
      <c r="J15" s="107" t="str">
        <f t="shared" si="0"/>
        <v>RA-RaSIA02:RF-IntlkCtrl:IY404Fault-Mon</v>
      </c>
      <c r="K15" s="75" t="str">
        <f t="shared" si="1"/>
        <v>N/A</v>
      </c>
      <c r="L15" s="75" t="str">
        <f t="shared" si="2"/>
        <v>N/A</v>
      </c>
      <c r="M15" s="237" t="s">
        <v>180</v>
      </c>
      <c r="N15" s="97" t="s">
        <v>181</v>
      </c>
      <c r="O15" s="108" t="s">
        <v>956</v>
      </c>
      <c r="P15" s="115" t="s">
        <v>183</v>
      </c>
      <c r="Q15" s="115" t="s">
        <v>33</v>
      </c>
      <c r="R15" s="50"/>
      <c r="S15" s="50"/>
      <c r="T15" s="116" t="s">
        <v>938</v>
      </c>
      <c r="U15" s="108" t="str">
        <f t="shared" si="5"/>
        <v>RA_RASIA02_RF_IntlkCtrl_IY404FaultMon</v>
      </c>
      <c r="V15" s="115" t="s">
        <v>645</v>
      </c>
      <c r="W15" s="117" t="s">
        <v>938</v>
      </c>
    </row>
    <row r="16" spans="1:23" s="52" customFormat="1" ht="14.45">
      <c r="A16" s="110">
        <v>15</v>
      </c>
      <c r="B16" s="127" t="s">
        <v>957</v>
      </c>
      <c r="C16" s="128" t="s">
        <v>175</v>
      </c>
      <c r="D16" s="113" t="s">
        <v>743</v>
      </c>
      <c r="E16" s="128" t="s">
        <v>177</v>
      </c>
      <c r="F16" s="112" t="s">
        <v>923</v>
      </c>
      <c r="G16" s="129" t="s">
        <v>642</v>
      </c>
      <c r="H16" s="112" t="s">
        <v>958</v>
      </c>
      <c r="I16" s="128" t="s">
        <v>29</v>
      </c>
      <c r="J16" s="107" t="str">
        <f t="shared" si="0"/>
        <v>RA-RaSIA02:RF-IntlkCtrl:IY405Fault-Mon</v>
      </c>
      <c r="K16" s="75" t="str">
        <f t="shared" si="1"/>
        <v>N/A</v>
      </c>
      <c r="L16" s="75" t="str">
        <f t="shared" si="2"/>
        <v>N/A</v>
      </c>
      <c r="M16" s="237" t="s">
        <v>180</v>
      </c>
      <c r="N16" s="97" t="s">
        <v>181</v>
      </c>
      <c r="O16" s="108" t="s">
        <v>959</v>
      </c>
      <c r="P16" s="115" t="s">
        <v>183</v>
      </c>
      <c r="Q16" s="115" t="s">
        <v>33</v>
      </c>
      <c r="R16" s="50"/>
      <c r="S16" s="50"/>
      <c r="T16" s="116" t="s">
        <v>938</v>
      </c>
      <c r="U16" s="108" t="str">
        <f t="shared" si="5"/>
        <v>RA_RASIA02_RF_IntlkCtrl_IY405FaultMon</v>
      </c>
      <c r="V16" s="115" t="s">
        <v>645</v>
      </c>
      <c r="W16" s="117" t="s">
        <v>938</v>
      </c>
    </row>
    <row r="17" spans="1:23" s="52" customFormat="1" ht="14.45">
      <c r="A17" s="110">
        <v>16</v>
      </c>
      <c r="B17" s="127" t="s">
        <v>960</v>
      </c>
      <c r="C17" s="112" t="s">
        <v>175</v>
      </c>
      <c r="D17" s="113" t="s">
        <v>743</v>
      </c>
      <c r="E17" s="112" t="s">
        <v>177</v>
      </c>
      <c r="F17" s="112" t="s">
        <v>923</v>
      </c>
      <c r="G17" s="114" t="s">
        <v>642</v>
      </c>
      <c r="H17" s="112" t="s">
        <v>961</v>
      </c>
      <c r="I17" s="112" t="s">
        <v>29</v>
      </c>
      <c r="J17" s="107" t="str">
        <f t="shared" si="0"/>
        <v>RA-RaSIA02:RF-IntlkCtrl:OB1606Fault-Mon</v>
      </c>
      <c r="K17" s="75" t="str">
        <f t="shared" si="1"/>
        <v>N/A</v>
      </c>
      <c r="L17" s="75" t="str">
        <f t="shared" si="2"/>
        <v>N/A</v>
      </c>
      <c r="M17" s="237" t="s">
        <v>180</v>
      </c>
      <c r="N17" s="97" t="s">
        <v>181</v>
      </c>
      <c r="O17" s="108" t="s">
        <v>962</v>
      </c>
      <c r="P17" s="115" t="s">
        <v>183</v>
      </c>
      <c r="Q17" s="115" t="s">
        <v>33</v>
      </c>
      <c r="R17" s="50"/>
      <c r="S17" s="50"/>
      <c r="T17" s="116" t="s">
        <v>938</v>
      </c>
      <c r="U17" s="108" t="str">
        <f t="shared" si="5"/>
        <v>RA_RASIA02_RF_IntlkCtrl_OB1606FaultMon</v>
      </c>
      <c r="V17" s="115" t="s">
        <v>645</v>
      </c>
      <c r="W17" s="117" t="s">
        <v>938</v>
      </c>
    </row>
    <row r="18" spans="1:23" s="5" customFormat="1" ht="14.45">
      <c r="A18" s="118">
        <v>17</v>
      </c>
      <c r="B18" s="119" t="s">
        <v>963</v>
      </c>
      <c r="C18" s="131" t="s">
        <v>175</v>
      </c>
      <c r="D18" s="121" t="s">
        <v>743</v>
      </c>
      <c r="E18" s="131" t="s">
        <v>177</v>
      </c>
      <c r="F18" s="131" t="s">
        <v>923</v>
      </c>
      <c r="G18" s="132" t="s">
        <v>642</v>
      </c>
      <c r="H18" s="131" t="s">
        <v>964</v>
      </c>
      <c r="I18" s="120" t="s">
        <v>29</v>
      </c>
      <c r="J18" s="64" t="str">
        <f t="shared" si="0"/>
        <v>RA-RaSIA02:RF-IntlkCtrl:InDig00-Mon</v>
      </c>
      <c r="K18" s="30" t="str">
        <f t="shared" si="1"/>
        <v>N/A</v>
      </c>
      <c r="L18" s="122" t="s">
        <v>777</v>
      </c>
      <c r="M18" s="237" t="s">
        <v>180</v>
      </c>
      <c r="N18" s="97" t="s">
        <v>181</v>
      </c>
      <c r="O18" s="65" t="s">
        <v>965</v>
      </c>
      <c r="P18" s="123" t="s">
        <v>183</v>
      </c>
      <c r="Q18" s="123" t="s">
        <v>33</v>
      </c>
      <c r="R18" s="50"/>
      <c r="S18" s="50"/>
      <c r="T18" s="125" t="s">
        <v>938</v>
      </c>
      <c r="U18" s="65" t="str">
        <f t="shared" si="5"/>
        <v>RA_RASIA02_RF_IntlkCtrl_InDig00Mon</v>
      </c>
      <c r="V18" s="123" t="s">
        <v>645</v>
      </c>
      <c r="W18" s="126" t="s">
        <v>938</v>
      </c>
    </row>
    <row r="19" spans="1:23" s="52" customFormat="1" ht="14.45">
      <c r="A19" s="110">
        <v>18</v>
      </c>
      <c r="B19" s="127" t="s">
        <v>966</v>
      </c>
      <c r="C19" s="112" t="s">
        <v>175</v>
      </c>
      <c r="D19" s="113" t="s">
        <v>743</v>
      </c>
      <c r="E19" s="112" t="s">
        <v>177</v>
      </c>
      <c r="F19" s="112" t="s">
        <v>923</v>
      </c>
      <c r="G19" s="114" t="s">
        <v>642</v>
      </c>
      <c r="H19" s="112" t="s">
        <v>967</v>
      </c>
      <c r="I19" s="128" t="s">
        <v>29</v>
      </c>
      <c r="J19" s="107" t="str">
        <f t="shared" si="0"/>
        <v>RA-RaSIA02:RF-IntlkCtrl:InDig01-Mon</v>
      </c>
      <c r="K19" s="75" t="str">
        <f t="shared" si="1"/>
        <v>N/A</v>
      </c>
      <c r="L19" s="104" t="s">
        <v>777</v>
      </c>
      <c r="M19" s="237" t="s">
        <v>180</v>
      </c>
      <c r="N19" s="97" t="s">
        <v>181</v>
      </c>
      <c r="O19" s="108" t="s">
        <v>968</v>
      </c>
      <c r="P19" s="115" t="s">
        <v>183</v>
      </c>
      <c r="Q19" s="115" t="s">
        <v>33</v>
      </c>
      <c r="R19" s="50"/>
      <c r="S19" s="50"/>
      <c r="T19" s="116" t="s">
        <v>938</v>
      </c>
      <c r="U19" s="108" t="str">
        <f t="shared" si="5"/>
        <v>RA_RASIA02_RF_IntlkCtrl_InDig01Mon</v>
      </c>
      <c r="V19" s="115" t="s">
        <v>645</v>
      </c>
      <c r="W19" s="117" t="s">
        <v>938</v>
      </c>
    </row>
    <row r="20" spans="1:23" s="5" customFormat="1" ht="14.45">
      <c r="A20" s="118">
        <v>19</v>
      </c>
      <c r="B20" s="119" t="s">
        <v>969</v>
      </c>
      <c r="C20" s="131" t="s">
        <v>175</v>
      </c>
      <c r="D20" s="121" t="s">
        <v>743</v>
      </c>
      <c r="E20" s="131" t="s">
        <v>177</v>
      </c>
      <c r="F20" s="131" t="s">
        <v>923</v>
      </c>
      <c r="G20" s="132" t="s">
        <v>642</v>
      </c>
      <c r="H20" s="131" t="s">
        <v>970</v>
      </c>
      <c r="I20" s="120" t="s">
        <v>29</v>
      </c>
      <c r="J20" s="64" t="str">
        <f t="shared" si="0"/>
        <v>RA-RaSIA02:RF-IntlkCtrl:InDig02-Mon</v>
      </c>
      <c r="K20" s="30" t="str">
        <f t="shared" si="1"/>
        <v>N/A</v>
      </c>
      <c r="L20" s="122" t="s">
        <v>777</v>
      </c>
      <c r="M20" s="237" t="s">
        <v>180</v>
      </c>
      <c r="N20" s="97" t="s">
        <v>181</v>
      </c>
      <c r="O20" s="65" t="s">
        <v>971</v>
      </c>
      <c r="P20" s="123" t="s">
        <v>183</v>
      </c>
      <c r="Q20" s="123" t="s">
        <v>33</v>
      </c>
      <c r="R20" s="50"/>
      <c r="S20" s="50"/>
      <c r="T20" s="125" t="s">
        <v>938</v>
      </c>
      <c r="U20" s="65" t="str">
        <f t="shared" si="5"/>
        <v>RA_RASIA02_RF_IntlkCtrl_InDig02Mon</v>
      </c>
      <c r="V20" s="123" t="s">
        <v>645</v>
      </c>
      <c r="W20" s="126" t="s">
        <v>938</v>
      </c>
    </row>
    <row r="21" spans="1:23" s="5" customFormat="1" ht="14.45">
      <c r="A21" s="118">
        <v>20</v>
      </c>
      <c r="B21" s="119" t="s">
        <v>972</v>
      </c>
      <c r="C21" s="131" t="s">
        <v>175</v>
      </c>
      <c r="D21" s="121" t="s">
        <v>743</v>
      </c>
      <c r="E21" s="131" t="s">
        <v>177</v>
      </c>
      <c r="F21" s="131" t="s">
        <v>923</v>
      </c>
      <c r="G21" s="132" t="s">
        <v>642</v>
      </c>
      <c r="H21" s="131" t="s">
        <v>973</v>
      </c>
      <c r="I21" s="120" t="s">
        <v>29</v>
      </c>
      <c r="J21" s="64" t="str">
        <f t="shared" si="0"/>
        <v>RA-RaSIA02:RF-IntlkCtrl:InDig03-Mon</v>
      </c>
      <c r="K21" s="30" t="str">
        <f t="shared" si="1"/>
        <v>N/A</v>
      </c>
      <c r="L21" s="122" t="s">
        <v>777</v>
      </c>
      <c r="M21" s="237" t="s">
        <v>180</v>
      </c>
      <c r="N21" s="97" t="s">
        <v>181</v>
      </c>
      <c r="O21" s="65" t="s">
        <v>974</v>
      </c>
      <c r="P21" s="123" t="s">
        <v>183</v>
      </c>
      <c r="Q21" s="123" t="s">
        <v>33</v>
      </c>
      <c r="R21" s="50"/>
      <c r="S21" s="50"/>
      <c r="T21" s="125" t="s">
        <v>938</v>
      </c>
      <c r="U21" s="65" t="str">
        <f t="shared" si="5"/>
        <v>RA_RASIA02_RF_IntlkCtrl_InDig03Mon</v>
      </c>
      <c r="V21" s="123" t="s">
        <v>645</v>
      </c>
      <c r="W21" s="126" t="s">
        <v>938</v>
      </c>
    </row>
    <row r="22" spans="1:23" s="5" customFormat="1" ht="14.45">
      <c r="A22" s="118">
        <v>21</v>
      </c>
      <c r="B22" s="119" t="s">
        <v>975</v>
      </c>
      <c r="C22" s="131" t="s">
        <v>175</v>
      </c>
      <c r="D22" s="121" t="s">
        <v>743</v>
      </c>
      <c r="E22" s="131" t="s">
        <v>177</v>
      </c>
      <c r="F22" s="131" t="s">
        <v>923</v>
      </c>
      <c r="G22" s="132" t="s">
        <v>642</v>
      </c>
      <c r="H22" s="131" t="s">
        <v>976</v>
      </c>
      <c r="I22" s="120" t="s">
        <v>29</v>
      </c>
      <c r="J22" s="64" t="str">
        <f t="shared" si="0"/>
        <v>RA-RaSIA02:RF-IntlkCtrl:InDig04-Mon</v>
      </c>
      <c r="K22" s="30" t="str">
        <f t="shared" si="1"/>
        <v>N/A</v>
      </c>
      <c r="L22" s="122" t="s">
        <v>777</v>
      </c>
      <c r="M22" s="237" t="s">
        <v>180</v>
      </c>
      <c r="N22" s="97" t="s">
        <v>181</v>
      </c>
      <c r="O22" s="65" t="s">
        <v>977</v>
      </c>
      <c r="P22" s="123" t="s">
        <v>183</v>
      </c>
      <c r="Q22" s="123" t="s">
        <v>33</v>
      </c>
      <c r="R22" s="50"/>
      <c r="S22" s="50"/>
      <c r="T22" s="125" t="s">
        <v>938</v>
      </c>
      <c r="U22" s="65" t="str">
        <f t="shared" si="5"/>
        <v>RA_RASIA02_RF_IntlkCtrl_InDig04Mon</v>
      </c>
      <c r="V22" s="123" t="s">
        <v>645</v>
      </c>
      <c r="W22" s="126" t="s">
        <v>938</v>
      </c>
    </row>
    <row r="23" spans="1:23" s="5" customFormat="1" ht="14.45">
      <c r="A23" s="118">
        <v>22</v>
      </c>
      <c r="B23" s="119" t="s">
        <v>978</v>
      </c>
      <c r="C23" s="131" t="s">
        <v>175</v>
      </c>
      <c r="D23" s="121" t="s">
        <v>743</v>
      </c>
      <c r="E23" s="131" t="s">
        <v>177</v>
      </c>
      <c r="F23" s="131" t="s">
        <v>923</v>
      </c>
      <c r="G23" s="132" t="s">
        <v>642</v>
      </c>
      <c r="H23" s="131" t="s">
        <v>979</v>
      </c>
      <c r="I23" s="120" t="s">
        <v>29</v>
      </c>
      <c r="J23" s="64" t="str">
        <f t="shared" si="0"/>
        <v>RA-RaSIA02:RF-IntlkCtrl:InDig05-Mon</v>
      </c>
      <c r="K23" s="30" t="str">
        <f t="shared" si="1"/>
        <v>N/A</v>
      </c>
      <c r="L23" s="122" t="s">
        <v>777</v>
      </c>
      <c r="M23" s="237" t="s">
        <v>180</v>
      </c>
      <c r="N23" s="97" t="s">
        <v>181</v>
      </c>
      <c r="O23" s="65" t="s">
        <v>980</v>
      </c>
      <c r="P23" s="123" t="s">
        <v>183</v>
      </c>
      <c r="Q23" s="123" t="s">
        <v>33</v>
      </c>
      <c r="R23" s="50"/>
      <c r="S23" s="50"/>
      <c r="T23" s="125" t="s">
        <v>938</v>
      </c>
      <c r="U23" s="65" t="str">
        <f t="shared" si="5"/>
        <v>RA_RASIA02_RF_IntlkCtrl_InDig05Mon</v>
      </c>
      <c r="V23" s="123" t="s">
        <v>645</v>
      </c>
      <c r="W23" s="126" t="s">
        <v>938</v>
      </c>
    </row>
    <row r="24" spans="1:23" s="5" customFormat="1" ht="14.45">
      <c r="A24" s="118">
        <v>23</v>
      </c>
      <c r="B24" s="119" t="s">
        <v>981</v>
      </c>
      <c r="C24" s="131" t="s">
        <v>175</v>
      </c>
      <c r="D24" s="121" t="s">
        <v>743</v>
      </c>
      <c r="E24" s="131" t="s">
        <v>177</v>
      </c>
      <c r="F24" s="131" t="s">
        <v>923</v>
      </c>
      <c r="G24" s="132" t="s">
        <v>642</v>
      </c>
      <c r="H24" s="131" t="s">
        <v>982</v>
      </c>
      <c r="I24" s="120" t="s">
        <v>29</v>
      </c>
      <c r="J24" s="64" t="str">
        <f t="shared" si="0"/>
        <v>RA-RaSIA02:RF-IntlkCtrl:InDig06-Mon</v>
      </c>
      <c r="K24" s="30" t="str">
        <f t="shared" si="1"/>
        <v>N/A</v>
      </c>
      <c r="L24" s="122" t="s">
        <v>777</v>
      </c>
      <c r="M24" s="237" t="s">
        <v>180</v>
      </c>
      <c r="N24" s="97" t="s">
        <v>181</v>
      </c>
      <c r="O24" s="65" t="s">
        <v>983</v>
      </c>
      <c r="P24" s="123" t="s">
        <v>183</v>
      </c>
      <c r="Q24" s="123" t="s">
        <v>33</v>
      </c>
      <c r="R24" s="50"/>
      <c r="S24" s="50"/>
      <c r="T24" s="125" t="s">
        <v>938</v>
      </c>
      <c r="U24" s="65" t="str">
        <f t="shared" si="5"/>
        <v>RA_RASIA02_RF_IntlkCtrl_InDig06Mon</v>
      </c>
      <c r="V24" s="123" t="s">
        <v>645</v>
      </c>
      <c r="W24" s="126" t="s">
        <v>938</v>
      </c>
    </row>
    <row r="25" spans="1:23" s="5" customFormat="1" ht="14.45">
      <c r="A25" s="118">
        <v>24</v>
      </c>
      <c r="B25" s="119" t="s">
        <v>984</v>
      </c>
      <c r="C25" s="131" t="s">
        <v>175</v>
      </c>
      <c r="D25" s="121" t="s">
        <v>743</v>
      </c>
      <c r="E25" s="131" t="s">
        <v>177</v>
      </c>
      <c r="F25" s="131" t="s">
        <v>923</v>
      </c>
      <c r="G25" s="132" t="s">
        <v>642</v>
      </c>
      <c r="H25" s="131" t="s">
        <v>985</v>
      </c>
      <c r="I25" s="120" t="s">
        <v>29</v>
      </c>
      <c r="J25" s="64" t="str">
        <f t="shared" si="0"/>
        <v>RA-RaSIA02:RF-IntlkCtrl:InDig07-Mon</v>
      </c>
      <c r="K25" s="30" t="str">
        <f t="shared" si="1"/>
        <v>N/A</v>
      </c>
      <c r="L25" s="122" t="s">
        <v>777</v>
      </c>
      <c r="M25" s="237" t="s">
        <v>180</v>
      </c>
      <c r="N25" s="97" t="s">
        <v>181</v>
      </c>
      <c r="O25" s="65" t="s">
        <v>986</v>
      </c>
      <c r="P25" s="123" t="s">
        <v>183</v>
      </c>
      <c r="Q25" s="123" t="s">
        <v>33</v>
      </c>
      <c r="R25" s="50"/>
      <c r="S25" s="50"/>
      <c r="T25" s="125" t="s">
        <v>938</v>
      </c>
      <c r="U25" s="65" t="str">
        <f t="shared" si="5"/>
        <v>RA_RASIA02_RF_IntlkCtrl_InDig07Mon</v>
      </c>
      <c r="V25" s="123" t="s">
        <v>645</v>
      </c>
      <c r="W25" s="126" t="s">
        <v>938</v>
      </c>
    </row>
    <row r="26" spans="1:23" s="5" customFormat="1" ht="14.45">
      <c r="A26" s="118">
        <v>25</v>
      </c>
      <c r="B26" s="119" t="s">
        <v>987</v>
      </c>
      <c r="C26" s="131" t="s">
        <v>175</v>
      </c>
      <c r="D26" s="121" t="s">
        <v>743</v>
      </c>
      <c r="E26" s="131" t="s">
        <v>177</v>
      </c>
      <c r="F26" s="131" t="s">
        <v>923</v>
      </c>
      <c r="G26" s="132" t="s">
        <v>642</v>
      </c>
      <c r="H26" s="131" t="s">
        <v>988</v>
      </c>
      <c r="I26" s="120" t="s">
        <v>29</v>
      </c>
      <c r="J26" s="64" t="str">
        <f t="shared" si="0"/>
        <v>RA-RaSIA02:RF-IntlkCtrl:InDig08-Mon</v>
      </c>
      <c r="K26" s="30" t="str">
        <f t="shared" si="1"/>
        <v>N/A</v>
      </c>
      <c r="L26" s="122" t="s">
        <v>777</v>
      </c>
      <c r="M26" s="237" t="s">
        <v>180</v>
      </c>
      <c r="N26" s="97" t="s">
        <v>181</v>
      </c>
      <c r="O26" s="65" t="s">
        <v>989</v>
      </c>
      <c r="P26" s="123" t="s">
        <v>183</v>
      </c>
      <c r="Q26" s="123" t="s">
        <v>33</v>
      </c>
      <c r="R26" s="50"/>
      <c r="S26" s="50"/>
      <c r="T26" s="123" t="s">
        <v>938</v>
      </c>
      <c r="U26" s="65" t="str">
        <f t="shared" si="5"/>
        <v>RA_RASIA02_RF_IntlkCtrl_InDig08Mon</v>
      </c>
      <c r="V26" s="123" t="s">
        <v>645</v>
      </c>
      <c r="W26" s="124" t="s">
        <v>938</v>
      </c>
    </row>
    <row r="27" spans="1:23" s="5" customFormat="1" ht="14.45">
      <c r="A27" s="118">
        <v>26</v>
      </c>
      <c r="B27" s="119" t="s">
        <v>990</v>
      </c>
      <c r="C27" s="131" t="s">
        <v>175</v>
      </c>
      <c r="D27" s="121" t="s">
        <v>743</v>
      </c>
      <c r="E27" s="131" t="s">
        <v>177</v>
      </c>
      <c r="F27" s="131" t="s">
        <v>923</v>
      </c>
      <c r="G27" s="132" t="s">
        <v>642</v>
      </c>
      <c r="H27" s="131" t="s">
        <v>991</v>
      </c>
      <c r="I27" s="120" t="s">
        <v>29</v>
      </c>
      <c r="J27" s="64" t="str">
        <f t="shared" si="0"/>
        <v>RA-RaSIA02:RF-IntlkCtrl:InDig09-Mon</v>
      </c>
      <c r="K27" s="30" t="str">
        <f t="shared" si="1"/>
        <v>N/A</v>
      </c>
      <c r="L27" s="122" t="s">
        <v>777</v>
      </c>
      <c r="M27" s="237" t="s">
        <v>180</v>
      </c>
      <c r="N27" s="97" t="s">
        <v>181</v>
      </c>
      <c r="O27" s="65" t="s">
        <v>992</v>
      </c>
      <c r="P27" s="123" t="s">
        <v>183</v>
      </c>
      <c r="Q27" s="123" t="s">
        <v>33</v>
      </c>
      <c r="R27" s="50"/>
      <c r="S27" s="50"/>
      <c r="T27" s="125" t="s">
        <v>938</v>
      </c>
      <c r="U27" s="65" t="str">
        <f t="shared" si="5"/>
        <v>RA_RASIA02_RF_IntlkCtrl_InDig09Mon</v>
      </c>
      <c r="V27" s="123" t="s">
        <v>645</v>
      </c>
      <c r="W27" s="126" t="s">
        <v>938</v>
      </c>
    </row>
    <row r="28" spans="1:23" s="5" customFormat="1" ht="14.45">
      <c r="A28" s="118">
        <v>27</v>
      </c>
      <c r="B28" s="119" t="s">
        <v>993</v>
      </c>
      <c r="C28" s="131" t="s">
        <v>175</v>
      </c>
      <c r="D28" s="121" t="s">
        <v>743</v>
      </c>
      <c r="E28" s="131" t="s">
        <v>177</v>
      </c>
      <c r="F28" s="131" t="s">
        <v>923</v>
      </c>
      <c r="G28" s="132" t="s">
        <v>642</v>
      </c>
      <c r="H28" s="131" t="s">
        <v>994</v>
      </c>
      <c r="I28" s="120" t="s">
        <v>29</v>
      </c>
      <c r="J28" s="64" t="str">
        <f t="shared" si="0"/>
        <v>RA-RaSIA02:RF-IntlkCtrl:InDig10-Mon</v>
      </c>
      <c r="K28" s="30" t="str">
        <f t="shared" si="1"/>
        <v>N/A</v>
      </c>
      <c r="L28" s="122" t="s">
        <v>777</v>
      </c>
      <c r="M28" s="237" t="s">
        <v>180</v>
      </c>
      <c r="N28" s="97" t="s">
        <v>181</v>
      </c>
      <c r="O28" s="65" t="s">
        <v>995</v>
      </c>
      <c r="P28" s="123" t="s">
        <v>183</v>
      </c>
      <c r="Q28" s="123" t="s">
        <v>33</v>
      </c>
      <c r="R28" s="50"/>
      <c r="S28" s="50"/>
      <c r="T28" s="125" t="s">
        <v>938</v>
      </c>
      <c r="U28" s="65" t="str">
        <f t="shared" si="5"/>
        <v>RA_RASIA02_RF_IntlkCtrl_InDig10Mon</v>
      </c>
      <c r="V28" s="123" t="s">
        <v>645</v>
      </c>
      <c r="W28" s="126" t="s">
        <v>938</v>
      </c>
    </row>
    <row r="29" spans="1:23" s="5" customFormat="1" ht="14.45">
      <c r="A29" s="118">
        <v>28</v>
      </c>
      <c r="B29" s="119" t="s">
        <v>996</v>
      </c>
      <c r="C29" s="131" t="s">
        <v>175</v>
      </c>
      <c r="D29" s="121" t="s">
        <v>743</v>
      </c>
      <c r="E29" s="131" t="s">
        <v>177</v>
      </c>
      <c r="F29" s="131" t="s">
        <v>923</v>
      </c>
      <c r="G29" s="132" t="s">
        <v>642</v>
      </c>
      <c r="H29" s="131" t="s">
        <v>997</v>
      </c>
      <c r="I29" s="120" t="s">
        <v>29</v>
      </c>
      <c r="J29" s="64" t="str">
        <f t="shared" si="0"/>
        <v>RA-RaSIA02:RF-IntlkCtrl:InDig11-Mon</v>
      </c>
      <c r="K29" s="30" t="str">
        <f t="shared" si="1"/>
        <v>N/A</v>
      </c>
      <c r="L29" s="122" t="s">
        <v>777</v>
      </c>
      <c r="M29" s="237" t="s">
        <v>180</v>
      </c>
      <c r="N29" s="97" t="s">
        <v>181</v>
      </c>
      <c r="O29" s="65" t="s">
        <v>998</v>
      </c>
      <c r="P29" s="123" t="s">
        <v>183</v>
      </c>
      <c r="Q29" s="123" t="s">
        <v>33</v>
      </c>
      <c r="R29" s="50"/>
      <c r="S29" s="50"/>
      <c r="T29" s="125" t="s">
        <v>938</v>
      </c>
      <c r="U29" s="65" t="str">
        <f t="shared" si="5"/>
        <v>RA_RASIA02_RF_IntlkCtrl_InDig11Mon</v>
      </c>
      <c r="V29" s="123" t="s">
        <v>645</v>
      </c>
      <c r="W29" s="126" t="s">
        <v>938</v>
      </c>
    </row>
    <row r="30" spans="1:23" s="5" customFormat="1" ht="14.45">
      <c r="A30" s="118">
        <v>29</v>
      </c>
      <c r="B30" s="119" t="s">
        <v>999</v>
      </c>
      <c r="C30" s="131" t="s">
        <v>175</v>
      </c>
      <c r="D30" s="121" t="s">
        <v>743</v>
      </c>
      <c r="E30" s="131" t="s">
        <v>177</v>
      </c>
      <c r="F30" s="131" t="s">
        <v>923</v>
      </c>
      <c r="G30" s="132" t="s">
        <v>642</v>
      </c>
      <c r="H30" s="131" t="s">
        <v>1000</v>
      </c>
      <c r="I30" s="120" t="s">
        <v>29</v>
      </c>
      <c r="J30" s="64" t="str">
        <f t="shared" si="0"/>
        <v>RA-RaSIA02:RF-IntlkCtrl:InDig12-Mon</v>
      </c>
      <c r="K30" s="30" t="str">
        <f t="shared" si="1"/>
        <v>N/A</v>
      </c>
      <c r="L30" s="122" t="s">
        <v>777</v>
      </c>
      <c r="M30" s="237" t="s">
        <v>180</v>
      </c>
      <c r="N30" s="97" t="s">
        <v>181</v>
      </c>
      <c r="O30" s="65" t="s">
        <v>1001</v>
      </c>
      <c r="P30" s="123" t="s">
        <v>183</v>
      </c>
      <c r="Q30" s="123" t="s">
        <v>33</v>
      </c>
      <c r="R30" s="50"/>
      <c r="S30" s="50"/>
      <c r="T30" s="125" t="s">
        <v>938</v>
      </c>
      <c r="U30" s="65" t="str">
        <f t="shared" si="5"/>
        <v>RA_RASIA02_RF_IntlkCtrl_InDig12Mon</v>
      </c>
      <c r="V30" s="123" t="s">
        <v>645</v>
      </c>
      <c r="W30" s="126" t="s">
        <v>938</v>
      </c>
    </row>
    <row r="31" spans="1:23" s="5" customFormat="1" ht="14.45">
      <c r="A31" s="118">
        <v>30</v>
      </c>
      <c r="B31" s="119" t="s">
        <v>1002</v>
      </c>
      <c r="C31" s="131" t="s">
        <v>175</v>
      </c>
      <c r="D31" s="121" t="s">
        <v>743</v>
      </c>
      <c r="E31" s="131" t="s">
        <v>177</v>
      </c>
      <c r="F31" s="131" t="s">
        <v>923</v>
      </c>
      <c r="G31" s="132" t="s">
        <v>642</v>
      </c>
      <c r="H31" s="131" t="s">
        <v>1003</v>
      </c>
      <c r="I31" s="120" t="s">
        <v>29</v>
      </c>
      <c r="J31" s="64" t="str">
        <f t="shared" si="0"/>
        <v>RA-RaSIA02:RF-IntlkCtrl:InDig13-Mon</v>
      </c>
      <c r="K31" s="30" t="str">
        <f t="shared" si="1"/>
        <v>N/A</v>
      </c>
      <c r="L31" s="122" t="s">
        <v>777</v>
      </c>
      <c r="M31" s="237" t="s">
        <v>180</v>
      </c>
      <c r="N31" s="97" t="s">
        <v>181</v>
      </c>
      <c r="O31" s="65" t="s">
        <v>1004</v>
      </c>
      <c r="P31" s="123" t="s">
        <v>183</v>
      </c>
      <c r="Q31" s="123" t="s">
        <v>33</v>
      </c>
      <c r="R31" s="50"/>
      <c r="S31" s="50"/>
      <c r="T31" s="125" t="s">
        <v>938</v>
      </c>
      <c r="U31" s="65" t="str">
        <f t="shared" si="5"/>
        <v>RA_RASIA02_RF_IntlkCtrl_InDig13Mon</v>
      </c>
      <c r="V31" s="123" t="s">
        <v>645</v>
      </c>
      <c r="W31" s="126" t="s">
        <v>938</v>
      </c>
    </row>
    <row r="32" spans="1:23" s="5" customFormat="1" ht="14.45">
      <c r="A32" s="118">
        <v>31</v>
      </c>
      <c r="B32" s="119" t="s">
        <v>1005</v>
      </c>
      <c r="C32" s="131" t="s">
        <v>175</v>
      </c>
      <c r="D32" s="121" t="s">
        <v>743</v>
      </c>
      <c r="E32" s="131" t="s">
        <v>177</v>
      </c>
      <c r="F32" s="131" t="s">
        <v>923</v>
      </c>
      <c r="G32" s="132" t="s">
        <v>642</v>
      </c>
      <c r="H32" s="131" t="s">
        <v>1006</v>
      </c>
      <c r="I32" s="120" t="s">
        <v>29</v>
      </c>
      <c r="J32" s="64" t="str">
        <f t="shared" si="0"/>
        <v>RA-RaSIA02:RF-IntlkCtrl:InDig14-Mon</v>
      </c>
      <c r="K32" s="30" t="str">
        <f t="shared" si="1"/>
        <v>N/A</v>
      </c>
      <c r="L32" s="122" t="s">
        <v>777</v>
      </c>
      <c r="M32" s="237" t="s">
        <v>180</v>
      </c>
      <c r="N32" s="97" t="s">
        <v>181</v>
      </c>
      <c r="O32" s="65" t="s">
        <v>1007</v>
      </c>
      <c r="P32" s="123" t="s">
        <v>183</v>
      </c>
      <c r="Q32" s="123" t="s">
        <v>33</v>
      </c>
      <c r="R32" s="50"/>
      <c r="S32" s="50"/>
      <c r="T32" s="125" t="s">
        <v>938</v>
      </c>
      <c r="U32" s="65" t="str">
        <f t="shared" si="5"/>
        <v>RA_RASIA02_RF_IntlkCtrl_InDig14Mon</v>
      </c>
      <c r="V32" s="123" t="s">
        <v>645</v>
      </c>
      <c r="W32" s="126" t="s">
        <v>938</v>
      </c>
    </row>
    <row r="33" spans="1:23" s="5" customFormat="1" ht="14.45">
      <c r="A33" s="118">
        <v>32</v>
      </c>
      <c r="B33" s="119" t="s">
        <v>1008</v>
      </c>
      <c r="C33" s="131" t="s">
        <v>175</v>
      </c>
      <c r="D33" s="121" t="s">
        <v>743</v>
      </c>
      <c r="E33" s="131" t="s">
        <v>177</v>
      </c>
      <c r="F33" s="131" t="s">
        <v>923</v>
      </c>
      <c r="G33" s="132" t="s">
        <v>642</v>
      </c>
      <c r="H33" s="131" t="s">
        <v>1009</v>
      </c>
      <c r="I33" s="120" t="s">
        <v>29</v>
      </c>
      <c r="J33" s="64" t="str">
        <f t="shared" si="0"/>
        <v>RA-RaSIA02:RF-IntlkCtrl:InDig15-Mon</v>
      </c>
      <c r="K33" s="30" t="str">
        <f t="shared" si="1"/>
        <v>N/A</v>
      </c>
      <c r="L33" s="122" t="s">
        <v>777</v>
      </c>
      <c r="M33" s="237" t="s">
        <v>180</v>
      </c>
      <c r="N33" s="97" t="s">
        <v>181</v>
      </c>
      <c r="O33" s="65" t="s">
        <v>1010</v>
      </c>
      <c r="P33" s="123" t="s">
        <v>183</v>
      </c>
      <c r="Q33" s="123" t="s">
        <v>33</v>
      </c>
      <c r="R33" s="50"/>
      <c r="S33" s="50"/>
      <c r="T33" s="125" t="s">
        <v>938</v>
      </c>
      <c r="U33" s="65" t="str">
        <f t="shared" si="5"/>
        <v>RA_RASIA02_RF_IntlkCtrl_InDig15Mon</v>
      </c>
      <c r="V33" s="123" t="s">
        <v>645</v>
      </c>
      <c r="W33" s="126" t="s">
        <v>938</v>
      </c>
    </row>
    <row r="34" spans="1:23" s="5" customFormat="1" ht="14.45">
      <c r="A34" s="133">
        <v>33</v>
      </c>
      <c r="B34" s="134" t="s">
        <v>1011</v>
      </c>
      <c r="C34" s="121" t="s">
        <v>175</v>
      </c>
      <c r="D34" s="121" t="s">
        <v>743</v>
      </c>
      <c r="E34" s="121" t="s">
        <v>177</v>
      </c>
      <c r="F34" s="121" t="s">
        <v>923</v>
      </c>
      <c r="G34" s="135" t="s">
        <v>642</v>
      </c>
      <c r="H34" s="131" t="s">
        <v>1012</v>
      </c>
      <c r="I34" s="121" t="s">
        <v>29</v>
      </c>
      <c r="J34" s="64" t="str">
        <f t="shared" si="0"/>
        <v>RA-RaSIA02:RF-IntlkCtrl:InDig16-Mon</v>
      </c>
      <c r="K34" s="30" t="str">
        <f t="shared" ref="K34:K50" si="6">IF(OR(R34="",R34="N/A"),"N/A",IF(G34="-",C34&amp;"-"&amp;D34&amp;":"&amp;E34&amp;"-"&amp;F34&amp;":"&amp;H34&amp;"UpperLimit-Cte",C34&amp;"-"&amp;D34&amp;":"&amp;E34&amp;"-"&amp;F34&amp;"-"&amp;G34&amp;":"&amp;H34&amp;"UpperLimit-Cte"))</f>
        <v>N/A</v>
      </c>
      <c r="L34" s="122" t="s">
        <v>777</v>
      </c>
      <c r="M34" s="237" t="s">
        <v>180</v>
      </c>
      <c r="N34" s="97" t="s">
        <v>181</v>
      </c>
      <c r="O34" s="65" t="s">
        <v>1013</v>
      </c>
      <c r="P34" s="123" t="s">
        <v>183</v>
      </c>
      <c r="Q34" s="123" t="s">
        <v>33</v>
      </c>
      <c r="R34" s="50"/>
      <c r="S34" s="50"/>
      <c r="T34" s="136" t="s">
        <v>938</v>
      </c>
      <c r="U34" s="65" t="str">
        <f t="shared" si="5"/>
        <v>RA_RASIA02_RF_IntlkCtrl_InDig16Mon</v>
      </c>
      <c r="V34" s="123" t="s">
        <v>645</v>
      </c>
      <c r="W34" s="137" t="s">
        <v>938</v>
      </c>
    </row>
    <row r="35" spans="1:23" s="5" customFormat="1" ht="14.45">
      <c r="A35" s="133">
        <v>34</v>
      </c>
      <c r="B35" s="134" t="s">
        <v>1014</v>
      </c>
      <c r="C35" s="121" t="s">
        <v>175</v>
      </c>
      <c r="D35" s="121" t="s">
        <v>743</v>
      </c>
      <c r="E35" s="121" t="s">
        <v>177</v>
      </c>
      <c r="F35" s="121" t="s">
        <v>923</v>
      </c>
      <c r="G35" s="135" t="s">
        <v>642</v>
      </c>
      <c r="H35" s="131" t="s">
        <v>1015</v>
      </c>
      <c r="I35" s="121" t="s">
        <v>29</v>
      </c>
      <c r="J35" s="64" t="str">
        <f t="shared" si="0"/>
        <v>RA-RaSIA02:RF-IntlkCtrl:InDig17-Mon</v>
      </c>
      <c r="K35" s="30" t="str">
        <f t="shared" si="6"/>
        <v>N/A</v>
      </c>
      <c r="L35" s="122" t="s">
        <v>777</v>
      </c>
      <c r="M35" s="237" t="s">
        <v>180</v>
      </c>
      <c r="N35" s="97" t="s">
        <v>181</v>
      </c>
      <c r="O35" s="65" t="s">
        <v>1016</v>
      </c>
      <c r="P35" s="123" t="s">
        <v>183</v>
      </c>
      <c r="Q35" s="123" t="s">
        <v>33</v>
      </c>
      <c r="R35" s="50"/>
      <c r="S35" s="50"/>
      <c r="T35" s="136" t="s">
        <v>938</v>
      </c>
      <c r="U35" s="65" t="str">
        <f t="shared" si="5"/>
        <v>RA_RASIA02_RF_IntlkCtrl_InDig17Mon</v>
      </c>
      <c r="V35" s="123" t="s">
        <v>645</v>
      </c>
      <c r="W35" s="137" t="s">
        <v>938</v>
      </c>
    </row>
    <row r="36" spans="1:23" s="5" customFormat="1" ht="14.45">
      <c r="A36" s="133">
        <v>35</v>
      </c>
      <c r="B36" s="134" t="s">
        <v>1017</v>
      </c>
      <c r="C36" s="121" t="s">
        <v>175</v>
      </c>
      <c r="D36" s="121" t="s">
        <v>743</v>
      </c>
      <c r="E36" s="121" t="s">
        <v>177</v>
      </c>
      <c r="F36" s="121" t="s">
        <v>923</v>
      </c>
      <c r="G36" s="135" t="s">
        <v>642</v>
      </c>
      <c r="H36" s="131" t="s">
        <v>1018</v>
      </c>
      <c r="I36" s="121" t="s">
        <v>29</v>
      </c>
      <c r="J36" s="64" t="str">
        <f t="shared" si="0"/>
        <v>RA-RaSIA02:RF-IntlkCtrl:InDig18-Mon</v>
      </c>
      <c r="K36" s="30" t="str">
        <f t="shared" si="6"/>
        <v>N/A</v>
      </c>
      <c r="L36" s="122" t="s">
        <v>777</v>
      </c>
      <c r="M36" s="237" t="s">
        <v>180</v>
      </c>
      <c r="N36" s="97" t="s">
        <v>181</v>
      </c>
      <c r="O36" s="65" t="s">
        <v>1019</v>
      </c>
      <c r="P36" s="123" t="s">
        <v>183</v>
      </c>
      <c r="Q36" s="123" t="s">
        <v>33</v>
      </c>
      <c r="R36" s="50"/>
      <c r="S36" s="50"/>
      <c r="T36" s="136" t="s">
        <v>938</v>
      </c>
      <c r="U36" s="65" t="str">
        <f t="shared" si="5"/>
        <v>RA_RASIA02_RF_IntlkCtrl_InDig18Mon</v>
      </c>
      <c r="V36" s="123" t="s">
        <v>645</v>
      </c>
      <c r="W36" s="137" t="s">
        <v>938</v>
      </c>
    </row>
    <row r="37" spans="1:23" s="5" customFormat="1" ht="14.45">
      <c r="A37" s="133">
        <v>36</v>
      </c>
      <c r="B37" s="134" t="s">
        <v>1020</v>
      </c>
      <c r="C37" s="121" t="s">
        <v>175</v>
      </c>
      <c r="D37" s="121" t="s">
        <v>743</v>
      </c>
      <c r="E37" s="121" t="s">
        <v>177</v>
      </c>
      <c r="F37" s="121" t="s">
        <v>923</v>
      </c>
      <c r="G37" s="135" t="s">
        <v>642</v>
      </c>
      <c r="H37" s="131" t="s">
        <v>1021</v>
      </c>
      <c r="I37" s="121" t="s">
        <v>29</v>
      </c>
      <c r="J37" s="64" t="str">
        <f t="shared" si="0"/>
        <v>RA-RaSIA02:RF-IntlkCtrl:InDig19-Mon</v>
      </c>
      <c r="K37" s="30" t="str">
        <f t="shared" si="6"/>
        <v>N/A</v>
      </c>
      <c r="L37" s="122" t="s">
        <v>777</v>
      </c>
      <c r="M37" s="237" t="s">
        <v>180</v>
      </c>
      <c r="N37" s="97" t="s">
        <v>181</v>
      </c>
      <c r="O37" s="65" t="s">
        <v>1022</v>
      </c>
      <c r="P37" s="123" t="s">
        <v>183</v>
      </c>
      <c r="Q37" s="123" t="s">
        <v>33</v>
      </c>
      <c r="R37" s="50"/>
      <c r="S37" s="50"/>
      <c r="T37" s="136" t="s">
        <v>938</v>
      </c>
      <c r="U37" s="65" t="str">
        <f t="shared" si="5"/>
        <v>RA_RASIA02_RF_IntlkCtrl_InDig19Mon</v>
      </c>
      <c r="V37" s="123" t="s">
        <v>645</v>
      </c>
      <c r="W37" s="137" t="s">
        <v>938</v>
      </c>
    </row>
    <row r="38" spans="1:23" s="5" customFormat="1" ht="14.45">
      <c r="A38" s="133">
        <v>37</v>
      </c>
      <c r="B38" s="134" t="s">
        <v>1023</v>
      </c>
      <c r="C38" s="121" t="s">
        <v>175</v>
      </c>
      <c r="D38" s="121" t="s">
        <v>743</v>
      </c>
      <c r="E38" s="121" t="s">
        <v>177</v>
      </c>
      <c r="F38" s="121" t="s">
        <v>923</v>
      </c>
      <c r="G38" s="135" t="s">
        <v>642</v>
      </c>
      <c r="H38" s="131" t="s">
        <v>1024</v>
      </c>
      <c r="I38" s="121" t="s">
        <v>29</v>
      </c>
      <c r="J38" s="64" t="str">
        <f t="shared" si="0"/>
        <v>RA-RaSIA02:RF-IntlkCtrl:InDig20-Mon</v>
      </c>
      <c r="K38" s="30" t="str">
        <f t="shared" si="6"/>
        <v>N/A</v>
      </c>
      <c r="L38" s="122" t="s">
        <v>777</v>
      </c>
      <c r="M38" s="237" t="s">
        <v>180</v>
      </c>
      <c r="N38" s="97" t="s">
        <v>181</v>
      </c>
      <c r="O38" s="65" t="s">
        <v>1025</v>
      </c>
      <c r="P38" s="123" t="s">
        <v>183</v>
      </c>
      <c r="Q38" s="123" t="s">
        <v>33</v>
      </c>
      <c r="R38" s="50"/>
      <c r="S38" s="50"/>
      <c r="T38" s="136" t="s">
        <v>938</v>
      </c>
      <c r="U38" s="65" t="str">
        <f t="shared" si="5"/>
        <v>RA_RASIA02_RF_IntlkCtrl_InDig20Mon</v>
      </c>
      <c r="V38" s="123" t="s">
        <v>645</v>
      </c>
      <c r="W38" s="137" t="s">
        <v>938</v>
      </c>
    </row>
    <row r="39" spans="1:23" s="5" customFormat="1" ht="14.45">
      <c r="A39" s="133">
        <v>38</v>
      </c>
      <c r="B39" s="134" t="s">
        <v>1026</v>
      </c>
      <c r="C39" s="121" t="s">
        <v>175</v>
      </c>
      <c r="D39" s="121" t="s">
        <v>743</v>
      </c>
      <c r="E39" s="121" t="s">
        <v>177</v>
      </c>
      <c r="F39" s="121" t="s">
        <v>923</v>
      </c>
      <c r="G39" s="135" t="s">
        <v>642</v>
      </c>
      <c r="H39" s="131" t="s">
        <v>1027</v>
      </c>
      <c r="I39" s="121" t="s">
        <v>29</v>
      </c>
      <c r="J39" s="64" t="str">
        <f t="shared" si="0"/>
        <v>RA-RaSIA02:RF-IntlkCtrl:InDig21-Mon</v>
      </c>
      <c r="K39" s="30" t="str">
        <f t="shared" si="6"/>
        <v>N/A</v>
      </c>
      <c r="L39" s="122" t="s">
        <v>777</v>
      </c>
      <c r="M39" s="237" t="s">
        <v>180</v>
      </c>
      <c r="N39" s="97" t="s">
        <v>181</v>
      </c>
      <c r="O39" s="65" t="s">
        <v>1028</v>
      </c>
      <c r="P39" s="123" t="s">
        <v>183</v>
      </c>
      <c r="Q39" s="123" t="s">
        <v>33</v>
      </c>
      <c r="R39" s="50"/>
      <c r="S39" s="50"/>
      <c r="T39" s="136" t="s">
        <v>938</v>
      </c>
      <c r="U39" s="65" t="str">
        <f t="shared" si="5"/>
        <v>RA_RASIA02_RF_IntlkCtrl_InDig21Mon</v>
      </c>
      <c r="V39" s="123" t="s">
        <v>645</v>
      </c>
      <c r="W39" s="137" t="s">
        <v>938</v>
      </c>
    </row>
    <row r="40" spans="1:23" s="5" customFormat="1" ht="14.45">
      <c r="A40" s="133">
        <v>39</v>
      </c>
      <c r="B40" s="134" t="s">
        <v>1029</v>
      </c>
      <c r="C40" s="121" t="s">
        <v>175</v>
      </c>
      <c r="D40" s="121" t="s">
        <v>743</v>
      </c>
      <c r="E40" s="121" t="s">
        <v>177</v>
      </c>
      <c r="F40" s="121" t="s">
        <v>923</v>
      </c>
      <c r="G40" s="135" t="s">
        <v>642</v>
      </c>
      <c r="H40" s="131" t="s">
        <v>1030</v>
      </c>
      <c r="I40" s="121" t="s">
        <v>29</v>
      </c>
      <c r="J40" s="64" t="str">
        <f t="shared" si="0"/>
        <v>RA-RaSIA02:RF-IntlkCtrl:InDig22-Mon</v>
      </c>
      <c r="K40" s="30" t="str">
        <f t="shared" si="6"/>
        <v>N/A</v>
      </c>
      <c r="L40" s="122" t="s">
        <v>777</v>
      </c>
      <c r="M40" s="237" t="s">
        <v>180</v>
      </c>
      <c r="N40" s="97" t="s">
        <v>181</v>
      </c>
      <c r="O40" s="65" t="s">
        <v>1031</v>
      </c>
      <c r="P40" s="123" t="s">
        <v>183</v>
      </c>
      <c r="Q40" s="123" t="s">
        <v>33</v>
      </c>
      <c r="R40" s="50"/>
      <c r="S40" s="50"/>
      <c r="T40" s="136" t="s">
        <v>938</v>
      </c>
      <c r="U40" s="65" t="str">
        <f t="shared" si="5"/>
        <v>RA_RASIA02_RF_IntlkCtrl_InDig22Mon</v>
      </c>
      <c r="V40" s="123" t="s">
        <v>645</v>
      </c>
      <c r="W40" s="137" t="s">
        <v>938</v>
      </c>
    </row>
    <row r="41" spans="1:23" s="5" customFormat="1" ht="14.45">
      <c r="A41" s="133">
        <v>40</v>
      </c>
      <c r="B41" s="134" t="s">
        <v>1032</v>
      </c>
      <c r="C41" s="121" t="s">
        <v>175</v>
      </c>
      <c r="D41" s="121" t="s">
        <v>743</v>
      </c>
      <c r="E41" s="121" t="s">
        <v>177</v>
      </c>
      <c r="F41" s="121" t="s">
        <v>923</v>
      </c>
      <c r="G41" s="135" t="s">
        <v>642</v>
      </c>
      <c r="H41" s="131" t="s">
        <v>1033</v>
      </c>
      <c r="I41" s="121" t="s">
        <v>29</v>
      </c>
      <c r="J41" s="64" t="str">
        <f t="shared" si="0"/>
        <v>RA-RaSIA02:RF-IntlkCtrl:InDig23-Mon</v>
      </c>
      <c r="K41" s="30" t="str">
        <f t="shared" si="6"/>
        <v>N/A</v>
      </c>
      <c r="L41" s="122" t="s">
        <v>777</v>
      </c>
      <c r="M41" s="237" t="s">
        <v>180</v>
      </c>
      <c r="N41" s="97" t="s">
        <v>181</v>
      </c>
      <c r="O41" s="65" t="s">
        <v>1034</v>
      </c>
      <c r="P41" s="123" t="s">
        <v>183</v>
      </c>
      <c r="Q41" s="123" t="s">
        <v>33</v>
      </c>
      <c r="R41" s="50"/>
      <c r="S41" s="50"/>
      <c r="T41" s="136" t="s">
        <v>938</v>
      </c>
      <c r="U41" s="65" t="str">
        <f t="shared" si="5"/>
        <v>RA_RASIA02_RF_IntlkCtrl_InDig23Mon</v>
      </c>
      <c r="V41" s="123" t="s">
        <v>645</v>
      </c>
      <c r="W41" s="137" t="s">
        <v>938</v>
      </c>
    </row>
    <row r="42" spans="1:23" s="5" customFormat="1" ht="14.45">
      <c r="A42" s="133">
        <v>41</v>
      </c>
      <c r="B42" s="134" t="s">
        <v>1035</v>
      </c>
      <c r="C42" s="121" t="s">
        <v>175</v>
      </c>
      <c r="D42" s="121" t="s">
        <v>743</v>
      </c>
      <c r="E42" s="121" t="s">
        <v>177</v>
      </c>
      <c r="F42" s="121" t="s">
        <v>923</v>
      </c>
      <c r="G42" s="135" t="s">
        <v>642</v>
      </c>
      <c r="H42" s="131" t="s">
        <v>1036</v>
      </c>
      <c r="I42" s="121" t="s">
        <v>29</v>
      </c>
      <c r="J42" s="64" t="str">
        <f t="shared" si="0"/>
        <v>RA-RaSIA02:RF-IntlkCtrl:InDig24-Mon</v>
      </c>
      <c r="K42" s="30" t="str">
        <f t="shared" si="6"/>
        <v>N/A</v>
      </c>
      <c r="L42" s="122" t="s">
        <v>777</v>
      </c>
      <c r="M42" s="237" t="s">
        <v>180</v>
      </c>
      <c r="N42" s="97" t="s">
        <v>181</v>
      </c>
      <c r="O42" s="65" t="s">
        <v>1037</v>
      </c>
      <c r="P42" s="123" t="s">
        <v>183</v>
      </c>
      <c r="Q42" s="123" t="s">
        <v>33</v>
      </c>
      <c r="R42" s="50"/>
      <c r="S42" s="50"/>
      <c r="T42" s="136" t="s">
        <v>938</v>
      </c>
      <c r="U42" s="65" t="str">
        <f t="shared" si="5"/>
        <v>RA_RASIA02_RF_IntlkCtrl_InDig24Mon</v>
      </c>
      <c r="V42" s="123" t="s">
        <v>645</v>
      </c>
      <c r="W42" s="137" t="s">
        <v>938</v>
      </c>
    </row>
    <row r="43" spans="1:23" s="5" customFormat="1" ht="14.45">
      <c r="A43" s="133">
        <v>42</v>
      </c>
      <c r="B43" s="134" t="s">
        <v>1038</v>
      </c>
      <c r="C43" s="121" t="s">
        <v>175</v>
      </c>
      <c r="D43" s="121" t="s">
        <v>743</v>
      </c>
      <c r="E43" s="121" t="s">
        <v>177</v>
      </c>
      <c r="F43" s="121" t="s">
        <v>923</v>
      </c>
      <c r="G43" s="135" t="s">
        <v>642</v>
      </c>
      <c r="H43" s="131" t="s">
        <v>1039</v>
      </c>
      <c r="I43" s="121" t="s">
        <v>29</v>
      </c>
      <c r="J43" s="64" t="str">
        <f t="shared" si="0"/>
        <v>RA-RaSIA02:RF-IntlkCtrl:InDig25-Mon</v>
      </c>
      <c r="K43" s="30" t="str">
        <f t="shared" si="6"/>
        <v>N/A</v>
      </c>
      <c r="L43" s="122" t="s">
        <v>777</v>
      </c>
      <c r="M43" s="237" t="s">
        <v>180</v>
      </c>
      <c r="N43" s="97" t="s">
        <v>181</v>
      </c>
      <c r="O43" s="65" t="s">
        <v>1040</v>
      </c>
      <c r="P43" s="123" t="s">
        <v>183</v>
      </c>
      <c r="Q43" s="123" t="s">
        <v>33</v>
      </c>
      <c r="R43" s="50"/>
      <c r="S43" s="50"/>
      <c r="T43" s="136" t="s">
        <v>938</v>
      </c>
      <c r="U43" s="65" t="str">
        <f t="shared" si="5"/>
        <v>RA_RASIA02_RF_IntlkCtrl_InDig25Mon</v>
      </c>
      <c r="V43" s="123" t="s">
        <v>645</v>
      </c>
      <c r="W43" s="137" t="s">
        <v>938</v>
      </c>
    </row>
    <row r="44" spans="1:23" s="5" customFormat="1" ht="14.45">
      <c r="A44" s="133">
        <v>43</v>
      </c>
      <c r="B44" s="134" t="s">
        <v>1041</v>
      </c>
      <c r="C44" s="121" t="s">
        <v>175</v>
      </c>
      <c r="D44" s="121" t="s">
        <v>743</v>
      </c>
      <c r="E44" s="121" t="s">
        <v>177</v>
      </c>
      <c r="F44" s="121" t="s">
        <v>923</v>
      </c>
      <c r="G44" s="135" t="s">
        <v>642</v>
      </c>
      <c r="H44" s="131" t="s">
        <v>1042</v>
      </c>
      <c r="I44" s="121" t="s">
        <v>29</v>
      </c>
      <c r="J44" s="64" t="str">
        <f t="shared" si="0"/>
        <v>RA-RaSIA02:RF-IntlkCtrl:InDig26-Mon</v>
      </c>
      <c r="K44" s="30" t="str">
        <f t="shared" si="6"/>
        <v>N/A</v>
      </c>
      <c r="L44" s="122" t="s">
        <v>777</v>
      </c>
      <c r="M44" s="237" t="s">
        <v>180</v>
      </c>
      <c r="N44" s="97" t="s">
        <v>181</v>
      </c>
      <c r="O44" s="65" t="s">
        <v>1043</v>
      </c>
      <c r="P44" s="123" t="s">
        <v>183</v>
      </c>
      <c r="Q44" s="123" t="s">
        <v>33</v>
      </c>
      <c r="R44" s="50"/>
      <c r="S44" s="50"/>
      <c r="T44" s="136" t="s">
        <v>938</v>
      </c>
      <c r="U44" s="65" t="str">
        <f t="shared" si="5"/>
        <v>RA_RASIA02_RF_IntlkCtrl_InDig26Mon</v>
      </c>
      <c r="V44" s="123" t="s">
        <v>645</v>
      </c>
      <c r="W44" s="137" t="s">
        <v>938</v>
      </c>
    </row>
    <row r="45" spans="1:23" s="5" customFormat="1" ht="14.45">
      <c r="A45" s="133">
        <v>44</v>
      </c>
      <c r="B45" s="134" t="s">
        <v>1044</v>
      </c>
      <c r="C45" s="121" t="s">
        <v>175</v>
      </c>
      <c r="D45" s="121" t="s">
        <v>743</v>
      </c>
      <c r="E45" s="121" t="s">
        <v>177</v>
      </c>
      <c r="F45" s="121" t="s">
        <v>923</v>
      </c>
      <c r="G45" s="135" t="s">
        <v>642</v>
      </c>
      <c r="H45" s="131" t="s">
        <v>1045</v>
      </c>
      <c r="I45" s="121" t="s">
        <v>29</v>
      </c>
      <c r="J45" s="64" t="str">
        <f t="shared" si="0"/>
        <v>RA-RaSIA02:RF-IntlkCtrl:InDig27-Mon</v>
      </c>
      <c r="K45" s="30" t="str">
        <f t="shared" si="6"/>
        <v>N/A</v>
      </c>
      <c r="L45" s="122" t="s">
        <v>777</v>
      </c>
      <c r="M45" s="237" t="s">
        <v>180</v>
      </c>
      <c r="N45" s="97" t="s">
        <v>181</v>
      </c>
      <c r="O45" s="65" t="s">
        <v>1046</v>
      </c>
      <c r="P45" s="123" t="s">
        <v>183</v>
      </c>
      <c r="Q45" s="123" t="s">
        <v>33</v>
      </c>
      <c r="R45" s="50"/>
      <c r="S45" s="50"/>
      <c r="T45" s="136" t="s">
        <v>938</v>
      </c>
      <c r="U45" s="65" t="str">
        <f t="shared" si="5"/>
        <v>RA_RASIA02_RF_IntlkCtrl_InDig27Mon</v>
      </c>
      <c r="V45" s="123" t="s">
        <v>645</v>
      </c>
      <c r="W45" s="137" t="s">
        <v>938</v>
      </c>
    </row>
    <row r="46" spans="1:23" s="5" customFormat="1" ht="14.45">
      <c r="A46" s="133">
        <v>45</v>
      </c>
      <c r="B46" s="134" t="s">
        <v>1047</v>
      </c>
      <c r="C46" s="121" t="s">
        <v>175</v>
      </c>
      <c r="D46" s="121" t="s">
        <v>743</v>
      </c>
      <c r="E46" s="121" t="s">
        <v>177</v>
      </c>
      <c r="F46" s="121" t="s">
        <v>923</v>
      </c>
      <c r="G46" s="135" t="s">
        <v>642</v>
      </c>
      <c r="H46" s="131" t="s">
        <v>1048</v>
      </c>
      <c r="I46" s="121" t="s">
        <v>29</v>
      </c>
      <c r="J46" s="64" t="str">
        <f t="shared" si="0"/>
        <v>RA-RaSIA02:RF-IntlkCtrl:InDig28-Mon</v>
      </c>
      <c r="K46" s="30" t="str">
        <f t="shared" si="6"/>
        <v>N/A</v>
      </c>
      <c r="L46" s="122" t="s">
        <v>777</v>
      </c>
      <c r="M46" s="237" t="s">
        <v>180</v>
      </c>
      <c r="N46" s="97" t="s">
        <v>181</v>
      </c>
      <c r="O46" s="65" t="s">
        <v>1049</v>
      </c>
      <c r="P46" s="123" t="s">
        <v>183</v>
      </c>
      <c r="Q46" s="123" t="s">
        <v>33</v>
      </c>
      <c r="R46" s="50"/>
      <c r="S46" s="50"/>
      <c r="T46" s="136" t="s">
        <v>938</v>
      </c>
      <c r="U46" s="65" t="str">
        <f t="shared" si="5"/>
        <v>RA_RASIA02_RF_IntlkCtrl_InDig28Mon</v>
      </c>
      <c r="V46" s="123" t="s">
        <v>645</v>
      </c>
      <c r="W46" s="137" t="s">
        <v>938</v>
      </c>
    </row>
    <row r="47" spans="1:23" s="5" customFormat="1" ht="14.45">
      <c r="A47" s="133">
        <v>46</v>
      </c>
      <c r="B47" s="134" t="s">
        <v>1050</v>
      </c>
      <c r="C47" s="121" t="s">
        <v>175</v>
      </c>
      <c r="D47" s="121" t="s">
        <v>743</v>
      </c>
      <c r="E47" s="121" t="s">
        <v>177</v>
      </c>
      <c r="F47" s="121" t="s">
        <v>923</v>
      </c>
      <c r="G47" s="135" t="s">
        <v>642</v>
      </c>
      <c r="H47" s="131" t="s">
        <v>1051</v>
      </c>
      <c r="I47" s="121" t="s">
        <v>29</v>
      </c>
      <c r="J47" s="64" t="str">
        <f t="shared" si="0"/>
        <v>RA-RaSIA02:RF-IntlkCtrl:InDig29-Mon</v>
      </c>
      <c r="K47" s="30" t="str">
        <f t="shared" si="6"/>
        <v>N/A</v>
      </c>
      <c r="L47" s="122" t="s">
        <v>777</v>
      </c>
      <c r="M47" s="237" t="s">
        <v>180</v>
      </c>
      <c r="N47" s="97" t="s">
        <v>181</v>
      </c>
      <c r="O47" s="65" t="s">
        <v>1052</v>
      </c>
      <c r="P47" s="123" t="s">
        <v>183</v>
      </c>
      <c r="Q47" s="123" t="s">
        <v>33</v>
      </c>
      <c r="R47" s="50"/>
      <c r="S47" s="50"/>
      <c r="T47" s="136" t="s">
        <v>938</v>
      </c>
      <c r="U47" s="65" t="str">
        <f t="shared" si="5"/>
        <v>RA_RASIA02_RF_IntlkCtrl_InDig29Mon</v>
      </c>
      <c r="V47" s="123" t="s">
        <v>645</v>
      </c>
      <c r="W47" s="137" t="s">
        <v>938</v>
      </c>
    </row>
    <row r="48" spans="1:23" s="5" customFormat="1" ht="14.45">
      <c r="A48" s="133">
        <v>47</v>
      </c>
      <c r="B48" s="134" t="s">
        <v>1053</v>
      </c>
      <c r="C48" s="121" t="s">
        <v>175</v>
      </c>
      <c r="D48" s="121" t="s">
        <v>743</v>
      </c>
      <c r="E48" s="121" t="s">
        <v>177</v>
      </c>
      <c r="F48" s="121" t="s">
        <v>923</v>
      </c>
      <c r="G48" s="135" t="s">
        <v>642</v>
      </c>
      <c r="H48" s="131" t="s">
        <v>1054</v>
      </c>
      <c r="I48" s="121" t="s">
        <v>29</v>
      </c>
      <c r="J48" s="64" t="str">
        <f t="shared" si="0"/>
        <v>RA-RaSIA02:RF-IntlkCtrl:InDig30-Mon</v>
      </c>
      <c r="K48" s="30" t="str">
        <f t="shared" si="6"/>
        <v>N/A</v>
      </c>
      <c r="L48" s="122" t="s">
        <v>777</v>
      </c>
      <c r="M48" s="237" t="s">
        <v>180</v>
      </c>
      <c r="N48" s="97" t="s">
        <v>181</v>
      </c>
      <c r="O48" s="65" t="s">
        <v>1055</v>
      </c>
      <c r="P48" s="123" t="s">
        <v>183</v>
      </c>
      <c r="Q48" s="123" t="s">
        <v>33</v>
      </c>
      <c r="R48" s="50"/>
      <c r="S48" s="50"/>
      <c r="T48" s="136" t="s">
        <v>938</v>
      </c>
      <c r="U48" s="65" t="str">
        <f t="shared" si="5"/>
        <v>RA_RASIA02_RF_IntlkCtrl_InDig30Mon</v>
      </c>
      <c r="V48" s="123" t="s">
        <v>645</v>
      </c>
      <c r="W48" s="137" t="s">
        <v>938</v>
      </c>
    </row>
    <row r="49" spans="1:23" s="5" customFormat="1" ht="14.45">
      <c r="A49" s="133">
        <v>48</v>
      </c>
      <c r="B49" s="134" t="s">
        <v>1056</v>
      </c>
      <c r="C49" s="121" t="s">
        <v>175</v>
      </c>
      <c r="D49" s="121" t="s">
        <v>743</v>
      </c>
      <c r="E49" s="121" t="s">
        <v>177</v>
      </c>
      <c r="F49" s="121" t="s">
        <v>923</v>
      </c>
      <c r="G49" s="135" t="s">
        <v>642</v>
      </c>
      <c r="H49" s="131" t="s">
        <v>1057</v>
      </c>
      <c r="I49" s="121" t="s">
        <v>29</v>
      </c>
      <c r="J49" s="64" t="str">
        <f t="shared" si="0"/>
        <v>RA-RaSIA02:RF-IntlkCtrl:InDig31-Mon</v>
      </c>
      <c r="K49" s="30" t="str">
        <f t="shared" si="6"/>
        <v>N/A</v>
      </c>
      <c r="L49" s="122" t="s">
        <v>777</v>
      </c>
      <c r="M49" s="237" t="s">
        <v>180</v>
      </c>
      <c r="N49" s="97" t="s">
        <v>181</v>
      </c>
      <c r="O49" s="65" t="s">
        <v>1058</v>
      </c>
      <c r="P49" s="123" t="s">
        <v>183</v>
      </c>
      <c r="Q49" s="123" t="s">
        <v>33</v>
      </c>
      <c r="R49" s="50"/>
      <c r="S49" s="50"/>
      <c r="T49" s="136" t="s">
        <v>938</v>
      </c>
      <c r="U49" s="65" t="str">
        <f t="shared" si="5"/>
        <v>RA_RASIA02_RF_IntlkCtrl_InDig31Mon</v>
      </c>
      <c r="V49" s="123" t="s">
        <v>645</v>
      </c>
      <c r="W49" s="137" t="s">
        <v>938</v>
      </c>
    </row>
    <row r="50" spans="1:23" s="5" customFormat="1" ht="14.45">
      <c r="A50" s="133">
        <v>49</v>
      </c>
      <c r="B50" s="134" t="s">
        <v>1059</v>
      </c>
      <c r="C50" s="121" t="s">
        <v>175</v>
      </c>
      <c r="D50" s="121" t="s">
        <v>743</v>
      </c>
      <c r="E50" s="121" t="s">
        <v>177</v>
      </c>
      <c r="F50" s="121" t="s">
        <v>923</v>
      </c>
      <c r="G50" s="135" t="s">
        <v>642</v>
      </c>
      <c r="H50" s="121" t="s">
        <v>1060</v>
      </c>
      <c r="I50" s="121" t="s">
        <v>29</v>
      </c>
      <c r="J50" s="64" t="str">
        <f t="shared" si="0"/>
        <v>RA-RaSIA02:RF-IntlkCtrl:InAng00-Mon</v>
      </c>
      <c r="K50" s="30" t="str">
        <f t="shared" si="6"/>
        <v>N/A</v>
      </c>
      <c r="L50" s="122" t="s">
        <v>777</v>
      </c>
      <c r="M50" s="237" t="s">
        <v>180</v>
      </c>
      <c r="N50" s="97" t="s">
        <v>181</v>
      </c>
      <c r="O50" s="65" t="s">
        <v>1061</v>
      </c>
      <c r="P50" s="123" t="s">
        <v>183</v>
      </c>
      <c r="Q50" s="123" t="s">
        <v>33</v>
      </c>
      <c r="R50" s="50"/>
      <c r="S50" s="50"/>
      <c r="T50" s="136" t="s">
        <v>938</v>
      </c>
      <c r="U50" s="65" t="str">
        <f t="shared" si="5"/>
        <v>RA_RASIA02_RF_IntlkCtrl_InAng00Mon</v>
      </c>
      <c r="V50" s="123" t="s">
        <v>645</v>
      </c>
      <c r="W50" s="137" t="s">
        <v>938</v>
      </c>
    </row>
    <row r="51" spans="1:23" s="52" customFormat="1" ht="14.45">
      <c r="A51" s="138">
        <v>50</v>
      </c>
      <c r="B51" s="139" t="s">
        <v>1062</v>
      </c>
      <c r="C51" s="113" t="s">
        <v>175</v>
      </c>
      <c r="D51" s="113" t="s">
        <v>743</v>
      </c>
      <c r="E51" s="113" t="s">
        <v>177</v>
      </c>
      <c r="F51" s="113" t="s">
        <v>923</v>
      </c>
      <c r="G51" s="140" t="s">
        <v>642</v>
      </c>
      <c r="H51" s="113" t="s">
        <v>1063</v>
      </c>
      <c r="I51" s="113" t="s">
        <v>29</v>
      </c>
      <c r="J51" s="107" t="str">
        <f t="shared" si="0"/>
        <v>RA-RaSIA02:RF-IntlkCtrl:InAng01-Mon</v>
      </c>
      <c r="K51" s="104" t="s">
        <v>777</v>
      </c>
      <c r="L51" s="104" t="s">
        <v>777</v>
      </c>
      <c r="M51" s="237" t="s">
        <v>180</v>
      </c>
      <c r="N51" s="97" t="s">
        <v>181</v>
      </c>
      <c r="O51" s="108" t="s">
        <v>1064</v>
      </c>
      <c r="P51" s="115" t="s">
        <v>183</v>
      </c>
      <c r="Q51" s="115" t="s">
        <v>33</v>
      </c>
      <c r="R51" s="50"/>
      <c r="S51" s="50"/>
      <c r="T51" s="141" t="s">
        <v>938</v>
      </c>
      <c r="U51" s="108" t="str">
        <f t="shared" si="5"/>
        <v>RA_RASIA02_RF_IntlkCtrl_InAng01Mon</v>
      </c>
      <c r="V51" s="115" t="s">
        <v>645</v>
      </c>
      <c r="W51" s="142" t="s">
        <v>938</v>
      </c>
    </row>
    <row r="52" spans="1:23" s="5" customFormat="1" ht="14.45">
      <c r="A52" s="133">
        <v>51</v>
      </c>
      <c r="B52" s="134" t="s">
        <v>1065</v>
      </c>
      <c r="C52" s="121" t="s">
        <v>175</v>
      </c>
      <c r="D52" s="121" t="s">
        <v>743</v>
      </c>
      <c r="E52" s="121" t="s">
        <v>177</v>
      </c>
      <c r="F52" s="121" t="s">
        <v>923</v>
      </c>
      <c r="G52" s="135" t="s">
        <v>642</v>
      </c>
      <c r="H52" s="121" t="s">
        <v>1066</v>
      </c>
      <c r="I52" s="121" t="s">
        <v>29</v>
      </c>
      <c r="J52" s="64" t="str">
        <f t="shared" si="0"/>
        <v>RA-RaSIA02:RF-IntlkCtrl:InAng02-Mon</v>
      </c>
      <c r="K52" s="122" t="s">
        <v>777</v>
      </c>
      <c r="L52" s="122" t="s">
        <v>777</v>
      </c>
      <c r="M52" s="237" t="s">
        <v>180</v>
      </c>
      <c r="N52" s="97" t="s">
        <v>181</v>
      </c>
      <c r="O52" s="65" t="s">
        <v>1067</v>
      </c>
      <c r="P52" s="123" t="s">
        <v>183</v>
      </c>
      <c r="Q52" s="123" t="s">
        <v>33</v>
      </c>
      <c r="R52" s="50"/>
      <c r="S52" s="50"/>
      <c r="T52" s="136" t="s">
        <v>938</v>
      </c>
      <c r="U52" s="65" t="str">
        <f t="shared" si="5"/>
        <v>RA_RASIA02_RF_IntlkCtrl_InAng02Mon</v>
      </c>
      <c r="V52" s="123" t="s">
        <v>645</v>
      </c>
      <c r="W52" s="137" t="s">
        <v>938</v>
      </c>
    </row>
    <row r="53" spans="1:23" s="5" customFormat="1" ht="14.45">
      <c r="A53" s="133">
        <v>52</v>
      </c>
      <c r="B53" s="134" t="s">
        <v>1068</v>
      </c>
      <c r="C53" s="121" t="s">
        <v>175</v>
      </c>
      <c r="D53" s="121" t="s">
        <v>743</v>
      </c>
      <c r="E53" s="121" t="s">
        <v>177</v>
      </c>
      <c r="F53" s="121" t="s">
        <v>923</v>
      </c>
      <c r="G53" s="135" t="s">
        <v>642</v>
      </c>
      <c r="H53" s="121" t="s">
        <v>1069</v>
      </c>
      <c r="I53" s="121" t="s">
        <v>29</v>
      </c>
      <c r="J53" s="64" t="str">
        <f t="shared" si="0"/>
        <v>RA-RaSIA02:RF-IntlkCtrl:InAng03-Mon</v>
      </c>
      <c r="K53" s="122" t="s">
        <v>777</v>
      </c>
      <c r="L53" s="122" t="s">
        <v>777</v>
      </c>
      <c r="M53" s="237" t="s">
        <v>180</v>
      </c>
      <c r="N53" s="97" t="s">
        <v>181</v>
      </c>
      <c r="O53" s="65" t="s">
        <v>1070</v>
      </c>
      <c r="P53" s="123" t="s">
        <v>183</v>
      </c>
      <c r="Q53" s="123" t="s">
        <v>33</v>
      </c>
      <c r="R53" s="50"/>
      <c r="S53" s="50"/>
      <c r="T53" s="136" t="s">
        <v>938</v>
      </c>
      <c r="U53" s="65" t="str">
        <f t="shared" si="5"/>
        <v>RA_RASIA02_RF_IntlkCtrl_InAng03Mon</v>
      </c>
      <c r="V53" s="123" t="s">
        <v>645</v>
      </c>
      <c r="W53" s="137" t="s">
        <v>938</v>
      </c>
    </row>
    <row r="54" spans="1:23" s="5" customFormat="1" ht="14.45">
      <c r="A54" s="133">
        <v>53</v>
      </c>
      <c r="B54" s="134" t="s">
        <v>1071</v>
      </c>
      <c r="C54" s="121" t="s">
        <v>175</v>
      </c>
      <c r="D54" s="121" t="s">
        <v>743</v>
      </c>
      <c r="E54" s="121" t="s">
        <v>177</v>
      </c>
      <c r="F54" s="121" t="s">
        <v>923</v>
      </c>
      <c r="G54" s="135" t="s">
        <v>642</v>
      </c>
      <c r="H54" s="121" t="s">
        <v>1072</v>
      </c>
      <c r="I54" s="121" t="s">
        <v>29</v>
      </c>
      <c r="J54" s="64" t="str">
        <f t="shared" si="0"/>
        <v>RA-RaSIA02:RF-IntlkCtrl:InAng04-Mon</v>
      </c>
      <c r="K54" s="122" t="s">
        <v>777</v>
      </c>
      <c r="L54" s="122" t="s">
        <v>777</v>
      </c>
      <c r="M54" s="237" t="s">
        <v>180</v>
      </c>
      <c r="N54" s="97" t="s">
        <v>181</v>
      </c>
      <c r="O54" s="65" t="s">
        <v>1073</v>
      </c>
      <c r="P54" s="123" t="s">
        <v>183</v>
      </c>
      <c r="Q54" s="123" t="s">
        <v>33</v>
      </c>
      <c r="R54" s="50"/>
      <c r="S54" s="50"/>
      <c r="T54" s="136" t="s">
        <v>938</v>
      </c>
      <c r="U54" s="65" t="str">
        <f t="shared" si="5"/>
        <v>RA_RASIA02_RF_IntlkCtrl_InAng04Mon</v>
      </c>
      <c r="V54" s="123" t="s">
        <v>645</v>
      </c>
      <c r="W54" s="137" t="s">
        <v>938</v>
      </c>
    </row>
    <row r="55" spans="1:23" s="5" customFormat="1" ht="14.45">
      <c r="A55" s="133">
        <v>54</v>
      </c>
      <c r="B55" s="134" t="s">
        <v>1074</v>
      </c>
      <c r="C55" s="121" t="s">
        <v>175</v>
      </c>
      <c r="D55" s="121" t="s">
        <v>743</v>
      </c>
      <c r="E55" s="121" t="s">
        <v>177</v>
      </c>
      <c r="F55" s="121" t="s">
        <v>923</v>
      </c>
      <c r="G55" s="135" t="s">
        <v>642</v>
      </c>
      <c r="H55" s="121" t="s">
        <v>1075</v>
      </c>
      <c r="I55" s="121" t="s">
        <v>29</v>
      </c>
      <c r="J55" s="64" t="str">
        <f t="shared" si="0"/>
        <v>RA-RaSIA02:RF-IntlkCtrl:InAng05-Mon</v>
      </c>
      <c r="K55" s="122" t="s">
        <v>777</v>
      </c>
      <c r="L55" s="122" t="s">
        <v>777</v>
      </c>
      <c r="M55" s="237" t="s">
        <v>180</v>
      </c>
      <c r="N55" s="97" t="s">
        <v>181</v>
      </c>
      <c r="O55" s="65" t="s">
        <v>1076</v>
      </c>
      <c r="P55" s="123" t="s">
        <v>183</v>
      </c>
      <c r="Q55" s="123" t="s">
        <v>33</v>
      </c>
      <c r="R55" s="50"/>
      <c r="S55" s="50"/>
      <c r="T55" s="136" t="s">
        <v>938</v>
      </c>
      <c r="U55" s="65" t="str">
        <f t="shared" si="5"/>
        <v>RA_RASIA02_RF_IntlkCtrl_InAng05Mon</v>
      </c>
      <c r="V55" s="123" t="s">
        <v>645</v>
      </c>
      <c r="W55" s="137" t="s">
        <v>938</v>
      </c>
    </row>
    <row r="56" spans="1:23" s="5" customFormat="1" ht="14.45">
      <c r="A56" s="133">
        <v>55</v>
      </c>
      <c r="B56" s="134" t="s">
        <v>1077</v>
      </c>
      <c r="C56" s="121" t="s">
        <v>175</v>
      </c>
      <c r="D56" s="121" t="s">
        <v>743</v>
      </c>
      <c r="E56" s="121" t="s">
        <v>177</v>
      </c>
      <c r="F56" s="121" t="s">
        <v>923</v>
      </c>
      <c r="G56" s="135" t="s">
        <v>642</v>
      </c>
      <c r="H56" s="121" t="s">
        <v>1078</v>
      </c>
      <c r="I56" s="121" t="s">
        <v>29</v>
      </c>
      <c r="J56" s="64" t="str">
        <f t="shared" si="0"/>
        <v>RA-RaSIA02:RF-IntlkCtrl:InAng06-Mon</v>
      </c>
      <c r="K56" s="122" t="s">
        <v>777</v>
      </c>
      <c r="L56" s="122" t="s">
        <v>777</v>
      </c>
      <c r="M56" s="237" t="s">
        <v>180</v>
      </c>
      <c r="N56" s="97" t="s">
        <v>181</v>
      </c>
      <c r="O56" s="65" t="s">
        <v>1079</v>
      </c>
      <c r="P56" s="123" t="s">
        <v>183</v>
      </c>
      <c r="Q56" s="123" t="s">
        <v>33</v>
      </c>
      <c r="R56" s="50"/>
      <c r="S56" s="50"/>
      <c r="T56" s="136" t="s">
        <v>938</v>
      </c>
      <c r="U56" s="65" t="str">
        <f t="shared" si="5"/>
        <v>RA_RASIA02_RF_IntlkCtrl_InAng06Mon</v>
      </c>
      <c r="V56" s="123" t="s">
        <v>645</v>
      </c>
      <c r="W56" s="137" t="s">
        <v>938</v>
      </c>
    </row>
    <row r="57" spans="1:23" s="5" customFormat="1" ht="14.45">
      <c r="A57" s="133">
        <v>56</v>
      </c>
      <c r="B57" s="134" t="s">
        <v>1080</v>
      </c>
      <c r="C57" s="121" t="s">
        <v>175</v>
      </c>
      <c r="D57" s="121" t="s">
        <v>743</v>
      </c>
      <c r="E57" s="121" t="s">
        <v>177</v>
      </c>
      <c r="F57" s="121" t="s">
        <v>923</v>
      </c>
      <c r="G57" s="135" t="s">
        <v>642</v>
      </c>
      <c r="H57" s="121" t="s">
        <v>1081</v>
      </c>
      <c r="I57" s="121" t="s">
        <v>29</v>
      </c>
      <c r="J57" s="64" t="str">
        <f t="shared" si="0"/>
        <v>RA-RaSIA02:RF-IntlkCtrl:InAng07-Mon</v>
      </c>
      <c r="K57" s="122" t="s">
        <v>777</v>
      </c>
      <c r="L57" s="122" t="s">
        <v>777</v>
      </c>
      <c r="M57" s="237" t="s">
        <v>180</v>
      </c>
      <c r="N57" s="97" t="s">
        <v>181</v>
      </c>
      <c r="O57" s="65" t="s">
        <v>1082</v>
      </c>
      <c r="P57" s="123" t="s">
        <v>183</v>
      </c>
      <c r="Q57" s="123" t="s">
        <v>33</v>
      </c>
      <c r="R57" s="50"/>
      <c r="S57" s="50"/>
      <c r="T57" s="136" t="s">
        <v>938</v>
      </c>
      <c r="U57" s="65" t="str">
        <f t="shared" si="5"/>
        <v>RA_RASIA02_RF_IntlkCtrl_InAng07Mon</v>
      </c>
      <c r="V57" s="123" t="s">
        <v>645</v>
      </c>
      <c r="W57" s="137" t="s">
        <v>938</v>
      </c>
    </row>
    <row r="58" spans="1:23" s="5" customFormat="1" ht="14.45">
      <c r="A58" s="133">
        <v>57</v>
      </c>
      <c r="B58" s="134" t="s">
        <v>1083</v>
      </c>
      <c r="C58" s="121" t="s">
        <v>175</v>
      </c>
      <c r="D58" s="121" t="s">
        <v>743</v>
      </c>
      <c r="E58" s="121" t="s">
        <v>177</v>
      </c>
      <c r="F58" s="121" t="s">
        <v>923</v>
      </c>
      <c r="G58" s="135" t="s">
        <v>642</v>
      </c>
      <c r="H58" s="121" t="s">
        <v>1084</v>
      </c>
      <c r="I58" s="121" t="s">
        <v>29</v>
      </c>
      <c r="J58" s="64" t="str">
        <f t="shared" si="0"/>
        <v>RA-RaSIA02:RF-IntlkCtrl:InAng08-Mon</v>
      </c>
      <c r="K58" s="122" t="s">
        <v>777</v>
      </c>
      <c r="L58" s="122" t="s">
        <v>777</v>
      </c>
      <c r="M58" s="237" t="s">
        <v>180</v>
      </c>
      <c r="N58" s="97" t="s">
        <v>181</v>
      </c>
      <c r="O58" s="65" t="s">
        <v>1085</v>
      </c>
      <c r="P58" s="123" t="s">
        <v>183</v>
      </c>
      <c r="Q58" s="123" t="s">
        <v>33</v>
      </c>
      <c r="R58" s="50"/>
      <c r="S58" s="50"/>
      <c r="T58" s="136" t="s">
        <v>938</v>
      </c>
      <c r="U58" s="65" t="str">
        <f t="shared" si="5"/>
        <v>RA_RASIA02_RF_IntlkCtrl_InAng08Mon</v>
      </c>
      <c r="V58" s="123" t="s">
        <v>645</v>
      </c>
      <c r="W58" s="137" t="s">
        <v>938</v>
      </c>
    </row>
    <row r="59" spans="1:23" s="5" customFormat="1" ht="14.45">
      <c r="A59" s="133">
        <v>58</v>
      </c>
      <c r="B59" s="134" t="s">
        <v>1086</v>
      </c>
      <c r="C59" s="121" t="s">
        <v>175</v>
      </c>
      <c r="D59" s="121" t="s">
        <v>743</v>
      </c>
      <c r="E59" s="121" t="s">
        <v>177</v>
      </c>
      <c r="F59" s="121" t="s">
        <v>923</v>
      </c>
      <c r="G59" s="135" t="s">
        <v>642</v>
      </c>
      <c r="H59" s="121" t="s">
        <v>1087</v>
      </c>
      <c r="I59" s="121" t="s">
        <v>29</v>
      </c>
      <c r="J59" s="64" t="str">
        <f t="shared" si="0"/>
        <v>RA-RaSIA02:RF-IntlkCtrl:InAng09-Mon</v>
      </c>
      <c r="K59" s="122" t="s">
        <v>777</v>
      </c>
      <c r="L59" s="122" t="s">
        <v>777</v>
      </c>
      <c r="M59" s="237" t="s">
        <v>180</v>
      </c>
      <c r="N59" s="97" t="s">
        <v>181</v>
      </c>
      <c r="O59" s="65" t="s">
        <v>1088</v>
      </c>
      <c r="P59" s="123" t="s">
        <v>183</v>
      </c>
      <c r="Q59" s="123" t="s">
        <v>33</v>
      </c>
      <c r="R59" s="50"/>
      <c r="S59" s="50"/>
      <c r="T59" s="136" t="s">
        <v>938</v>
      </c>
      <c r="U59" s="65" t="str">
        <f t="shared" si="5"/>
        <v>RA_RASIA02_RF_IntlkCtrl_InAng09Mon</v>
      </c>
      <c r="V59" s="123" t="s">
        <v>645</v>
      </c>
      <c r="W59" s="137" t="s">
        <v>938</v>
      </c>
    </row>
    <row r="60" spans="1:23" s="5" customFormat="1" ht="14.45">
      <c r="A60" s="133">
        <v>59</v>
      </c>
      <c r="B60" s="134" t="s">
        <v>1089</v>
      </c>
      <c r="C60" s="121" t="s">
        <v>175</v>
      </c>
      <c r="D60" s="121" t="s">
        <v>743</v>
      </c>
      <c r="E60" s="121" t="s">
        <v>177</v>
      </c>
      <c r="F60" s="121" t="s">
        <v>923</v>
      </c>
      <c r="G60" s="135" t="s">
        <v>642</v>
      </c>
      <c r="H60" s="121" t="s">
        <v>1090</v>
      </c>
      <c r="I60" s="121" t="s">
        <v>29</v>
      </c>
      <c r="J60" s="64" t="str">
        <f t="shared" si="0"/>
        <v>RA-RaSIA02:RF-IntlkCtrl:InAng10-Mon</v>
      </c>
      <c r="K60" s="122" t="s">
        <v>777</v>
      </c>
      <c r="L60" s="122" t="s">
        <v>777</v>
      </c>
      <c r="M60" s="237" t="s">
        <v>180</v>
      </c>
      <c r="N60" s="97" t="s">
        <v>181</v>
      </c>
      <c r="O60" s="65" t="s">
        <v>1091</v>
      </c>
      <c r="P60" s="123" t="s">
        <v>183</v>
      </c>
      <c r="Q60" s="123" t="s">
        <v>33</v>
      </c>
      <c r="R60" s="50"/>
      <c r="S60" s="50"/>
      <c r="T60" s="136" t="s">
        <v>938</v>
      </c>
      <c r="U60" s="65" t="str">
        <f t="shared" si="5"/>
        <v>RA_RASIA02_RF_IntlkCtrl_InAng10Mon</v>
      </c>
      <c r="V60" s="123" t="s">
        <v>645</v>
      </c>
      <c r="W60" s="137" t="s">
        <v>938</v>
      </c>
    </row>
    <row r="61" spans="1:23" s="5" customFormat="1" ht="14.45">
      <c r="A61" s="133">
        <v>60</v>
      </c>
      <c r="B61" s="134" t="s">
        <v>1092</v>
      </c>
      <c r="C61" s="121" t="s">
        <v>175</v>
      </c>
      <c r="D61" s="121" t="s">
        <v>743</v>
      </c>
      <c r="E61" s="121" t="s">
        <v>177</v>
      </c>
      <c r="F61" s="121" t="s">
        <v>923</v>
      </c>
      <c r="G61" s="135" t="s">
        <v>642</v>
      </c>
      <c r="H61" s="121" t="s">
        <v>1093</v>
      </c>
      <c r="I61" s="121" t="s">
        <v>29</v>
      </c>
      <c r="J61" s="64" t="str">
        <f t="shared" si="0"/>
        <v>RA-RaSIA02:RF-IntlkCtrl:InAng11-Mon</v>
      </c>
      <c r="K61" s="122" t="s">
        <v>777</v>
      </c>
      <c r="L61" s="122" t="s">
        <v>777</v>
      </c>
      <c r="M61" s="237" t="s">
        <v>180</v>
      </c>
      <c r="N61" s="97" t="s">
        <v>181</v>
      </c>
      <c r="O61" s="65" t="s">
        <v>1094</v>
      </c>
      <c r="P61" s="123" t="s">
        <v>183</v>
      </c>
      <c r="Q61" s="123" t="s">
        <v>33</v>
      </c>
      <c r="R61" s="50"/>
      <c r="S61" s="50"/>
      <c r="T61" s="136" t="s">
        <v>938</v>
      </c>
      <c r="U61" s="65" t="str">
        <f t="shared" si="5"/>
        <v>RA_RASIA02_RF_IntlkCtrl_InAng11Mon</v>
      </c>
      <c r="V61" s="123" t="s">
        <v>645</v>
      </c>
      <c r="W61" s="137" t="s">
        <v>938</v>
      </c>
    </row>
    <row r="62" spans="1:23" s="5" customFormat="1" ht="14.45">
      <c r="A62" s="133">
        <v>61</v>
      </c>
      <c r="B62" s="134" t="s">
        <v>1095</v>
      </c>
      <c r="C62" s="121" t="s">
        <v>175</v>
      </c>
      <c r="D62" s="121" t="s">
        <v>743</v>
      </c>
      <c r="E62" s="121" t="s">
        <v>177</v>
      </c>
      <c r="F62" s="121" t="s">
        <v>923</v>
      </c>
      <c r="G62" s="135" t="s">
        <v>642</v>
      </c>
      <c r="H62" s="121" t="s">
        <v>1096</v>
      </c>
      <c r="I62" s="121" t="s">
        <v>29</v>
      </c>
      <c r="J62" s="64" t="str">
        <f t="shared" si="0"/>
        <v>RA-RaSIA02:RF-IntlkCtrl:OutDig00-Mon</v>
      </c>
      <c r="K62" s="122" t="s">
        <v>777</v>
      </c>
      <c r="L62" s="122" t="s">
        <v>777</v>
      </c>
      <c r="M62" s="237" t="s">
        <v>180</v>
      </c>
      <c r="N62" s="97" t="s">
        <v>181</v>
      </c>
      <c r="O62" s="65" t="s">
        <v>1097</v>
      </c>
      <c r="P62" s="123" t="s">
        <v>183</v>
      </c>
      <c r="Q62" s="123" t="s">
        <v>33</v>
      </c>
      <c r="R62" s="50"/>
      <c r="S62" s="50"/>
      <c r="T62" s="136" t="s">
        <v>938</v>
      </c>
      <c r="U62" s="65" t="str">
        <f t="shared" si="5"/>
        <v>RA_RASIA02_RF_IntlkCtrl_OutDig00Mon</v>
      </c>
      <c r="V62" s="123" t="s">
        <v>645</v>
      </c>
      <c r="W62" s="137" t="s">
        <v>938</v>
      </c>
    </row>
    <row r="63" spans="1:23" s="52" customFormat="1" ht="14.45">
      <c r="A63" s="138">
        <v>62</v>
      </c>
      <c r="B63" s="139" t="s">
        <v>1098</v>
      </c>
      <c r="C63" s="113" t="s">
        <v>175</v>
      </c>
      <c r="D63" s="113" t="s">
        <v>743</v>
      </c>
      <c r="E63" s="113" t="s">
        <v>177</v>
      </c>
      <c r="F63" s="113" t="s">
        <v>923</v>
      </c>
      <c r="G63" s="140" t="s">
        <v>642</v>
      </c>
      <c r="H63" s="113" t="s">
        <v>1099</v>
      </c>
      <c r="I63" s="113" t="s">
        <v>29</v>
      </c>
      <c r="J63" s="107" t="str">
        <f t="shared" si="0"/>
        <v>RA-RaSIA02:RF-IntlkCtrl:OutDig01-Mon</v>
      </c>
      <c r="K63" s="104" t="s">
        <v>777</v>
      </c>
      <c r="L63" s="104" t="s">
        <v>777</v>
      </c>
      <c r="M63" s="237" t="s">
        <v>180</v>
      </c>
      <c r="N63" s="97" t="s">
        <v>181</v>
      </c>
      <c r="O63" s="108" t="s">
        <v>1100</v>
      </c>
      <c r="P63" s="115" t="s">
        <v>183</v>
      </c>
      <c r="Q63" s="115" t="s">
        <v>33</v>
      </c>
      <c r="R63" s="50"/>
      <c r="S63" s="50"/>
      <c r="T63" s="141" t="s">
        <v>938</v>
      </c>
      <c r="U63" s="108" t="str">
        <f t="shared" si="5"/>
        <v>RA_RASIA02_RF_IntlkCtrl_OutDig01Mon</v>
      </c>
      <c r="V63" s="115" t="s">
        <v>645</v>
      </c>
      <c r="W63" s="142" t="s">
        <v>938</v>
      </c>
    </row>
    <row r="64" spans="1:23" s="5" customFormat="1" ht="14.45">
      <c r="A64" s="133">
        <v>63</v>
      </c>
      <c r="B64" s="134" t="s">
        <v>1101</v>
      </c>
      <c r="C64" s="121" t="s">
        <v>175</v>
      </c>
      <c r="D64" s="121" t="s">
        <v>743</v>
      </c>
      <c r="E64" s="121" t="s">
        <v>177</v>
      </c>
      <c r="F64" s="121" t="s">
        <v>923</v>
      </c>
      <c r="G64" s="135" t="s">
        <v>642</v>
      </c>
      <c r="H64" s="121" t="s">
        <v>1102</v>
      </c>
      <c r="I64" s="121" t="s">
        <v>29</v>
      </c>
      <c r="J64" s="64" t="str">
        <f t="shared" si="0"/>
        <v>RA-RaSIA02:RF-IntlkCtrl:OutDig02-Mon</v>
      </c>
      <c r="K64" s="122" t="s">
        <v>777</v>
      </c>
      <c r="L64" s="122" t="s">
        <v>777</v>
      </c>
      <c r="M64" s="237" t="s">
        <v>180</v>
      </c>
      <c r="N64" s="97" t="s">
        <v>181</v>
      </c>
      <c r="O64" s="65" t="s">
        <v>1103</v>
      </c>
      <c r="P64" s="123" t="s">
        <v>183</v>
      </c>
      <c r="Q64" s="123" t="s">
        <v>33</v>
      </c>
      <c r="R64" s="50"/>
      <c r="S64" s="50"/>
      <c r="T64" s="136" t="s">
        <v>938</v>
      </c>
      <c r="U64" s="65" t="str">
        <f t="shared" si="5"/>
        <v>RA_RASIA02_RF_IntlkCtrl_OutDig02Mon</v>
      </c>
      <c r="V64" s="123" t="s">
        <v>645</v>
      </c>
      <c r="W64" s="137" t="s">
        <v>938</v>
      </c>
    </row>
    <row r="65" spans="1:23" s="5" customFormat="1" ht="14.45">
      <c r="A65" s="133">
        <v>64</v>
      </c>
      <c r="B65" s="134" t="s">
        <v>1104</v>
      </c>
      <c r="C65" s="121" t="s">
        <v>175</v>
      </c>
      <c r="D65" s="121" t="s">
        <v>743</v>
      </c>
      <c r="E65" s="121" t="s">
        <v>177</v>
      </c>
      <c r="F65" s="121" t="s">
        <v>923</v>
      </c>
      <c r="G65" s="135" t="s">
        <v>642</v>
      </c>
      <c r="H65" s="121" t="s">
        <v>1105</v>
      </c>
      <c r="I65" s="121" t="s">
        <v>29</v>
      </c>
      <c r="J65" s="64" t="str">
        <f t="shared" si="0"/>
        <v>RA-RaSIA02:RF-IntlkCtrl:OutDig03-Mon</v>
      </c>
      <c r="K65" s="122" t="s">
        <v>777</v>
      </c>
      <c r="L65" s="122" t="s">
        <v>777</v>
      </c>
      <c r="M65" s="237" t="s">
        <v>180</v>
      </c>
      <c r="N65" s="97" t="s">
        <v>181</v>
      </c>
      <c r="O65" s="65" t="s">
        <v>1106</v>
      </c>
      <c r="P65" s="123" t="s">
        <v>183</v>
      </c>
      <c r="Q65" s="123" t="s">
        <v>33</v>
      </c>
      <c r="R65" s="50"/>
      <c r="S65" s="50"/>
      <c r="T65" s="136" t="s">
        <v>938</v>
      </c>
      <c r="U65" s="65" t="str">
        <f t="shared" si="5"/>
        <v>RA_RASIA02_RF_IntlkCtrl_OutDig03Mon</v>
      </c>
      <c r="V65" s="123" t="s">
        <v>645</v>
      </c>
      <c r="W65" s="137" t="s">
        <v>938</v>
      </c>
    </row>
    <row r="66" spans="1:23" s="5" customFormat="1" ht="14.45">
      <c r="A66" s="133">
        <v>65</v>
      </c>
      <c r="B66" s="134" t="s">
        <v>1107</v>
      </c>
      <c r="C66" s="121" t="s">
        <v>175</v>
      </c>
      <c r="D66" s="121" t="s">
        <v>743</v>
      </c>
      <c r="E66" s="121" t="s">
        <v>177</v>
      </c>
      <c r="F66" s="121" t="s">
        <v>923</v>
      </c>
      <c r="G66" s="135" t="s">
        <v>642</v>
      </c>
      <c r="H66" s="121" t="s">
        <v>1108</v>
      </c>
      <c r="I66" s="121" t="s">
        <v>29</v>
      </c>
      <c r="J66" s="64" t="str">
        <f t="shared" ref="J66:J129" si="7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2" t="s">
        <v>777</v>
      </c>
      <c r="L66" s="122" t="s">
        <v>777</v>
      </c>
      <c r="M66" s="237" t="s">
        <v>180</v>
      </c>
      <c r="N66" s="97" t="s">
        <v>181</v>
      </c>
      <c r="O66" s="65" t="s">
        <v>1109</v>
      </c>
      <c r="P66" s="123" t="s">
        <v>183</v>
      </c>
      <c r="Q66" s="123" t="s">
        <v>33</v>
      </c>
      <c r="R66" s="50"/>
      <c r="S66" s="50"/>
      <c r="T66" s="136" t="s">
        <v>938</v>
      </c>
      <c r="U66" s="65" t="str">
        <f t="shared" si="5"/>
        <v>RA_RASIA02_RF_IntlkCtrl_OutDig04Mon</v>
      </c>
      <c r="V66" s="123" t="s">
        <v>645</v>
      </c>
      <c r="W66" s="137" t="s">
        <v>938</v>
      </c>
    </row>
    <row r="67" spans="1:23" s="5" customFormat="1" ht="14.45">
      <c r="A67" s="133">
        <v>66</v>
      </c>
      <c r="B67" s="134" t="s">
        <v>1110</v>
      </c>
      <c r="C67" s="121" t="s">
        <v>175</v>
      </c>
      <c r="D67" s="121" t="s">
        <v>743</v>
      </c>
      <c r="E67" s="121" t="s">
        <v>177</v>
      </c>
      <c r="F67" s="121" t="s">
        <v>923</v>
      </c>
      <c r="G67" s="135" t="s">
        <v>642</v>
      </c>
      <c r="H67" s="121" t="s">
        <v>1111</v>
      </c>
      <c r="I67" s="121" t="s">
        <v>29</v>
      </c>
      <c r="J67" s="64" t="str">
        <f t="shared" si="7"/>
        <v>RA-RaSIA02:RF-IntlkCtrl:OutDig05-Mon</v>
      </c>
      <c r="K67" s="122" t="s">
        <v>777</v>
      </c>
      <c r="L67" s="122" t="s">
        <v>777</v>
      </c>
      <c r="M67" s="237" t="s">
        <v>180</v>
      </c>
      <c r="N67" s="97" t="s">
        <v>181</v>
      </c>
      <c r="O67" s="65" t="s">
        <v>1112</v>
      </c>
      <c r="P67" s="123" t="s">
        <v>183</v>
      </c>
      <c r="Q67" s="123" t="s">
        <v>33</v>
      </c>
      <c r="R67" s="50"/>
      <c r="S67" s="50"/>
      <c r="T67" s="136" t="s">
        <v>938</v>
      </c>
      <c r="U67" s="65" t="str">
        <f t="shared" si="5"/>
        <v>RA_RASIA02_RF_IntlkCtrl_OutDig05Mon</v>
      </c>
      <c r="V67" s="123" t="s">
        <v>645</v>
      </c>
      <c r="W67" s="137" t="s">
        <v>938</v>
      </c>
    </row>
    <row r="68" spans="1:23" s="5" customFormat="1" ht="14.45">
      <c r="A68" s="133">
        <v>67</v>
      </c>
      <c r="B68" s="134" t="s">
        <v>1113</v>
      </c>
      <c r="C68" s="121" t="s">
        <v>175</v>
      </c>
      <c r="D68" s="121" t="s">
        <v>743</v>
      </c>
      <c r="E68" s="121" t="s">
        <v>177</v>
      </c>
      <c r="F68" s="121" t="s">
        <v>923</v>
      </c>
      <c r="G68" s="135" t="s">
        <v>642</v>
      </c>
      <c r="H68" s="121" t="s">
        <v>1114</v>
      </c>
      <c r="I68" s="121" t="s">
        <v>29</v>
      </c>
      <c r="J68" s="64" t="str">
        <f t="shared" si="7"/>
        <v>RA-RaSIA02:RF-IntlkCtrl:OutDig06-Mon</v>
      </c>
      <c r="K68" s="122" t="s">
        <v>777</v>
      </c>
      <c r="L68" s="122" t="s">
        <v>777</v>
      </c>
      <c r="M68" s="237" t="s">
        <v>180</v>
      </c>
      <c r="N68" s="97" t="s">
        <v>181</v>
      </c>
      <c r="O68" s="65" t="s">
        <v>1115</v>
      </c>
      <c r="P68" s="123" t="s">
        <v>183</v>
      </c>
      <c r="Q68" s="123" t="s">
        <v>33</v>
      </c>
      <c r="R68" s="50"/>
      <c r="S68" s="50"/>
      <c r="T68" s="136" t="s">
        <v>938</v>
      </c>
      <c r="U68" s="65" t="str">
        <f t="shared" si="5"/>
        <v>RA_RASIA02_RF_IntlkCtrl_OutDig06Mon</v>
      </c>
      <c r="V68" s="123" t="s">
        <v>645</v>
      </c>
      <c r="W68" s="137" t="s">
        <v>938</v>
      </c>
    </row>
    <row r="69" spans="1:23" s="5" customFormat="1" ht="14.45">
      <c r="A69" s="133">
        <v>68</v>
      </c>
      <c r="B69" s="134" t="s">
        <v>1116</v>
      </c>
      <c r="C69" s="121" t="s">
        <v>175</v>
      </c>
      <c r="D69" s="121" t="s">
        <v>743</v>
      </c>
      <c r="E69" s="121" t="s">
        <v>177</v>
      </c>
      <c r="F69" s="121" t="s">
        <v>923</v>
      </c>
      <c r="G69" s="135" t="s">
        <v>642</v>
      </c>
      <c r="H69" s="121" t="s">
        <v>1117</v>
      </c>
      <c r="I69" s="121" t="s">
        <v>29</v>
      </c>
      <c r="J69" s="64" t="str">
        <f t="shared" si="7"/>
        <v>RA-RaSIA02:RF-IntlkCtrl:OutDig07-Mon</v>
      </c>
      <c r="K69" s="122" t="s">
        <v>777</v>
      </c>
      <c r="L69" s="122" t="s">
        <v>777</v>
      </c>
      <c r="M69" s="237" t="s">
        <v>180</v>
      </c>
      <c r="N69" s="97" t="s">
        <v>181</v>
      </c>
      <c r="O69" s="65" t="s">
        <v>1118</v>
      </c>
      <c r="P69" s="123" t="s">
        <v>183</v>
      </c>
      <c r="Q69" s="123" t="s">
        <v>33</v>
      </c>
      <c r="R69" s="50"/>
      <c r="S69" s="50"/>
      <c r="T69" s="136" t="s">
        <v>938</v>
      </c>
      <c r="U69" s="65" t="str">
        <f t="shared" si="5"/>
        <v>RA_RASIA02_RF_IntlkCtrl_OutDig07Mon</v>
      </c>
      <c r="V69" s="123" t="s">
        <v>645</v>
      </c>
      <c r="W69" s="137" t="s">
        <v>938</v>
      </c>
    </row>
    <row r="70" spans="1:23" s="5" customFormat="1" ht="14.45">
      <c r="A70" s="133">
        <v>69</v>
      </c>
      <c r="B70" s="134" t="s">
        <v>1119</v>
      </c>
      <c r="C70" s="121" t="s">
        <v>175</v>
      </c>
      <c r="D70" s="121" t="s">
        <v>743</v>
      </c>
      <c r="E70" s="121" t="s">
        <v>177</v>
      </c>
      <c r="F70" s="121" t="s">
        <v>923</v>
      </c>
      <c r="G70" s="135" t="s">
        <v>642</v>
      </c>
      <c r="H70" s="121" t="s">
        <v>1120</v>
      </c>
      <c r="I70" s="121" t="s">
        <v>29</v>
      </c>
      <c r="J70" s="64" t="str">
        <f t="shared" si="7"/>
        <v>RA-RaSIA02:RF-IntlkCtrl:OutDig08-Mon</v>
      </c>
      <c r="K70" s="122" t="s">
        <v>777</v>
      </c>
      <c r="L70" s="122" t="s">
        <v>777</v>
      </c>
      <c r="M70" s="237" t="s">
        <v>180</v>
      </c>
      <c r="N70" s="97" t="s">
        <v>181</v>
      </c>
      <c r="O70" s="65" t="s">
        <v>1121</v>
      </c>
      <c r="P70" s="123" t="s">
        <v>183</v>
      </c>
      <c r="Q70" s="123" t="s">
        <v>33</v>
      </c>
      <c r="R70" s="50"/>
      <c r="S70" s="50"/>
      <c r="T70" s="136" t="s">
        <v>938</v>
      </c>
      <c r="U70" s="65" t="str">
        <f t="shared" si="5"/>
        <v>RA_RASIA02_RF_IntlkCtrl_OutDig08Mon</v>
      </c>
      <c r="V70" s="123" t="s">
        <v>645</v>
      </c>
      <c r="W70" s="137" t="s">
        <v>938</v>
      </c>
    </row>
    <row r="71" spans="1:23" s="5" customFormat="1" ht="14.45">
      <c r="A71" s="133">
        <v>70</v>
      </c>
      <c r="B71" s="134" t="s">
        <v>1122</v>
      </c>
      <c r="C71" s="121" t="s">
        <v>175</v>
      </c>
      <c r="D71" s="121" t="s">
        <v>743</v>
      </c>
      <c r="E71" s="121" t="s">
        <v>177</v>
      </c>
      <c r="F71" s="121" t="s">
        <v>923</v>
      </c>
      <c r="G71" s="135" t="s">
        <v>642</v>
      </c>
      <c r="H71" s="121" t="s">
        <v>1123</v>
      </c>
      <c r="I71" s="121" t="s">
        <v>29</v>
      </c>
      <c r="J71" s="64" t="str">
        <f t="shared" si="7"/>
        <v>RA-RaSIA02:RF-IntlkCtrl:OutDig09-Mon</v>
      </c>
      <c r="K71" s="122" t="s">
        <v>777</v>
      </c>
      <c r="L71" s="122" t="s">
        <v>777</v>
      </c>
      <c r="M71" s="237" t="s">
        <v>180</v>
      </c>
      <c r="N71" s="97" t="s">
        <v>181</v>
      </c>
      <c r="O71" s="65" t="s">
        <v>1124</v>
      </c>
      <c r="P71" s="123" t="s">
        <v>183</v>
      </c>
      <c r="Q71" s="123" t="s">
        <v>33</v>
      </c>
      <c r="R71" s="50"/>
      <c r="S71" s="50"/>
      <c r="T71" s="136" t="s">
        <v>938</v>
      </c>
      <c r="U71" s="65" t="str">
        <f t="shared" si="5"/>
        <v>RA_RASIA02_RF_IntlkCtrl_OutDig09Mon</v>
      </c>
      <c r="V71" s="123" t="s">
        <v>645</v>
      </c>
      <c r="W71" s="137" t="s">
        <v>938</v>
      </c>
    </row>
    <row r="72" spans="1:23" s="5" customFormat="1" ht="14.45">
      <c r="A72" s="133">
        <v>71</v>
      </c>
      <c r="B72" s="134" t="s">
        <v>1125</v>
      </c>
      <c r="C72" s="121" t="s">
        <v>175</v>
      </c>
      <c r="D72" s="121" t="s">
        <v>743</v>
      </c>
      <c r="E72" s="121" t="s">
        <v>177</v>
      </c>
      <c r="F72" s="121" t="s">
        <v>923</v>
      </c>
      <c r="G72" s="135" t="s">
        <v>642</v>
      </c>
      <c r="H72" s="121" t="s">
        <v>1126</v>
      </c>
      <c r="I72" s="121" t="s">
        <v>29</v>
      </c>
      <c r="J72" s="64" t="str">
        <f t="shared" si="7"/>
        <v>RA-RaSIA02:RF-IntlkCtrl:OutDig10-Mon</v>
      </c>
      <c r="K72" s="122" t="s">
        <v>777</v>
      </c>
      <c r="L72" s="122" t="s">
        <v>777</v>
      </c>
      <c r="M72" s="237" t="s">
        <v>180</v>
      </c>
      <c r="N72" s="97" t="s">
        <v>181</v>
      </c>
      <c r="O72" s="65" t="s">
        <v>1127</v>
      </c>
      <c r="P72" s="123" t="s">
        <v>183</v>
      </c>
      <c r="Q72" s="123" t="s">
        <v>33</v>
      </c>
      <c r="R72" s="50"/>
      <c r="S72" s="50"/>
      <c r="T72" s="136" t="s">
        <v>938</v>
      </c>
      <c r="U72" s="65" t="str">
        <f t="shared" si="5"/>
        <v>RA_RASIA02_RF_IntlkCtrl_OutDig10Mon</v>
      </c>
      <c r="V72" s="123" t="s">
        <v>645</v>
      </c>
      <c r="W72" s="137" t="s">
        <v>938</v>
      </c>
    </row>
    <row r="73" spans="1:23" s="5" customFormat="1" ht="14.45">
      <c r="A73" s="133">
        <v>72</v>
      </c>
      <c r="B73" s="134" t="s">
        <v>1128</v>
      </c>
      <c r="C73" s="121" t="s">
        <v>175</v>
      </c>
      <c r="D73" s="121" t="s">
        <v>743</v>
      </c>
      <c r="E73" s="121" t="s">
        <v>177</v>
      </c>
      <c r="F73" s="121" t="s">
        <v>923</v>
      </c>
      <c r="G73" s="135" t="s">
        <v>642</v>
      </c>
      <c r="H73" s="121" t="s">
        <v>1129</v>
      </c>
      <c r="I73" s="121" t="s">
        <v>29</v>
      </c>
      <c r="J73" s="64" t="str">
        <f t="shared" si="7"/>
        <v>RA-RaSIA02:RF-IntlkCtrl:OutDig11-Mon</v>
      </c>
      <c r="K73" s="122" t="s">
        <v>777</v>
      </c>
      <c r="L73" s="122" t="s">
        <v>777</v>
      </c>
      <c r="M73" s="237" t="s">
        <v>180</v>
      </c>
      <c r="N73" s="97" t="s">
        <v>181</v>
      </c>
      <c r="O73" s="65" t="s">
        <v>1130</v>
      </c>
      <c r="P73" s="123" t="s">
        <v>183</v>
      </c>
      <c r="Q73" s="123" t="s">
        <v>33</v>
      </c>
      <c r="R73" s="50"/>
      <c r="S73" s="50"/>
      <c r="T73" s="136" t="s">
        <v>938</v>
      </c>
      <c r="U73" s="65" t="str">
        <f t="shared" si="5"/>
        <v>RA_RASIA02_RF_IntlkCtrl_OutDig11Mon</v>
      </c>
      <c r="V73" s="123" t="s">
        <v>645</v>
      </c>
      <c r="W73" s="137" t="s">
        <v>938</v>
      </c>
    </row>
    <row r="74" spans="1:23" s="5" customFormat="1" ht="14.45">
      <c r="A74" s="133">
        <v>73</v>
      </c>
      <c r="B74" s="134" t="s">
        <v>1131</v>
      </c>
      <c r="C74" s="121" t="s">
        <v>175</v>
      </c>
      <c r="D74" s="121" t="s">
        <v>743</v>
      </c>
      <c r="E74" s="121" t="s">
        <v>177</v>
      </c>
      <c r="F74" s="121" t="s">
        <v>923</v>
      </c>
      <c r="G74" s="135" t="s">
        <v>642</v>
      </c>
      <c r="H74" s="121" t="s">
        <v>1132</v>
      </c>
      <c r="I74" s="121" t="s">
        <v>29</v>
      </c>
      <c r="J74" s="64" t="str">
        <f t="shared" si="7"/>
        <v>RA-RaSIA02:RF-IntlkCtrl:OutDig12-Mon</v>
      </c>
      <c r="K74" s="122" t="s">
        <v>777</v>
      </c>
      <c r="L74" s="122" t="s">
        <v>777</v>
      </c>
      <c r="M74" s="237" t="s">
        <v>180</v>
      </c>
      <c r="N74" s="97" t="s">
        <v>181</v>
      </c>
      <c r="O74" s="65" t="s">
        <v>1133</v>
      </c>
      <c r="P74" s="123" t="s">
        <v>183</v>
      </c>
      <c r="Q74" s="123" t="s">
        <v>33</v>
      </c>
      <c r="R74" s="50"/>
      <c r="S74" s="50"/>
      <c r="T74" s="136" t="s">
        <v>938</v>
      </c>
      <c r="U74" s="65" t="str">
        <f t="shared" ref="U74:U137" si="8">O74</f>
        <v>RA_RASIA02_RF_IntlkCtrl_OutDig12Mon</v>
      </c>
      <c r="V74" s="123" t="s">
        <v>645</v>
      </c>
      <c r="W74" s="137" t="s">
        <v>938</v>
      </c>
    </row>
    <row r="75" spans="1:23" s="5" customFormat="1" ht="14.45">
      <c r="A75" s="133">
        <v>74</v>
      </c>
      <c r="B75" s="134" t="s">
        <v>1134</v>
      </c>
      <c r="C75" s="121" t="s">
        <v>175</v>
      </c>
      <c r="D75" s="121" t="s">
        <v>743</v>
      </c>
      <c r="E75" s="121" t="s">
        <v>177</v>
      </c>
      <c r="F75" s="121" t="s">
        <v>923</v>
      </c>
      <c r="G75" s="135" t="s">
        <v>642</v>
      </c>
      <c r="H75" s="121" t="s">
        <v>1135</v>
      </c>
      <c r="I75" s="121" t="s">
        <v>29</v>
      </c>
      <c r="J75" s="64" t="str">
        <f t="shared" si="7"/>
        <v>RA-RaSIA02:RF-IntlkCtrl:OutDig13-Mon</v>
      </c>
      <c r="K75" s="122" t="s">
        <v>777</v>
      </c>
      <c r="L75" s="122" t="s">
        <v>777</v>
      </c>
      <c r="M75" s="237" t="s">
        <v>180</v>
      </c>
      <c r="N75" s="97" t="s">
        <v>181</v>
      </c>
      <c r="O75" s="65" t="s">
        <v>1136</v>
      </c>
      <c r="P75" s="123" t="s">
        <v>183</v>
      </c>
      <c r="Q75" s="123" t="s">
        <v>33</v>
      </c>
      <c r="R75" s="50"/>
      <c r="S75" s="50"/>
      <c r="T75" s="136" t="s">
        <v>938</v>
      </c>
      <c r="U75" s="65" t="str">
        <f t="shared" si="8"/>
        <v>RA_RASIA02_RF_IntlkCtrl_OutDig13Mon</v>
      </c>
      <c r="V75" s="123" t="s">
        <v>645</v>
      </c>
      <c r="W75" s="137" t="s">
        <v>938</v>
      </c>
    </row>
    <row r="76" spans="1:23" s="5" customFormat="1" ht="14.45">
      <c r="A76" s="133">
        <v>75</v>
      </c>
      <c r="B76" s="134" t="s">
        <v>1137</v>
      </c>
      <c r="C76" s="121" t="s">
        <v>175</v>
      </c>
      <c r="D76" s="121" t="s">
        <v>743</v>
      </c>
      <c r="E76" s="121" t="s">
        <v>177</v>
      </c>
      <c r="F76" s="121" t="s">
        <v>923</v>
      </c>
      <c r="G76" s="135" t="s">
        <v>642</v>
      </c>
      <c r="H76" s="121" t="s">
        <v>1138</v>
      </c>
      <c r="I76" s="121" t="s">
        <v>29</v>
      </c>
      <c r="J76" s="64" t="str">
        <f t="shared" si="7"/>
        <v>RA-RaSIA02:RF-IntlkCtrl:OutDig14-Mon</v>
      </c>
      <c r="K76" s="122" t="s">
        <v>777</v>
      </c>
      <c r="L76" s="122" t="s">
        <v>777</v>
      </c>
      <c r="M76" s="237" t="s">
        <v>180</v>
      </c>
      <c r="N76" s="97" t="s">
        <v>181</v>
      </c>
      <c r="O76" s="65" t="s">
        <v>1139</v>
      </c>
      <c r="P76" s="123" t="s">
        <v>183</v>
      </c>
      <c r="Q76" s="123" t="s">
        <v>33</v>
      </c>
      <c r="R76" s="50"/>
      <c r="S76" s="50"/>
      <c r="T76" s="136" t="s">
        <v>938</v>
      </c>
      <c r="U76" s="65" t="str">
        <f t="shared" si="8"/>
        <v>RA_RASIA02_RF_IntlkCtrl_OutDig14Mon</v>
      </c>
      <c r="V76" s="123" t="s">
        <v>645</v>
      </c>
      <c r="W76" s="137" t="s">
        <v>938</v>
      </c>
    </row>
    <row r="77" spans="1:23" s="5" customFormat="1" ht="14.45">
      <c r="A77" s="133">
        <v>76</v>
      </c>
      <c r="B77" s="134" t="s">
        <v>1140</v>
      </c>
      <c r="C77" s="121" t="s">
        <v>175</v>
      </c>
      <c r="D77" s="121" t="s">
        <v>743</v>
      </c>
      <c r="E77" s="121" t="s">
        <v>177</v>
      </c>
      <c r="F77" s="121" t="s">
        <v>923</v>
      </c>
      <c r="G77" s="135" t="s">
        <v>642</v>
      </c>
      <c r="H77" s="121" t="s">
        <v>1141</v>
      </c>
      <c r="I77" s="121" t="s">
        <v>29</v>
      </c>
      <c r="J77" s="64" t="str">
        <f t="shared" si="7"/>
        <v>RA-RaSIA02:RF-IntlkCtrl:OutDig15-Mon</v>
      </c>
      <c r="K77" s="122" t="s">
        <v>777</v>
      </c>
      <c r="L77" s="122" t="s">
        <v>777</v>
      </c>
      <c r="M77" s="237" t="s">
        <v>180</v>
      </c>
      <c r="N77" s="97" t="s">
        <v>181</v>
      </c>
      <c r="O77" s="65" t="s">
        <v>1142</v>
      </c>
      <c r="P77" s="123" t="s">
        <v>183</v>
      </c>
      <c r="Q77" s="123" t="s">
        <v>33</v>
      </c>
      <c r="R77" s="50"/>
      <c r="S77" s="50"/>
      <c r="T77" s="136" t="s">
        <v>938</v>
      </c>
      <c r="U77" s="65" t="str">
        <f t="shared" si="8"/>
        <v>RA_RASIA02_RF_IntlkCtrl_OutDig15Mon</v>
      </c>
      <c r="V77" s="123" t="s">
        <v>645</v>
      </c>
      <c r="W77" s="137" t="s">
        <v>938</v>
      </c>
    </row>
    <row r="78" spans="1:23" s="52" customFormat="1" ht="14.45">
      <c r="A78" s="138">
        <v>77</v>
      </c>
      <c r="B78" s="139" t="s">
        <v>1143</v>
      </c>
      <c r="C78" s="113" t="s">
        <v>175</v>
      </c>
      <c r="D78" s="113" t="s">
        <v>743</v>
      </c>
      <c r="E78" s="113" t="s">
        <v>177</v>
      </c>
      <c r="F78" s="113" t="s">
        <v>940</v>
      </c>
      <c r="G78" s="113">
        <v>1</v>
      </c>
      <c r="H78" s="113" t="s">
        <v>946</v>
      </c>
      <c r="I78" s="113" t="s">
        <v>29</v>
      </c>
      <c r="J78" s="107" t="str">
        <f t="shared" si="7"/>
        <v>RA-RaSIA02:RF-IntlkComp-1:IB1601Fault-Mon</v>
      </c>
      <c r="K78" s="104" t="s">
        <v>777</v>
      </c>
      <c r="L78" s="104" t="s">
        <v>777</v>
      </c>
      <c r="M78" s="237" t="s">
        <v>180</v>
      </c>
      <c r="N78" s="97" t="s">
        <v>181</v>
      </c>
      <c r="O78" s="108" t="s">
        <v>1144</v>
      </c>
      <c r="P78" s="115" t="s">
        <v>183</v>
      </c>
      <c r="Q78" s="115" t="s">
        <v>33</v>
      </c>
      <c r="R78" s="50"/>
      <c r="S78" s="50"/>
      <c r="T78" s="141" t="s">
        <v>938</v>
      </c>
      <c r="U78" s="108" t="str">
        <f t="shared" si="8"/>
        <v>RA_RASIA02_RF_IntlkComp_1_IB1601FaultMon</v>
      </c>
      <c r="V78" s="115" t="s">
        <v>645</v>
      </c>
      <c r="W78" s="142" t="s">
        <v>938</v>
      </c>
    </row>
    <row r="79" spans="1:23" s="52" customFormat="1" ht="14.45">
      <c r="A79" s="138">
        <v>78</v>
      </c>
      <c r="B79" s="139" t="s">
        <v>1145</v>
      </c>
      <c r="C79" s="113" t="s">
        <v>175</v>
      </c>
      <c r="D79" s="113" t="s">
        <v>743</v>
      </c>
      <c r="E79" s="113" t="s">
        <v>177</v>
      </c>
      <c r="F79" s="113" t="s">
        <v>940</v>
      </c>
      <c r="G79" s="113">
        <v>1</v>
      </c>
      <c r="H79" s="113" t="s">
        <v>949</v>
      </c>
      <c r="I79" s="113" t="s">
        <v>29</v>
      </c>
      <c r="J79" s="107" t="str">
        <f t="shared" si="7"/>
        <v>RA-RaSIA02:RF-IntlkComp-1:IB1602Fault-Mon</v>
      </c>
      <c r="K79" s="104" t="s">
        <v>777</v>
      </c>
      <c r="L79" s="104" t="s">
        <v>777</v>
      </c>
      <c r="M79" s="237" t="s">
        <v>180</v>
      </c>
      <c r="N79" s="97" t="s">
        <v>181</v>
      </c>
      <c r="O79" s="108" t="s">
        <v>1146</v>
      </c>
      <c r="P79" s="115" t="s">
        <v>183</v>
      </c>
      <c r="Q79" s="115" t="s">
        <v>33</v>
      </c>
      <c r="R79" s="50"/>
      <c r="S79" s="50"/>
      <c r="T79" s="141" t="s">
        <v>938</v>
      </c>
      <c r="U79" s="108" t="str">
        <f t="shared" si="8"/>
        <v>RA_RASIA02_RF_IntlkComp_1_IB1602FaultMon</v>
      </c>
      <c r="V79" s="115" t="s">
        <v>645</v>
      </c>
      <c r="W79" s="142" t="s">
        <v>938</v>
      </c>
    </row>
    <row r="80" spans="1:23" s="52" customFormat="1" ht="14.45">
      <c r="A80" s="138">
        <v>79</v>
      </c>
      <c r="B80" s="139" t="s">
        <v>1147</v>
      </c>
      <c r="C80" s="113" t="s">
        <v>175</v>
      </c>
      <c r="D80" s="113" t="s">
        <v>743</v>
      </c>
      <c r="E80" s="113" t="s">
        <v>177</v>
      </c>
      <c r="F80" s="113" t="s">
        <v>940</v>
      </c>
      <c r="G80" s="113">
        <v>1</v>
      </c>
      <c r="H80" s="113" t="s">
        <v>952</v>
      </c>
      <c r="I80" s="113" t="s">
        <v>29</v>
      </c>
      <c r="J80" s="107" t="str">
        <f t="shared" si="7"/>
        <v>RA-RaSIA02:RF-IntlkComp-1:IY403Fault-Mon</v>
      </c>
      <c r="K80" s="104" t="s">
        <v>777</v>
      </c>
      <c r="L80" s="104" t="s">
        <v>777</v>
      </c>
      <c r="M80" s="237" t="s">
        <v>180</v>
      </c>
      <c r="N80" s="97" t="s">
        <v>181</v>
      </c>
      <c r="O80" s="108" t="s">
        <v>1148</v>
      </c>
      <c r="P80" s="115" t="s">
        <v>183</v>
      </c>
      <c r="Q80" s="115" t="s">
        <v>33</v>
      </c>
      <c r="R80" s="50"/>
      <c r="S80" s="50"/>
      <c r="T80" s="141" t="s">
        <v>938</v>
      </c>
      <c r="U80" s="108" t="str">
        <f t="shared" si="8"/>
        <v>RA_RASIA02_RF_IntlkComp_1_IY403FaultMon</v>
      </c>
      <c r="V80" s="115" t="s">
        <v>645</v>
      </c>
      <c r="W80" s="142" t="s">
        <v>938</v>
      </c>
    </row>
    <row r="81" spans="1:23" s="52" customFormat="1" ht="14.45">
      <c r="A81" s="138">
        <v>80</v>
      </c>
      <c r="B81" s="139" t="s">
        <v>1149</v>
      </c>
      <c r="C81" s="113" t="s">
        <v>175</v>
      </c>
      <c r="D81" s="113" t="s">
        <v>743</v>
      </c>
      <c r="E81" s="113" t="s">
        <v>177</v>
      </c>
      <c r="F81" s="113" t="s">
        <v>940</v>
      </c>
      <c r="G81" s="113">
        <v>1</v>
      </c>
      <c r="H81" s="113" t="s">
        <v>955</v>
      </c>
      <c r="I81" s="113" t="s">
        <v>29</v>
      </c>
      <c r="J81" s="107" t="str">
        <f t="shared" si="7"/>
        <v>RA-RaSIA02:RF-IntlkComp-1:IY404Fault-Mon</v>
      </c>
      <c r="K81" s="104" t="s">
        <v>777</v>
      </c>
      <c r="L81" s="104" t="s">
        <v>777</v>
      </c>
      <c r="M81" s="237" t="s">
        <v>180</v>
      </c>
      <c r="N81" s="97" t="s">
        <v>181</v>
      </c>
      <c r="O81" s="108" t="s">
        <v>1150</v>
      </c>
      <c r="P81" s="115" t="s">
        <v>183</v>
      </c>
      <c r="Q81" s="115" t="s">
        <v>33</v>
      </c>
      <c r="R81" s="50"/>
      <c r="S81" s="50"/>
      <c r="T81" s="141" t="s">
        <v>938</v>
      </c>
      <c r="U81" s="108" t="str">
        <f t="shared" si="8"/>
        <v>RA_RASIA02_RF_IntlkComp_1_IY404FaultMon</v>
      </c>
      <c r="V81" s="115" t="s">
        <v>645</v>
      </c>
      <c r="W81" s="142" t="s">
        <v>938</v>
      </c>
    </row>
    <row r="82" spans="1:23" s="52" customFormat="1" ht="14.45">
      <c r="A82" s="138">
        <v>81</v>
      </c>
      <c r="B82" s="139" t="s">
        <v>1151</v>
      </c>
      <c r="C82" s="113" t="s">
        <v>175</v>
      </c>
      <c r="D82" s="113" t="s">
        <v>743</v>
      </c>
      <c r="E82" s="113" t="s">
        <v>177</v>
      </c>
      <c r="F82" s="113" t="s">
        <v>940</v>
      </c>
      <c r="G82" s="113">
        <v>1</v>
      </c>
      <c r="H82" s="113" t="s">
        <v>958</v>
      </c>
      <c r="I82" s="113" t="s">
        <v>29</v>
      </c>
      <c r="J82" s="107" t="str">
        <f t="shared" si="7"/>
        <v>RA-RaSIA02:RF-IntlkComp-1:IY405Fault-Mon</v>
      </c>
      <c r="K82" s="104" t="s">
        <v>777</v>
      </c>
      <c r="L82" s="104" t="s">
        <v>777</v>
      </c>
      <c r="M82" s="237" t="s">
        <v>180</v>
      </c>
      <c r="N82" s="97" t="s">
        <v>181</v>
      </c>
      <c r="O82" s="108" t="s">
        <v>1152</v>
      </c>
      <c r="P82" s="115" t="s">
        <v>183</v>
      </c>
      <c r="Q82" s="115" t="s">
        <v>33</v>
      </c>
      <c r="R82" s="50"/>
      <c r="S82" s="50"/>
      <c r="T82" s="141" t="s">
        <v>938</v>
      </c>
      <c r="U82" s="108" t="str">
        <f t="shared" si="8"/>
        <v>RA_RASIA02_RF_IntlkComp_1_IY405FaultMon</v>
      </c>
      <c r="V82" s="115" t="s">
        <v>645</v>
      </c>
      <c r="W82" s="142" t="s">
        <v>938</v>
      </c>
    </row>
    <row r="83" spans="1:23" s="52" customFormat="1" ht="14.45">
      <c r="A83" s="138">
        <v>82</v>
      </c>
      <c r="B83" s="139" t="s">
        <v>1153</v>
      </c>
      <c r="C83" s="113" t="s">
        <v>175</v>
      </c>
      <c r="D83" s="113" t="s">
        <v>743</v>
      </c>
      <c r="E83" s="113" t="s">
        <v>177</v>
      </c>
      <c r="F83" s="113" t="s">
        <v>940</v>
      </c>
      <c r="G83" s="113">
        <v>1</v>
      </c>
      <c r="H83" s="113" t="s">
        <v>1154</v>
      </c>
      <c r="I83" s="113" t="s">
        <v>29</v>
      </c>
      <c r="J83" s="107" t="str">
        <f t="shared" si="7"/>
        <v>RA-RaSIA02:RF-IntlkComp-1:IY406Fault-Mon</v>
      </c>
      <c r="K83" s="104" t="s">
        <v>777</v>
      </c>
      <c r="L83" s="104" t="s">
        <v>777</v>
      </c>
      <c r="M83" s="237" t="s">
        <v>180</v>
      </c>
      <c r="N83" s="97" t="s">
        <v>181</v>
      </c>
      <c r="O83" s="108" t="s">
        <v>1155</v>
      </c>
      <c r="P83" s="115" t="s">
        <v>183</v>
      </c>
      <c r="Q83" s="115" t="s">
        <v>33</v>
      </c>
      <c r="R83" s="50"/>
      <c r="S83" s="50"/>
      <c r="T83" s="141" t="s">
        <v>938</v>
      </c>
      <c r="U83" s="108" t="str">
        <f t="shared" si="8"/>
        <v>RA_RASIA02_RF_IntlkComp_1_IY406FaultMon</v>
      </c>
      <c r="V83" s="115" t="s">
        <v>645</v>
      </c>
      <c r="W83" s="142" t="s">
        <v>938</v>
      </c>
    </row>
    <row r="84" spans="1:23" s="52" customFormat="1" ht="14.45">
      <c r="A84" s="138">
        <v>83</v>
      </c>
      <c r="B84" s="139" t="s">
        <v>1156</v>
      </c>
      <c r="C84" s="113" t="s">
        <v>175</v>
      </c>
      <c r="D84" s="113" t="s">
        <v>743</v>
      </c>
      <c r="E84" s="113" t="s">
        <v>177</v>
      </c>
      <c r="F84" s="113" t="s">
        <v>940</v>
      </c>
      <c r="G84" s="113">
        <v>1</v>
      </c>
      <c r="H84" s="113" t="s">
        <v>1157</v>
      </c>
      <c r="I84" s="113" t="s">
        <v>29</v>
      </c>
      <c r="J84" s="107" t="str">
        <f t="shared" si="7"/>
        <v>RA-RaSIA02:RF-IntlkComp-1:IY407Fault-Mon</v>
      </c>
      <c r="K84" s="104" t="s">
        <v>777</v>
      </c>
      <c r="L84" s="104" t="s">
        <v>777</v>
      </c>
      <c r="M84" s="237" t="s">
        <v>180</v>
      </c>
      <c r="N84" s="97" t="s">
        <v>181</v>
      </c>
      <c r="O84" s="108" t="s">
        <v>1158</v>
      </c>
      <c r="P84" s="115" t="s">
        <v>183</v>
      </c>
      <c r="Q84" s="115" t="s">
        <v>33</v>
      </c>
      <c r="R84" s="50"/>
      <c r="S84" s="50"/>
      <c r="T84" s="141" t="s">
        <v>938</v>
      </c>
      <c r="U84" s="108" t="str">
        <f t="shared" si="8"/>
        <v>RA_RASIA02_RF_IntlkComp_1_IY407FaultMon</v>
      </c>
      <c r="V84" s="115" t="s">
        <v>645</v>
      </c>
      <c r="W84" s="142" t="s">
        <v>938</v>
      </c>
    </row>
    <row r="85" spans="1:23" s="52" customFormat="1" ht="14.45">
      <c r="A85" s="138">
        <v>84</v>
      </c>
      <c r="B85" s="139" t="s">
        <v>1159</v>
      </c>
      <c r="C85" s="113" t="s">
        <v>175</v>
      </c>
      <c r="D85" s="113" t="s">
        <v>743</v>
      </c>
      <c r="E85" s="113" t="s">
        <v>177</v>
      </c>
      <c r="F85" s="113" t="s">
        <v>940</v>
      </c>
      <c r="G85" s="113">
        <v>1</v>
      </c>
      <c r="H85" s="113" t="s">
        <v>1160</v>
      </c>
      <c r="I85" s="113" t="s">
        <v>29</v>
      </c>
      <c r="J85" s="107" t="str">
        <f t="shared" si="7"/>
        <v>RA-RaSIA02:RF-IntlkComp-1:OB1608Fault-Mon</v>
      </c>
      <c r="K85" s="104" t="s">
        <v>777</v>
      </c>
      <c r="L85" s="104" t="s">
        <v>777</v>
      </c>
      <c r="M85" s="237" t="s">
        <v>180</v>
      </c>
      <c r="N85" s="97" t="s">
        <v>181</v>
      </c>
      <c r="O85" s="108" t="s">
        <v>1161</v>
      </c>
      <c r="P85" s="115" t="s">
        <v>183</v>
      </c>
      <c r="Q85" s="115" t="s">
        <v>33</v>
      </c>
      <c r="R85" s="50"/>
      <c r="S85" s="50"/>
      <c r="T85" s="141" t="s">
        <v>938</v>
      </c>
      <c r="U85" s="108" t="str">
        <f t="shared" si="8"/>
        <v>RA_RASIA02_RF_IntlkComp_1_OB1608FaultMon</v>
      </c>
      <c r="V85" s="115" t="s">
        <v>645</v>
      </c>
      <c r="W85" s="142" t="s">
        <v>938</v>
      </c>
    </row>
    <row r="86" spans="1:23" s="52" customFormat="1" ht="14.45">
      <c r="A86" s="138">
        <v>85</v>
      </c>
      <c r="B86" s="139" t="s">
        <v>1162</v>
      </c>
      <c r="C86" s="113" t="s">
        <v>175</v>
      </c>
      <c r="D86" s="113" t="s">
        <v>743</v>
      </c>
      <c r="E86" s="113" t="s">
        <v>177</v>
      </c>
      <c r="F86" s="113" t="s">
        <v>940</v>
      </c>
      <c r="G86" s="113">
        <v>1</v>
      </c>
      <c r="H86" s="113" t="s">
        <v>964</v>
      </c>
      <c r="I86" s="113" t="s">
        <v>29</v>
      </c>
      <c r="J86" s="107" t="str">
        <f t="shared" si="7"/>
        <v>RA-RaSIA02:RF-IntlkComp-1:InDig00-Mon</v>
      </c>
      <c r="K86" s="104" t="s">
        <v>777</v>
      </c>
      <c r="L86" s="104" t="s">
        <v>777</v>
      </c>
      <c r="M86" s="237" t="s">
        <v>180</v>
      </c>
      <c r="N86" s="97" t="s">
        <v>181</v>
      </c>
      <c r="O86" s="108" t="s">
        <v>1163</v>
      </c>
      <c r="P86" s="115" t="s">
        <v>183</v>
      </c>
      <c r="Q86" s="115" t="s">
        <v>33</v>
      </c>
      <c r="R86" s="50"/>
      <c r="S86" s="50"/>
      <c r="T86" s="141" t="s">
        <v>938</v>
      </c>
      <c r="U86" s="108" t="str">
        <f t="shared" si="8"/>
        <v>RA_RASIA02_RF_IntlkComp_1_InDig00Mon</v>
      </c>
      <c r="V86" s="115" t="s">
        <v>645</v>
      </c>
      <c r="W86" s="142" t="s">
        <v>938</v>
      </c>
    </row>
    <row r="87" spans="1:23" s="45" customFormat="1" ht="14.45">
      <c r="A87" s="133">
        <v>86</v>
      </c>
      <c r="B87" s="134" t="s">
        <v>1164</v>
      </c>
      <c r="C87" s="121" t="s">
        <v>175</v>
      </c>
      <c r="D87" s="121" t="s">
        <v>743</v>
      </c>
      <c r="E87" s="121" t="s">
        <v>177</v>
      </c>
      <c r="F87" s="121" t="s">
        <v>940</v>
      </c>
      <c r="G87" s="121">
        <v>1</v>
      </c>
      <c r="H87" s="121" t="s">
        <v>967</v>
      </c>
      <c r="I87" s="121" t="s">
        <v>29</v>
      </c>
      <c r="J87" s="64" t="str">
        <f t="shared" si="7"/>
        <v>RA-RaSIA02:RF-IntlkComp-1:InDig01-Mon</v>
      </c>
      <c r="K87" s="122" t="s">
        <v>777</v>
      </c>
      <c r="L87" s="122" t="s">
        <v>777</v>
      </c>
      <c r="M87" s="237" t="s">
        <v>180</v>
      </c>
      <c r="N87" s="97" t="s">
        <v>181</v>
      </c>
      <c r="O87" s="65" t="s">
        <v>1165</v>
      </c>
      <c r="P87" s="123" t="s">
        <v>183</v>
      </c>
      <c r="Q87" s="123" t="s">
        <v>33</v>
      </c>
      <c r="R87" s="50"/>
      <c r="S87" s="50"/>
      <c r="T87" s="136" t="s">
        <v>938</v>
      </c>
      <c r="U87" s="65" t="str">
        <f t="shared" si="8"/>
        <v>RA_RASIA02_RF_IntlkComp_1_InDig01Mon</v>
      </c>
      <c r="V87" s="123" t="s">
        <v>645</v>
      </c>
      <c r="W87" s="137" t="s">
        <v>938</v>
      </c>
    </row>
    <row r="88" spans="1:23" s="45" customFormat="1" ht="14.45">
      <c r="A88" s="133">
        <v>87</v>
      </c>
      <c r="B88" s="134" t="s">
        <v>1166</v>
      </c>
      <c r="C88" s="121" t="s">
        <v>175</v>
      </c>
      <c r="D88" s="121" t="s">
        <v>743</v>
      </c>
      <c r="E88" s="121" t="s">
        <v>177</v>
      </c>
      <c r="F88" s="121" t="s">
        <v>940</v>
      </c>
      <c r="G88" s="121">
        <v>1</v>
      </c>
      <c r="H88" s="121" t="s">
        <v>970</v>
      </c>
      <c r="I88" s="121" t="s">
        <v>29</v>
      </c>
      <c r="J88" s="64" t="str">
        <f t="shared" si="7"/>
        <v>RA-RaSIA02:RF-IntlkComp-1:InDig02-Mon</v>
      </c>
      <c r="K88" s="122" t="s">
        <v>777</v>
      </c>
      <c r="L88" s="122" t="s">
        <v>777</v>
      </c>
      <c r="M88" s="237" t="s">
        <v>180</v>
      </c>
      <c r="N88" s="97" t="s">
        <v>181</v>
      </c>
      <c r="O88" s="65" t="s">
        <v>1167</v>
      </c>
      <c r="P88" s="123" t="s">
        <v>183</v>
      </c>
      <c r="Q88" s="123" t="s">
        <v>33</v>
      </c>
      <c r="R88" s="50"/>
      <c r="S88" s="50"/>
      <c r="T88" s="136" t="s">
        <v>938</v>
      </c>
      <c r="U88" s="65" t="str">
        <f t="shared" si="8"/>
        <v>RA_RASIA02_RF_IntlkComp_1_InDig02Mon</v>
      </c>
      <c r="V88" s="123" t="s">
        <v>645</v>
      </c>
      <c r="W88" s="137" t="s">
        <v>938</v>
      </c>
    </row>
    <row r="89" spans="1:23" s="45" customFormat="1" ht="14.45">
      <c r="A89" s="133">
        <v>88</v>
      </c>
      <c r="B89" s="134" t="s">
        <v>1168</v>
      </c>
      <c r="C89" s="121" t="s">
        <v>175</v>
      </c>
      <c r="D89" s="121" t="s">
        <v>743</v>
      </c>
      <c r="E89" s="121" t="s">
        <v>177</v>
      </c>
      <c r="F89" s="121" t="s">
        <v>940</v>
      </c>
      <c r="G89" s="121">
        <v>1</v>
      </c>
      <c r="H89" s="121" t="s">
        <v>973</v>
      </c>
      <c r="I89" s="121" t="s">
        <v>29</v>
      </c>
      <c r="J89" s="64" t="str">
        <f t="shared" si="7"/>
        <v>RA-RaSIA02:RF-IntlkComp-1:InDig03-Mon</v>
      </c>
      <c r="K89" s="122" t="s">
        <v>777</v>
      </c>
      <c r="L89" s="122" t="s">
        <v>777</v>
      </c>
      <c r="M89" s="237" t="s">
        <v>180</v>
      </c>
      <c r="N89" s="97" t="s">
        <v>181</v>
      </c>
      <c r="O89" s="65" t="s">
        <v>1169</v>
      </c>
      <c r="P89" s="123" t="s">
        <v>183</v>
      </c>
      <c r="Q89" s="123" t="s">
        <v>33</v>
      </c>
      <c r="R89" s="50"/>
      <c r="S89" s="50"/>
      <c r="T89" s="136" t="s">
        <v>938</v>
      </c>
      <c r="U89" s="65" t="str">
        <f t="shared" si="8"/>
        <v>RA_RASIA02_RF_IntlkComp_1_InDig03Mon</v>
      </c>
      <c r="V89" s="123" t="s">
        <v>645</v>
      </c>
      <c r="W89" s="137" t="s">
        <v>938</v>
      </c>
    </row>
    <row r="90" spans="1:23" s="45" customFormat="1" ht="14.45">
      <c r="A90" s="133">
        <v>89</v>
      </c>
      <c r="B90" s="134" t="s">
        <v>1170</v>
      </c>
      <c r="C90" s="121" t="s">
        <v>175</v>
      </c>
      <c r="D90" s="121" t="s">
        <v>743</v>
      </c>
      <c r="E90" s="121" t="s">
        <v>177</v>
      </c>
      <c r="F90" s="121" t="s">
        <v>940</v>
      </c>
      <c r="G90" s="121">
        <v>1</v>
      </c>
      <c r="H90" s="121" t="s">
        <v>976</v>
      </c>
      <c r="I90" s="121" t="s">
        <v>29</v>
      </c>
      <c r="J90" s="64" t="str">
        <f t="shared" si="7"/>
        <v>RA-RaSIA02:RF-IntlkComp-1:InDig04-Mon</v>
      </c>
      <c r="K90" s="122" t="s">
        <v>777</v>
      </c>
      <c r="L90" s="122" t="s">
        <v>777</v>
      </c>
      <c r="M90" s="237" t="s">
        <v>180</v>
      </c>
      <c r="N90" s="97" t="s">
        <v>181</v>
      </c>
      <c r="O90" s="65" t="s">
        <v>1171</v>
      </c>
      <c r="P90" s="123" t="s">
        <v>183</v>
      </c>
      <c r="Q90" s="123" t="s">
        <v>33</v>
      </c>
      <c r="R90" s="50"/>
      <c r="S90" s="50"/>
      <c r="T90" s="136" t="s">
        <v>938</v>
      </c>
      <c r="U90" s="65" t="str">
        <f t="shared" si="8"/>
        <v>RA_RASIA02_RF_IntlkComp_1_InDig04Mon</v>
      </c>
      <c r="V90" s="123" t="s">
        <v>645</v>
      </c>
      <c r="W90" s="137" t="s">
        <v>938</v>
      </c>
    </row>
    <row r="91" spans="1:23" s="45" customFormat="1" ht="14.45">
      <c r="A91" s="133">
        <v>90</v>
      </c>
      <c r="B91" s="134" t="s">
        <v>1172</v>
      </c>
      <c r="C91" s="121" t="s">
        <v>175</v>
      </c>
      <c r="D91" s="121" t="s">
        <v>743</v>
      </c>
      <c r="E91" s="121" t="s">
        <v>177</v>
      </c>
      <c r="F91" s="121" t="s">
        <v>940</v>
      </c>
      <c r="G91" s="121">
        <v>1</v>
      </c>
      <c r="H91" s="121" t="s">
        <v>979</v>
      </c>
      <c r="I91" s="121" t="s">
        <v>29</v>
      </c>
      <c r="J91" s="64" t="str">
        <f t="shared" si="7"/>
        <v>RA-RaSIA02:RF-IntlkComp-1:InDig05-Mon</v>
      </c>
      <c r="K91" s="122" t="s">
        <v>777</v>
      </c>
      <c r="L91" s="122" t="s">
        <v>777</v>
      </c>
      <c r="M91" s="237" t="s">
        <v>180</v>
      </c>
      <c r="N91" s="97" t="s">
        <v>181</v>
      </c>
      <c r="O91" s="65" t="s">
        <v>1173</v>
      </c>
      <c r="P91" s="123" t="s">
        <v>183</v>
      </c>
      <c r="Q91" s="123" t="s">
        <v>33</v>
      </c>
      <c r="R91" s="50"/>
      <c r="S91" s="50"/>
      <c r="T91" s="136" t="s">
        <v>938</v>
      </c>
      <c r="U91" s="65" t="str">
        <f t="shared" si="8"/>
        <v>RA_RASIA02_RF_IntlkComp_1_InDig05Mon</v>
      </c>
      <c r="V91" s="123" t="s">
        <v>645</v>
      </c>
      <c r="W91" s="137" t="s">
        <v>938</v>
      </c>
    </row>
    <row r="92" spans="1:23" s="45" customFormat="1" ht="14.45">
      <c r="A92" s="133">
        <v>91</v>
      </c>
      <c r="B92" s="134" t="s">
        <v>1174</v>
      </c>
      <c r="C92" s="121" t="s">
        <v>175</v>
      </c>
      <c r="D92" s="121" t="s">
        <v>743</v>
      </c>
      <c r="E92" s="121" t="s">
        <v>177</v>
      </c>
      <c r="F92" s="121" t="s">
        <v>940</v>
      </c>
      <c r="G92" s="121">
        <v>1</v>
      </c>
      <c r="H92" s="121" t="s">
        <v>982</v>
      </c>
      <c r="I92" s="121" t="s">
        <v>29</v>
      </c>
      <c r="J92" s="64" t="str">
        <f t="shared" si="7"/>
        <v>RA-RaSIA02:RF-IntlkComp-1:InDig06-Mon</v>
      </c>
      <c r="K92" s="122" t="s">
        <v>777</v>
      </c>
      <c r="L92" s="122" t="s">
        <v>777</v>
      </c>
      <c r="M92" s="237" t="s">
        <v>180</v>
      </c>
      <c r="N92" s="97" t="s">
        <v>181</v>
      </c>
      <c r="O92" s="65" t="s">
        <v>1175</v>
      </c>
      <c r="P92" s="123" t="s">
        <v>183</v>
      </c>
      <c r="Q92" s="123" t="s">
        <v>33</v>
      </c>
      <c r="R92" s="50"/>
      <c r="S92" s="50"/>
      <c r="T92" s="136" t="s">
        <v>938</v>
      </c>
      <c r="U92" s="65" t="str">
        <f t="shared" si="8"/>
        <v>RA_RASIA02_RF_IntlkComp_1_InDig06Mon</v>
      </c>
      <c r="V92" s="123" t="s">
        <v>645</v>
      </c>
      <c r="W92" s="137" t="s">
        <v>938</v>
      </c>
    </row>
    <row r="93" spans="1:23" s="45" customFormat="1" ht="14.45">
      <c r="A93" s="133">
        <v>92</v>
      </c>
      <c r="B93" s="134" t="s">
        <v>1176</v>
      </c>
      <c r="C93" s="121" t="s">
        <v>175</v>
      </c>
      <c r="D93" s="121" t="s">
        <v>743</v>
      </c>
      <c r="E93" s="121" t="s">
        <v>177</v>
      </c>
      <c r="F93" s="121" t="s">
        <v>940</v>
      </c>
      <c r="G93" s="121">
        <v>1</v>
      </c>
      <c r="H93" s="121" t="s">
        <v>985</v>
      </c>
      <c r="I93" s="121" t="s">
        <v>29</v>
      </c>
      <c r="J93" s="64" t="str">
        <f t="shared" si="7"/>
        <v>RA-RaSIA02:RF-IntlkComp-1:InDig07-Mon</v>
      </c>
      <c r="K93" s="122" t="s">
        <v>777</v>
      </c>
      <c r="L93" s="122" t="s">
        <v>777</v>
      </c>
      <c r="M93" s="237" t="s">
        <v>180</v>
      </c>
      <c r="N93" s="97" t="s">
        <v>181</v>
      </c>
      <c r="O93" s="65" t="s">
        <v>1177</v>
      </c>
      <c r="P93" s="123" t="s">
        <v>183</v>
      </c>
      <c r="Q93" s="123" t="s">
        <v>33</v>
      </c>
      <c r="R93" s="50"/>
      <c r="S93" s="50"/>
      <c r="T93" s="136" t="s">
        <v>938</v>
      </c>
      <c r="U93" s="65" t="str">
        <f t="shared" si="8"/>
        <v>RA_RASIA02_RF_IntlkComp_1_InDig07Mon</v>
      </c>
      <c r="V93" s="123" t="s">
        <v>645</v>
      </c>
      <c r="W93" s="137" t="s">
        <v>938</v>
      </c>
    </row>
    <row r="94" spans="1:23" s="45" customFormat="1" ht="14.45">
      <c r="A94" s="133">
        <v>93</v>
      </c>
      <c r="B94" s="134" t="s">
        <v>1178</v>
      </c>
      <c r="C94" s="121" t="s">
        <v>175</v>
      </c>
      <c r="D94" s="121" t="s">
        <v>743</v>
      </c>
      <c r="E94" s="121" t="s">
        <v>177</v>
      </c>
      <c r="F94" s="121" t="s">
        <v>940</v>
      </c>
      <c r="G94" s="121">
        <v>1</v>
      </c>
      <c r="H94" s="121" t="s">
        <v>988</v>
      </c>
      <c r="I94" s="121" t="s">
        <v>29</v>
      </c>
      <c r="J94" s="64" t="str">
        <f t="shared" si="7"/>
        <v>RA-RaSIA02:RF-IntlkComp-1:InDig08-Mon</v>
      </c>
      <c r="K94" s="122" t="s">
        <v>777</v>
      </c>
      <c r="L94" s="122" t="s">
        <v>777</v>
      </c>
      <c r="M94" s="237" t="s">
        <v>180</v>
      </c>
      <c r="N94" s="97" t="s">
        <v>181</v>
      </c>
      <c r="O94" s="65" t="s">
        <v>1179</v>
      </c>
      <c r="P94" s="123" t="s">
        <v>183</v>
      </c>
      <c r="Q94" s="123" t="s">
        <v>33</v>
      </c>
      <c r="R94" s="50"/>
      <c r="S94" s="50"/>
      <c r="T94" s="136" t="s">
        <v>938</v>
      </c>
      <c r="U94" s="65" t="str">
        <f t="shared" si="8"/>
        <v>RA_RASIA02_RF_IntlkComp_1_InDig08Mon</v>
      </c>
      <c r="V94" s="123" t="s">
        <v>645</v>
      </c>
      <c r="W94" s="137" t="s">
        <v>938</v>
      </c>
    </row>
    <row r="95" spans="1:23" s="45" customFormat="1" ht="14.45">
      <c r="A95" s="133">
        <v>94</v>
      </c>
      <c r="B95" s="134" t="s">
        <v>1180</v>
      </c>
      <c r="C95" s="121" t="s">
        <v>175</v>
      </c>
      <c r="D95" s="121" t="s">
        <v>743</v>
      </c>
      <c r="E95" s="121" t="s">
        <v>177</v>
      </c>
      <c r="F95" s="121" t="s">
        <v>940</v>
      </c>
      <c r="G95" s="121">
        <v>1</v>
      </c>
      <c r="H95" s="121" t="s">
        <v>991</v>
      </c>
      <c r="I95" s="121" t="s">
        <v>29</v>
      </c>
      <c r="J95" s="64" t="str">
        <f t="shared" si="7"/>
        <v>RA-RaSIA02:RF-IntlkComp-1:InDig09-Mon</v>
      </c>
      <c r="K95" s="122" t="s">
        <v>777</v>
      </c>
      <c r="L95" s="122" t="s">
        <v>777</v>
      </c>
      <c r="M95" s="237" t="s">
        <v>180</v>
      </c>
      <c r="N95" s="97" t="s">
        <v>181</v>
      </c>
      <c r="O95" s="65" t="s">
        <v>1181</v>
      </c>
      <c r="P95" s="123" t="s">
        <v>183</v>
      </c>
      <c r="Q95" s="123" t="s">
        <v>33</v>
      </c>
      <c r="R95" s="50"/>
      <c r="S95" s="50"/>
      <c r="T95" s="136" t="s">
        <v>938</v>
      </c>
      <c r="U95" s="65" t="str">
        <f t="shared" si="8"/>
        <v>RA_RASIA02_RF_IntlkComp_1_InDig09Mon</v>
      </c>
      <c r="V95" s="123" t="s">
        <v>645</v>
      </c>
      <c r="W95" s="137" t="s">
        <v>938</v>
      </c>
    </row>
    <row r="96" spans="1:23" s="45" customFormat="1" ht="14.45">
      <c r="A96" s="133">
        <v>95</v>
      </c>
      <c r="B96" s="134" t="s">
        <v>1182</v>
      </c>
      <c r="C96" s="121" t="s">
        <v>175</v>
      </c>
      <c r="D96" s="121" t="s">
        <v>743</v>
      </c>
      <c r="E96" s="121" t="s">
        <v>177</v>
      </c>
      <c r="F96" s="121" t="s">
        <v>940</v>
      </c>
      <c r="G96" s="121">
        <v>1</v>
      </c>
      <c r="H96" s="121" t="s">
        <v>994</v>
      </c>
      <c r="I96" s="121" t="s">
        <v>29</v>
      </c>
      <c r="J96" s="64" t="str">
        <f t="shared" si="7"/>
        <v>RA-RaSIA02:RF-IntlkComp-1:InDig10-Mon</v>
      </c>
      <c r="K96" s="122" t="s">
        <v>777</v>
      </c>
      <c r="L96" s="122" t="s">
        <v>777</v>
      </c>
      <c r="M96" s="237" t="s">
        <v>180</v>
      </c>
      <c r="N96" s="97" t="s">
        <v>181</v>
      </c>
      <c r="O96" s="65" t="s">
        <v>1183</v>
      </c>
      <c r="P96" s="123" t="s">
        <v>183</v>
      </c>
      <c r="Q96" s="123" t="s">
        <v>33</v>
      </c>
      <c r="R96" s="50"/>
      <c r="S96" s="50"/>
      <c r="T96" s="136" t="s">
        <v>938</v>
      </c>
      <c r="U96" s="65" t="str">
        <f t="shared" si="8"/>
        <v>RA_RASIA02_RF_IntlkComp_1_InDig10Mon</v>
      </c>
      <c r="V96" s="123" t="s">
        <v>645</v>
      </c>
      <c r="W96" s="137" t="s">
        <v>938</v>
      </c>
    </row>
    <row r="97" spans="1:23" s="45" customFormat="1" ht="14.45">
      <c r="A97" s="133">
        <v>96</v>
      </c>
      <c r="B97" s="134" t="s">
        <v>1184</v>
      </c>
      <c r="C97" s="121" t="s">
        <v>175</v>
      </c>
      <c r="D97" s="121" t="s">
        <v>743</v>
      </c>
      <c r="E97" s="121" t="s">
        <v>177</v>
      </c>
      <c r="F97" s="121" t="s">
        <v>940</v>
      </c>
      <c r="G97" s="121">
        <v>1</v>
      </c>
      <c r="H97" s="121" t="s">
        <v>997</v>
      </c>
      <c r="I97" s="121" t="s">
        <v>29</v>
      </c>
      <c r="J97" s="64" t="str">
        <f t="shared" si="7"/>
        <v>RA-RaSIA02:RF-IntlkComp-1:InDig11-Mon</v>
      </c>
      <c r="K97" s="122" t="s">
        <v>777</v>
      </c>
      <c r="L97" s="122" t="s">
        <v>777</v>
      </c>
      <c r="M97" s="237" t="s">
        <v>180</v>
      </c>
      <c r="N97" s="97" t="s">
        <v>181</v>
      </c>
      <c r="O97" s="65" t="s">
        <v>1185</v>
      </c>
      <c r="P97" s="123" t="s">
        <v>183</v>
      </c>
      <c r="Q97" s="123" t="s">
        <v>33</v>
      </c>
      <c r="R97" s="50"/>
      <c r="S97" s="50"/>
      <c r="T97" s="136" t="s">
        <v>938</v>
      </c>
      <c r="U97" s="65" t="str">
        <f t="shared" si="8"/>
        <v>RA_RASIA02_RF_IntlkComp_1_InDig11Mon</v>
      </c>
      <c r="V97" s="123" t="s">
        <v>645</v>
      </c>
      <c r="W97" s="137" t="s">
        <v>938</v>
      </c>
    </row>
    <row r="98" spans="1:23" s="45" customFormat="1" ht="14.45">
      <c r="A98" s="133">
        <v>97</v>
      </c>
      <c r="B98" s="134" t="s">
        <v>1186</v>
      </c>
      <c r="C98" s="121" t="s">
        <v>175</v>
      </c>
      <c r="D98" s="121" t="s">
        <v>743</v>
      </c>
      <c r="E98" s="121" t="s">
        <v>177</v>
      </c>
      <c r="F98" s="121" t="s">
        <v>940</v>
      </c>
      <c r="G98" s="121">
        <v>1</v>
      </c>
      <c r="H98" s="121" t="s">
        <v>1000</v>
      </c>
      <c r="I98" s="121" t="s">
        <v>29</v>
      </c>
      <c r="J98" s="64" t="str">
        <f t="shared" si="7"/>
        <v>RA-RaSIA02:RF-IntlkComp-1:InDig12-Mon</v>
      </c>
      <c r="K98" s="122" t="s">
        <v>777</v>
      </c>
      <c r="L98" s="122" t="s">
        <v>777</v>
      </c>
      <c r="M98" s="237" t="s">
        <v>180</v>
      </c>
      <c r="N98" s="97" t="s">
        <v>181</v>
      </c>
      <c r="O98" s="65" t="s">
        <v>1187</v>
      </c>
      <c r="P98" s="123" t="s">
        <v>183</v>
      </c>
      <c r="Q98" s="123" t="s">
        <v>33</v>
      </c>
      <c r="R98" s="50"/>
      <c r="S98" s="50"/>
      <c r="T98" s="136" t="s">
        <v>938</v>
      </c>
      <c r="U98" s="65" t="str">
        <f t="shared" si="8"/>
        <v>RA_RASIA02_RF_IntlkComp_1_InDig12Mon</v>
      </c>
      <c r="V98" s="123" t="s">
        <v>645</v>
      </c>
      <c r="W98" s="137" t="s">
        <v>938</v>
      </c>
    </row>
    <row r="99" spans="1:23" s="45" customFormat="1" ht="14.45">
      <c r="A99" s="133">
        <v>98</v>
      </c>
      <c r="B99" s="134" t="s">
        <v>1188</v>
      </c>
      <c r="C99" s="121" t="s">
        <v>175</v>
      </c>
      <c r="D99" s="121" t="s">
        <v>743</v>
      </c>
      <c r="E99" s="121" t="s">
        <v>177</v>
      </c>
      <c r="F99" s="121" t="s">
        <v>940</v>
      </c>
      <c r="G99" s="121">
        <v>1</v>
      </c>
      <c r="H99" s="121" t="s">
        <v>1003</v>
      </c>
      <c r="I99" s="121" t="s">
        <v>29</v>
      </c>
      <c r="J99" s="64" t="str">
        <f t="shared" si="7"/>
        <v>RA-RaSIA02:RF-IntlkComp-1:InDig13-Mon</v>
      </c>
      <c r="K99" s="122" t="s">
        <v>777</v>
      </c>
      <c r="L99" s="122" t="s">
        <v>777</v>
      </c>
      <c r="M99" s="237" t="s">
        <v>180</v>
      </c>
      <c r="N99" s="97" t="s">
        <v>181</v>
      </c>
      <c r="O99" s="65" t="s">
        <v>1189</v>
      </c>
      <c r="P99" s="123" t="s">
        <v>183</v>
      </c>
      <c r="Q99" s="123" t="s">
        <v>33</v>
      </c>
      <c r="R99" s="50"/>
      <c r="S99" s="50"/>
      <c r="T99" s="136" t="s">
        <v>938</v>
      </c>
      <c r="U99" s="65" t="str">
        <f t="shared" si="8"/>
        <v>RA_RASIA02_RF_IntlkComp_1_InDig13Mon</v>
      </c>
      <c r="V99" s="123" t="s">
        <v>645</v>
      </c>
      <c r="W99" s="137" t="s">
        <v>938</v>
      </c>
    </row>
    <row r="100" spans="1:23" s="45" customFormat="1" ht="14.45">
      <c r="A100" s="133">
        <v>99</v>
      </c>
      <c r="B100" s="134" t="s">
        <v>1190</v>
      </c>
      <c r="C100" s="121" t="s">
        <v>175</v>
      </c>
      <c r="D100" s="121" t="s">
        <v>743</v>
      </c>
      <c r="E100" s="121" t="s">
        <v>177</v>
      </c>
      <c r="F100" s="121" t="s">
        <v>940</v>
      </c>
      <c r="G100" s="121">
        <v>1</v>
      </c>
      <c r="H100" s="121" t="s">
        <v>1006</v>
      </c>
      <c r="I100" s="121" t="s">
        <v>29</v>
      </c>
      <c r="J100" s="64" t="str">
        <f t="shared" si="7"/>
        <v>RA-RaSIA02:RF-IntlkComp-1:InDig14-Mon</v>
      </c>
      <c r="K100" s="122" t="s">
        <v>777</v>
      </c>
      <c r="L100" s="122" t="s">
        <v>777</v>
      </c>
      <c r="M100" s="237" t="s">
        <v>180</v>
      </c>
      <c r="N100" s="97" t="s">
        <v>181</v>
      </c>
      <c r="O100" s="65" t="s">
        <v>1191</v>
      </c>
      <c r="P100" s="123" t="s">
        <v>183</v>
      </c>
      <c r="Q100" s="123" t="s">
        <v>33</v>
      </c>
      <c r="R100" s="50"/>
      <c r="S100" s="50"/>
      <c r="T100" s="136" t="s">
        <v>938</v>
      </c>
      <c r="U100" s="65" t="str">
        <f t="shared" si="8"/>
        <v>RA_RASIA02_RF_IntlkComp_1_InDig14Mon</v>
      </c>
      <c r="V100" s="123" t="s">
        <v>645</v>
      </c>
      <c r="W100" s="137" t="s">
        <v>938</v>
      </c>
    </row>
    <row r="101" spans="1:23" s="45" customFormat="1" ht="14.45">
      <c r="A101" s="133">
        <v>100</v>
      </c>
      <c r="B101" s="134" t="s">
        <v>1192</v>
      </c>
      <c r="C101" s="121" t="s">
        <v>175</v>
      </c>
      <c r="D101" s="121" t="s">
        <v>743</v>
      </c>
      <c r="E101" s="121" t="s">
        <v>177</v>
      </c>
      <c r="F101" s="121" t="s">
        <v>940</v>
      </c>
      <c r="G101" s="121">
        <v>1</v>
      </c>
      <c r="H101" s="121" t="s">
        <v>1009</v>
      </c>
      <c r="I101" s="121" t="s">
        <v>29</v>
      </c>
      <c r="J101" s="64" t="str">
        <f t="shared" si="7"/>
        <v>RA-RaSIA02:RF-IntlkComp-1:InDig15-Mon</v>
      </c>
      <c r="K101" s="122" t="s">
        <v>777</v>
      </c>
      <c r="L101" s="122" t="s">
        <v>777</v>
      </c>
      <c r="M101" s="237" t="s">
        <v>180</v>
      </c>
      <c r="N101" s="97" t="s">
        <v>181</v>
      </c>
      <c r="O101" s="65" t="s">
        <v>1193</v>
      </c>
      <c r="P101" s="123" t="s">
        <v>183</v>
      </c>
      <c r="Q101" s="123" t="s">
        <v>33</v>
      </c>
      <c r="R101" s="50"/>
      <c r="S101" s="50"/>
      <c r="T101" s="136" t="s">
        <v>938</v>
      </c>
      <c r="U101" s="65" t="str">
        <f t="shared" si="8"/>
        <v>RA_RASIA02_RF_IntlkComp_1_InDig15Mon</v>
      </c>
      <c r="V101" s="123" t="s">
        <v>645</v>
      </c>
      <c r="W101" s="137" t="s">
        <v>938</v>
      </c>
    </row>
    <row r="102" spans="1:23" s="45" customFormat="1" ht="14.45">
      <c r="A102" s="133">
        <v>101</v>
      </c>
      <c r="B102" s="134" t="s">
        <v>1194</v>
      </c>
      <c r="C102" s="121" t="s">
        <v>175</v>
      </c>
      <c r="D102" s="121" t="s">
        <v>743</v>
      </c>
      <c r="E102" s="121" t="s">
        <v>177</v>
      </c>
      <c r="F102" s="121" t="s">
        <v>940</v>
      </c>
      <c r="G102" s="121">
        <v>1</v>
      </c>
      <c r="H102" s="121" t="s">
        <v>1012</v>
      </c>
      <c r="I102" s="121" t="s">
        <v>29</v>
      </c>
      <c r="J102" s="64" t="str">
        <f t="shared" si="7"/>
        <v>RA-RaSIA02:RF-IntlkComp-1:InDig16-Mon</v>
      </c>
      <c r="K102" s="122" t="s">
        <v>777</v>
      </c>
      <c r="L102" s="122" t="s">
        <v>777</v>
      </c>
      <c r="M102" s="237" t="s">
        <v>180</v>
      </c>
      <c r="N102" s="97" t="s">
        <v>181</v>
      </c>
      <c r="O102" s="65" t="s">
        <v>1195</v>
      </c>
      <c r="P102" s="123" t="s">
        <v>183</v>
      </c>
      <c r="Q102" s="123" t="s">
        <v>33</v>
      </c>
      <c r="R102" s="50"/>
      <c r="S102" s="50"/>
      <c r="T102" s="136" t="s">
        <v>938</v>
      </c>
      <c r="U102" s="65" t="str">
        <f t="shared" si="8"/>
        <v>RA_RASIA02_RF_IntlkComp_1_InDig16Mon</v>
      </c>
      <c r="V102" s="123" t="s">
        <v>645</v>
      </c>
      <c r="W102" s="137" t="s">
        <v>938</v>
      </c>
    </row>
    <row r="103" spans="1:23" s="45" customFormat="1" ht="14.45">
      <c r="A103" s="133">
        <v>102</v>
      </c>
      <c r="B103" s="134" t="s">
        <v>1196</v>
      </c>
      <c r="C103" s="121" t="s">
        <v>175</v>
      </c>
      <c r="D103" s="121" t="s">
        <v>743</v>
      </c>
      <c r="E103" s="121" t="s">
        <v>177</v>
      </c>
      <c r="F103" s="121" t="s">
        <v>940</v>
      </c>
      <c r="G103" s="121">
        <v>1</v>
      </c>
      <c r="H103" s="121" t="s">
        <v>1015</v>
      </c>
      <c r="I103" s="121" t="s">
        <v>29</v>
      </c>
      <c r="J103" s="64" t="str">
        <f t="shared" si="7"/>
        <v>RA-RaSIA02:RF-IntlkComp-1:InDig17-Mon</v>
      </c>
      <c r="K103" s="122" t="s">
        <v>777</v>
      </c>
      <c r="L103" s="122" t="s">
        <v>777</v>
      </c>
      <c r="M103" s="237" t="s">
        <v>180</v>
      </c>
      <c r="N103" s="97" t="s">
        <v>181</v>
      </c>
      <c r="O103" s="65" t="s">
        <v>1197</v>
      </c>
      <c r="P103" s="123" t="s">
        <v>183</v>
      </c>
      <c r="Q103" s="123" t="s">
        <v>33</v>
      </c>
      <c r="R103" s="50"/>
      <c r="S103" s="50"/>
      <c r="T103" s="136" t="s">
        <v>938</v>
      </c>
      <c r="U103" s="65" t="str">
        <f t="shared" si="8"/>
        <v>RA_RASIA02_RF_IntlkComp_1_InDig17Mon</v>
      </c>
      <c r="V103" s="123" t="s">
        <v>645</v>
      </c>
      <c r="W103" s="137" t="s">
        <v>938</v>
      </c>
    </row>
    <row r="104" spans="1:23" s="45" customFormat="1" ht="14.45">
      <c r="A104" s="133">
        <v>103</v>
      </c>
      <c r="B104" s="134" t="s">
        <v>1198</v>
      </c>
      <c r="C104" s="121" t="s">
        <v>175</v>
      </c>
      <c r="D104" s="121" t="s">
        <v>743</v>
      </c>
      <c r="E104" s="121" t="s">
        <v>177</v>
      </c>
      <c r="F104" s="121" t="s">
        <v>940</v>
      </c>
      <c r="G104" s="121">
        <v>1</v>
      </c>
      <c r="H104" s="121" t="s">
        <v>1018</v>
      </c>
      <c r="I104" s="121" t="s">
        <v>29</v>
      </c>
      <c r="J104" s="64" t="str">
        <f t="shared" si="7"/>
        <v>RA-RaSIA02:RF-IntlkComp-1:InDig18-Mon</v>
      </c>
      <c r="K104" s="122" t="s">
        <v>777</v>
      </c>
      <c r="L104" s="122" t="s">
        <v>777</v>
      </c>
      <c r="M104" s="237" t="s">
        <v>180</v>
      </c>
      <c r="N104" s="97" t="s">
        <v>181</v>
      </c>
      <c r="O104" s="65" t="s">
        <v>1199</v>
      </c>
      <c r="P104" s="123" t="s">
        <v>183</v>
      </c>
      <c r="Q104" s="123" t="s">
        <v>33</v>
      </c>
      <c r="R104" s="50"/>
      <c r="S104" s="50"/>
      <c r="T104" s="136" t="s">
        <v>938</v>
      </c>
      <c r="U104" s="65" t="str">
        <f t="shared" si="8"/>
        <v>RA_RASIA02_RF_IntlkComp_1_InDig18Mon</v>
      </c>
      <c r="V104" s="123" t="s">
        <v>645</v>
      </c>
      <c r="W104" s="137" t="s">
        <v>938</v>
      </c>
    </row>
    <row r="105" spans="1:23" s="45" customFormat="1" ht="14.45">
      <c r="A105" s="133">
        <v>104</v>
      </c>
      <c r="B105" s="134" t="s">
        <v>1200</v>
      </c>
      <c r="C105" s="121" t="s">
        <v>175</v>
      </c>
      <c r="D105" s="121" t="s">
        <v>743</v>
      </c>
      <c r="E105" s="121" t="s">
        <v>177</v>
      </c>
      <c r="F105" s="121" t="s">
        <v>940</v>
      </c>
      <c r="G105" s="121">
        <v>1</v>
      </c>
      <c r="H105" s="121" t="s">
        <v>1021</v>
      </c>
      <c r="I105" s="121" t="s">
        <v>29</v>
      </c>
      <c r="J105" s="64" t="str">
        <f t="shared" si="7"/>
        <v>RA-RaSIA02:RF-IntlkComp-1:InDig19-Mon</v>
      </c>
      <c r="K105" s="122" t="s">
        <v>777</v>
      </c>
      <c r="L105" s="122" t="s">
        <v>777</v>
      </c>
      <c r="M105" s="237" t="s">
        <v>180</v>
      </c>
      <c r="N105" s="97" t="s">
        <v>181</v>
      </c>
      <c r="O105" s="65" t="s">
        <v>1201</v>
      </c>
      <c r="P105" s="123" t="s">
        <v>183</v>
      </c>
      <c r="Q105" s="123" t="s">
        <v>33</v>
      </c>
      <c r="R105" s="50"/>
      <c r="S105" s="50"/>
      <c r="T105" s="136" t="s">
        <v>938</v>
      </c>
      <c r="U105" s="65" t="str">
        <f t="shared" si="8"/>
        <v>RA_RASIA02_RF_IntlkComp_1_InDig19Mon</v>
      </c>
      <c r="V105" s="123" t="s">
        <v>645</v>
      </c>
      <c r="W105" s="137" t="s">
        <v>938</v>
      </c>
    </row>
    <row r="106" spans="1:23" s="45" customFormat="1" ht="14.45">
      <c r="A106" s="133">
        <v>105</v>
      </c>
      <c r="B106" s="134" t="s">
        <v>1202</v>
      </c>
      <c r="C106" s="121" t="s">
        <v>175</v>
      </c>
      <c r="D106" s="121" t="s">
        <v>743</v>
      </c>
      <c r="E106" s="121" t="s">
        <v>177</v>
      </c>
      <c r="F106" s="121" t="s">
        <v>940</v>
      </c>
      <c r="G106" s="121">
        <v>1</v>
      </c>
      <c r="H106" s="121" t="s">
        <v>1024</v>
      </c>
      <c r="I106" s="121" t="s">
        <v>29</v>
      </c>
      <c r="J106" s="64" t="str">
        <f t="shared" si="7"/>
        <v>RA-RaSIA02:RF-IntlkComp-1:InDig20-Mon</v>
      </c>
      <c r="K106" s="122" t="s">
        <v>777</v>
      </c>
      <c r="L106" s="122" t="s">
        <v>777</v>
      </c>
      <c r="M106" s="237" t="s">
        <v>180</v>
      </c>
      <c r="N106" s="97" t="s">
        <v>181</v>
      </c>
      <c r="O106" s="65" t="s">
        <v>1203</v>
      </c>
      <c r="P106" s="123" t="s">
        <v>183</v>
      </c>
      <c r="Q106" s="123" t="s">
        <v>33</v>
      </c>
      <c r="R106" s="50"/>
      <c r="S106" s="50"/>
      <c r="T106" s="136" t="s">
        <v>938</v>
      </c>
      <c r="U106" s="65" t="str">
        <f t="shared" si="8"/>
        <v>RA_RASIA02_RF_IntlkComp_1_InDig20Mon</v>
      </c>
      <c r="V106" s="123" t="s">
        <v>645</v>
      </c>
      <c r="W106" s="137" t="s">
        <v>938</v>
      </c>
    </row>
    <row r="107" spans="1:23" s="45" customFormat="1" ht="14.45">
      <c r="A107" s="133">
        <v>106</v>
      </c>
      <c r="B107" s="134" t="s">
        <v>1204</v>
      </c>
      <c r="C107" s="121" t="s">
        <v>175</v>
      </c>
      <c r="D107" s="121" t="s">
        <v>743</v>
      </c>
      <c r="E107" s="121" t="s">
        <v>177</v>
      </c>
      <c r="F107" s="121" t="s">
        <v>940</v>
      </c>
      <c r="G107" s="121">
        <v>1</v>
      </c>
      <c r="H107" s="121" t="s">
        <v>1027</v>
      </c>
      <c r="I107" s="121" t="s">
        <v>29</v>
      </c>
      <c r="J107" s="64" t="str">
        <f t="shared" si="7"/>
        <v>RA-RaSIA02:RF-IntlkComp-1:InDig21-Mon</v>
      </c>
      <c r="K107" s="122" t="s">
        <v>777</v>
      </c>
      <c r="L107" s="122" t="s">
        <v>777</v>
      </c>
      <c r="M107" s="237" t="s">
        <v>180</v>
      </c>
      <c r="N107" s="97" t="s">
        <v>181</v>
      </c>
      <c r="O107" s="65" t="s">
        <v>1205</v>
      </c>
      <c r="P107" s="123" t="s">
        <v>183</v>
      </c>
      <c r="Q107" s="123" t="s">
        <v>33</v>
      </c>
      <c r="R107" s="50"/>
      <c r="S107" s="50"/>
      <c r="T107" s="136" t="s">
        <v>938</v>
      </c>
      <c r="U107" s="65" t="str">
        <f t="shared" si="8"/>
        <v>RA_RASIA02_RF_IntlkComp_1_InDig21Mon</v>
      </c>
      <c r="V107" s="123" t="s">
        <v>645</v>
      </c>
      <c r="W107" s="137" t="s">
        <v>938</v>
      </c>
    </row>
    <row r="108" spans="1:23" s="45" customFormat="1" ht="14.45">
      <c r="A108" s="133">
        <v>107</v>
      </c>
      <c r="B108" s="134" t="s">
        <v>1206</v>
      </c>
      <c r="C108" s="121" t="s">
        <v>175</v>
      </c>
      <c r="D108" s="121" t="s">
        <v>743</v>
      </c>
      <c r="E108" s="121" t="s">
        <v>177</v>
      </c>
      <c r="F108" s="121" t="s">
        <v>940</v>
      </c>
      <c r="G108" s="121">
        <v>1</v>
      </c>
      <c r="H108" s="121" t="s">
        <v>1030</v>
      </c>
      <c r="I108" s="121" t="s">
        <v>29</v>
      </c>
      <c r="J108" s="64" t="str">
        <f t="shared" si="7"/>
        <v>RA-RaSIA02:RF-IntlkComp-1:InDig22-Mon</v>
      </c>
      <c r="K108" s="122" t="s">
        <v>777</v>
      </c>
      <c r="L108" s="122" t="s">
        <v>777</v>
      </c>
      <c r="M108" s="237" t="s">
        <v>180</v>
      </c>
      <c r="N108" s="97" t="s">
        <v>181</v>
      </c>
      <c r="O108" s="65" t="s">
        <v>1207</v>
      </c>
      <c r="P108" s="123" t="s">
        <v>183</v>
      </c>
      <c r="Q108" s="123" t="s">
        <v>33</v>
      </c>
      <c r="R108" s="50"/>
      <c r="S108" s="50"/>
      <c r="T108" s="136" t="s">
        <v>938</v>
      </c>
      <c r="U108" s="65" t="str">
        <f t="shared" si="8"/>
        <v>RA_RASIA02_RF_IntlkComp_1_InDig22Mon</v>
      </c>
      <c r="V108" s="123" t="s">
        <v>645</v>
      </c>
      <c r="W108" s="137" t="s">
        <v>938</v>
      </c>
    </row>
    <row r="109" spans="1:23" s="45" customFormat="1" ht="14.45">
      <c r="A109" s="133">
        <v>108</v>
      </c>
      <c r="B109" s="134" t="s">
        <v>1208</v>
      </c>
      <c r="C109" s="121" t="s">
        <v>175</v>
      </c>
      <c r="D109" s="121" t="s">
        <v>743</v>
      </c>
      <c r="E109" s="121" t="s">
        <v>177</v>
      </c>
      <c r="F109" s="121" t="s">
        <v>940</v>
      </c>
      <c r="G109" s="121">
        <v>1</v>
      </c>
      <c r="H109" s="121" t="s">
        <v>1033</v>
      </c>
      <c r="I109" s="121" t="s">
        <v>29</v>
      </c>
      <c r="J109" s="64" t="str">
        <f t="shared" si="7"/>
        <v>RA-RaSIA02:RF-IntlkComp-1:InDig23-Mon</v>
      </c>
      <c r="K109" s="122" t="s">
        <v>777</v>
      </c>
      <c r="L109" s="122" t="s">
        <v>777</v>
      </c>
      <c r="M109" s="237" t="s">
        <v>180</v>
      </c>
      <c r="N109" s="97" t="s">
        <v>181</v>
      </c>
      <c r="O109" s="65" t="s">
        <v>1209</v>
      </c>
      <c r="P109" s="123" t="s">
        <v>183</v>
      </c>
      <c r="Q109" s="123" t="s">
        <v>33</v>
      </c>
      <c r="R109" s="50"/>
      <c r="S109" s="50"/>
      <c r="T109" s="136" t="s">
        <v>938</v>
      </c>
      <c r="U109" s="65" t="str">
        <f t="shared" si="8"/>
        <v>RA_RASIA02_RF_IntlkComp_1_InDig23Mon</v>
      </c>
      <c r="V109" s="123" t="s">
        <v>645</v>
      </c>
      <c r="W109" s="137" t="s">
        <v>938</v>
      </c>
    </row>
    <row r="110" spans="1:23" s="45" customFormat="1" ht="14.45">
      <c r="A110" s="133">
        <v>109</v>
      </c>
      <c r="B110" s="134" t="s">
        <v>1210</v>
      </c>
      <c r="C110" s="121" t="s">
        <v>175</v>
      </c>
      <c r="D110" s="121" t="s">
        <v>743</v>
      </c>
      <c r="E110" s="121" t="s">
        <v>177</v>
      </c>
      <c r="F110" s="121" t="s">
        <v>940</v>
      </c>
      <c r="G110" s="121">
        <v>1</v>
      </c>
      <c r="H110" s="121" t="s">
        <v>1036</v>
      </c>
      <c r="I110" s="121" t="s">
        <v>29</v>
      </c>
      <c r="J110" s="64" t="str">
        <f t="shared" si="7"/>
        <v>RA-RaSIA02:RF-IntlkComp-1:InDig24-Mon</v>
      </c>
      <c r="K110" s="122" t="s">
        <v>777</v>
      </c>
      <c r="L110" s="122" t="s">
        <v>777</v>
      </c>
      <c r="M110" s="237" t="s">
        <v>180</v>
      </c>
      <c r="N110" s="97" t="s">
        <v>181</v>
      </c>
      <c r="O110" s="65" t="s">
        <v>1211</v>
      </c>
      <c r="P110" s="123" t="s">
        <v>183</v>
      </c>
      <c r="Q110" s="123" t="s">
        <v>33</v>
      </c>
      <c r="R110" s="50"/>
      <c r="S110" s="50"/>
      <c r="T110" s="136" t="s">
        <v>938</v>
      </c>
      <c r="U110" s="65" t="str">
        <f t="shared" si="8"/>
        <v>RA_RASIA02_RF_IntlkComp_1_InDig24Mon</v>
      </c>
      <c r="V110" s="123" t="s">
        <v>645</v>
      </c>
      <c r="W110" s="137" t="s">
        <v>938</v>
      </c>
    </row>
    <row r="111" spans="1:23" s="45" customFormat="1" ht="14.45">
      <c r="A111" s="133">
        <v>110</v>
      </c>
      <c r="B111" s="134" t="s">
        <v>1212</v>
      </c>
      <c r="C111" s="121" t="s">
        <v>175</v>
      </c>
      <c r="D111" s="121" t="s">
        <v>743</v>
      </c>
      <c r="E111" s="121" t="s">
        <v>177</v>
      </c>
      <c r="F111" s="121" t="s">
        <v>940</v>
      </c>
      <c r="G111" s="121">
        <v>1</v>
      </c>
      <c r="H111" s="121" t="s">
        <v>1039</v>
      </c>
      <c r="I111" s="121" t="s">
        <v>29</v>
      </c>
      <c r="J111" s="64" t="str">
        <f t="shared" si="7"/>
        <v>RA-RaSIA02:RF-IntlkComp-1:InDig25-Mon</v>
      </c>
      <c r="K111" s="122" t="s">
        <v>777</v>
      </c>
      <c r="L111" s="122" t="s">
        <v>777</v>
      </c>
      <c r="M111" s="237" t="s">
        <v>180</v>
      </c>
      <c r="N111" s="97" t="s">
        <v>181</v>
      </c>
      <c r="O111" s="65" t="s">
        <v>1213</v>
      </c>
      <c r="P111" s="123" t="s">
        <v>183</v>
      </c>
      <c r="Q111" s="123" t="s">
        <v>33</v>
      </c>
      <c r="R111" s="50"/>
      <c r="S111" s="50"/>
      <c r="T111" s="136" t="s">
        <v>938</v>
      </c>
      <c r="U111" s="65" t="str">
        <f t="shared" si="8"/>
        <v>RA_RASIA02_RF_IntlkComp_1_InDig25Mon</v>
      </c>
      <c r="V111" s="123" t="s">
        <v>645</v>
      </c>
      <c r="W111" s="137" t="s">
        <v>938</v>
      </c>
    </row>
    <row r="112" spans="1:23" s="45" customFormat="1" ht="14.45">
      <c r="A112" s="133">
        <v>111</v>
      </c>
      <c r="B112" s="134" t="s">
        <v>1214</v>
      </c>
      <c r="C112" s="121" t="s">
        <v>175</v>
      </c>
      <c r="D112" s="121" t="s">
        <v>743</v>
      </c>
      <c r="E112" s="121" t="s">
        <v>177</v>
      </c>
      <c r="F112" s="121" t="s">
        <v>940</v>
      </c>
      <c r="G112" s="121">
        <v>1</v>
      </c>
      <c r="H112" s="121" t="s">
        <v>1042</v>
      </c>
      <c r="I112" s="121" t="s">
        <v>29</v>
      </c>
      <c r="J112" s="64" t="str">
        <f t="shared" si="7"/>
        <v>RA-RaSIA02:RF-IntlkComp-1:InDig26-Mon</v>
      </c>
      <c r="K112" s="122" t="s">
        <v>777</v>
      </c>
      <c r="L112" s="122" t="s">
        <v>777</v>
      </c>
      <c r="M112" s="237" t="s">
        <v>180</v>
      </c>
      <c r="N112" s="97" t="s">
        <v>181</v>
      </c>
      <c r="O112" s="65" t="s">
        <v>1215</v>
      </c>
      <c r="P112" s="123" t="s">
        <v>183</v>
      </c>
      <c r="Q112" s="123" t="s">
        <v>33</v>
      </c>
      <c r="R112" s="50"/>
      <c r="S112" s="50"/>
      <c r="T112" s="136" t="s">
        <v>938</v>
      </c>
      <c r="U112" s="65" t="str">
        <f t="shared" si="8"/>
        <v>RA_RASIA02_RF_IntlkComp_1_InDig26Mon</v>
      </c>
      <c r="V112" s="123" t="s">
        <v>645</v>
      </c>
      <c r="W112" s="137" t="s">
        <v>938</v>
      </c>
    </row>
    <row r="113" spans="1:23" s="45" customFormat="1" ht="14.45">
      <c r="A113" s="133">
        <v>112</v>
      </c>
      <c r="B113" s="134" t="s">
        <v>1216</v>
      </c>
      <c r="C113" s="121" t="s">
        <v>175</v>
      </c>
      <c r="D113" s="121" t="s">
        <v>743</v>
      </c>
      <c r="E113" s="121" t="s">
        <v>177</v>
      </c>
      <c r="F113" s="121" t="s">
        <v>940</v>
      </c>
      <c r="G113" s="121">
        <v>1</v>
      </c>
      <c r="H113" s="121" t="s">
        <v>1045</v>
      </c>
      <c r="I113" s="121" t="s">
        <v>29</v>
      </c>
      <c r="J113" s="64" t="str">
        <f t="shared" si="7"/>
        <v>RA-RaSIA02:RF-IntlkComp-1:InDig27-Mon</v>
      </c>
      <c r="K113" s="122" t="s">
        <v>777</v>
      </c>
      <c r="L113" s="122" t="s">
        <v>777</v>
      </c>
      <c r="M113" s="237" t="s">
        <v>180</v>
      </c>
      <c r="N113" s="97" t="s">
        <v>181</v>
      </c>
      <c r="O113" s="65" t="s">
        <v>1217</v>
      </c>
      <c r="P113" s="123" t="s">
        <v>183</v>
      </c>
      <c r="Q113" s="123" t="s">
        <v>33</v>
      </c>
      <c r="R113" s="50"/>
      <c r="S113" s="50"/>
      <c r="T113" s="136" t="s">
        <v>938</v>
      </c>
      <c r="U113" s="65" t="str">
        <f t="shared" si="8"/>
        <v>RA_RASIA02_RF_IntlkComp_1_InDig27Mon</v>
      </c>
      <c r="V113" s="123" t="s">
        <v>645</v>
      </c>
      <c r="W113" s="137" t="s">
        <v>938</v>
      </c>
    </row>
    <row r="114" spans="1:23" s="45" customFormat="1" ht="14.45">
      <c r="A114" s="133">
        <v>113</v>
      </c>
      <c r="B114" s="134" t="s">
        <v>1218</v>
      </c>
      <c r="C114" s="121" t="s">
        <v>175</v>
      </c>
      <c r="D114" s="121" t="s">
        <v>743</v>
      </c>
      <c r="E114" s="121" t="s">
        <v>177</v>
      </c>
      <c r="F114" s="121" t="s">
        <v>940</v>
      </c>
      <c r="G114" s="121">
        <v>1</v>
      </c>
      <c r="H114" s="121" t="s">
        <v>1048</v>
      </c>
      <c r="I114" s="121" t="s">
        <v>29</v>
      </c>
      <c r="J114" s="64" t="str">
        <f t="shared" si="7"/>
        <v>RA-RaSIA02:RF-IntlkComp-1:InDig28-Mon</v>
      </c>
      <c r="K114" s="122" t="s">
        <v>777</v>
      </c>
      <c r="L114" s="122" t="s">
        <v>777</v>
      </c>
      <c r="M114" s="237" t="s">
        <v>180</v>
      </c>
      <c r="N114" s="97" t="s">
        <v>181</v>
      </c>
      <c r="O114" s="65" t="s">
        <v>1219</v>
      </c>
      <c r="P114" s="123" t="s">
        <v>183</v>
      </c>
      <c r="Q114" s="123" t="s">
        <v>33</v>
      </c>
      <c r="R114" s="50"/>
      <c r="S114" s="50"/>
      <c r="T114" s="136" t="s">
        <v>938</v>
      </c>
      <c r="U114" s="65" t="str">
        <f t="shared" si="8"/>
        <v>RA_RASIA02_RF_IntlkComp_1_InDig28Mon</v>
      </c>
      <c r="V114" s="123" t="s">
        <v>645</v>
      </c>
      <c r="W114" s="137" t="s">
        <v>938</v>
      </c>
    </row>
    <row r="115" spans="1:23" s="45" customFormat="1" ht="14.45">
      <c r="A115" s="133">
        <v>114</v>
      </c>
      <c r="B115" s="134" t="s">
        <v>1220</v>
      </c>
      <c r="C115" s="121" t="s">
        <v>175</v>
      </c>
      <c r="D115" s="121" t="s">
        <v>743</v>
      </c>
      <c r="E115" s="121" t="s">
        <v>177</v>
      </c>
      <c r="F115" s="121" t="s">
        <v>940</v>
      </c>
      <c r="G115" s="121">
        <v>1</v>
      </c>
      <c r="H115" s="121" t="s">
        <v>1051</v>
      </c>
      <c r="I115" s="121" t="s">
        <v>29</v>
      </c>
      <c r="J115" s="64" t="str">
        <f t="shared" si="7"/>
        <v>RA-RaSIA02:RF-IntlkComp-1:InDig29-Mon</v>
      </c>
      <c r="K115" s="122" t="s">
        <v>777</v>
      </c>
      <c r="L115" s="122" t="s">
        <v>777</v>
      </c>
      <c r="M115" s="237" t="s">
        <v>180</v>
      </c>
      <c r="N115" s="97" t="s">
        <v>181</v>
      </c>
      <c r="O115" s="65" t="s">
        <v>1221</v>
      </c>
      <c r="P115" s="123" t="s">
        <v>183</v>
      </c>
      <c r="Q115" s="123" t="s">
        <v>33</v>
      </c>
      <c r="R115" s="50"/>
      <c r="S115" s="50"/>
      <c r="T115" s="136" t="s">
        <v>938</v>
      </c>
      <c r="U115" s="65" t="str">
        <f t="shared" si="8"/>
        <v>RA_RASIA02_RF_IntlkComp_1_InDig29Mon</v>
      </c>
      <c r="V115" s="123" t="s">
        <v>645</v>
      </c>
      <c r="W115" s="137" t="s">
        <v>938</v>
      </c>
    </row>
    <row r="116" spans="1:23" s="45" customFormat="1" ht="14.45">
      <c r="A116" s="133">
        <v>115</v>
      </c>
      <c r="B116" s="134" t="s">
        <v>1222</v>
      </c>
      <c r="C116" s="121" t="s">
        <v>175</v>
      </c>
      <c r="D116" s="121" t="s">
        <v>743</v>
      </c>
      <c r="E116" s="121" t="s">
        <v>177</v>
      </c>
      <c r="F116" s="121" t="s">
        <v>940</v>
      </c>
      <c r="G116" s="121">
        <v>1</v>
      </c>
      <c r="H116" s="121" t="s">
        <v>1054</v>
      </c>
      <c r="I116" s="121" t="s">
        <v>29</v>
      </c>
      <c r="J116" s="64" t="str">
        <f t="shared" si="7"/>
        <v>RA-RaSIA02:RF-IntlkComp-1:InDig30-Mon</v>
      </c>
      <c r="K116" s="122" t="s">
        <v>777</v>
      </c>
      <c r="L116" s="122" t="s">
        <v>777</v>
      </c>
      <c r="M116" s="237" t="s">
        <v>180</v>
      </c>
      <c r="N116" s="97" t="s">
        <v>181</v>
      </c>
      <c r="O116" s="65" t="s">
        <v>1223</v>
      </c>
      <c r="P116" s="123" t="s">
        <v>183</v>
      </c>
      <c r="Q116" s="123" t="s">
        <v>33</v>
      </c>
      <c r="R116" s="50"/>
      <c r="S116" s="50"/>
      <c r="T116" s="136" t="s">
        <v>938</v>
      </c>
      <c r="U116" s="65" t="str">
        <f t="shared" si="8"/>
        <v>RA_RASIA02_RF_IntlkComp_1_InDig30Mon</v>
      </c>
      <c r="V116" s="123" t="s">
        <v>645</v>
      </c>
      <c r="W116" s="137" t="s">
        <v>938</v>
      </c>
    </row>
    <row r="117" spans="1:23" s="45" customFormat="1" ht="14.45">
      <c r="A117" s="133">
        <v>116</v>
      </c>
      <c r="B117" s="134" t="s">
        <v>1224</v>
      </c>
      <c r="C117" s="121" t="s">
        <v>175</v>
      </c>
      <c r="D117" s="121" t="s">
        <v>743</v>
      </c>
      <c r="E117" s="121" t="s">
        <v>177</v>
      </c>
      <c r="F117" s="121" t="s">
        <v>940</v>
      </c>
      <c r="G117" s="121">
        <v>1</v>
      </c>
      <c r="H117" s="121" t="s">
        <v>1057</v>
      </c>
      <c r="I117" s="121" t="s">
        <v>29</v>
      </c>
      <c r="J117" s="64" t="str">
        <f t="shared" si="7"/>
        <v>RA-RaSIA02:RF-IntlkComp-1:InDig31-Mon</v>
      </c>
      <c r="K117" s="122" t="s">
        <v>777</v>
      </c>
      <c r="L117" s="122" t="s">
        <v>777</v>
      </c>
      <c r="M117" s="237" t="s">
        <v>180</v>
      </c>
      <c r="N117" s="97" t="s">
        <v>181</v>
      </c>
      <c r="O117" s="65" t="s">
        <v>1225</v>
      </c>
      <c r="P117" s="123" t="s">
        <v>183</v>
      </c>
      <c r="Q117" s="123" t="s">
        <v>33</v>
      </c>
      <c r="R117" s="50"/>
      <c r="S117" s="50"/>
      <c r="T117" s="136" t="s">
        <v>938</v>
      </c>
      <c r="U117" s="65" t="str">
        <f t="shared" si="8"/>
        <v>RA_RASIA02_RF_IntlkComp_1_InDig31Mon</v>
      </c>
      <c r="V117" s="123" t="s">
        <v>645</v>
      </c>
      <c r="W117" s="137" t="s">
        <v>938</v>
      </c>
    </row>
    <row r="118" spans="1:23" s="5" customFormat="1" ht="14.45">
      <c r="A118" s="133">
        <v>117</v>
      </c>
      <c r="B118" s="134" t="s">
        <v>1226</v>
      </c>
      <c r="C118" s="121" t="s">
        <v>175</v>
      </c>
      <c r="D118" s="121" t="s">
        <v>743</v>
      </c>
      <c r="E118" s="121" t="s">
        <v>177</v>
      </c>
      <c r="F118" s="121" t="s">
        <v>940</v>
      </c>
      <c r="G118" s="121">
        <v>1</v>
      </c>
      <c r="H118" s="121" t="s">
        <v>1060</v>
      </c>
      <c r="I118" s="121" t="s">
        <v>29</v>
      </c>
      <c r="J118" s="64" t="str">
        <f t="shared" si="7"/>
        <v>RA-RaSIA02:RF-IntlkComp-1:InAng00-Mon</v>
      </c>
      <c r="K118" s="122" t="s">
        <v>777</v>
      </c>
      <c r="L118" s="122" t="s">
        <v>777</v>
      </c>
      <c r="M118" s="237" t="s">
        <v>180</v>
      </c>
      <c r="N118" s="97" t="s">
        <v>181</v>
      </c>
      <c r="O118" s="65" t="s">
        <v>1227</v>
      </c>
      <c r="P118" s="123" t="s">
        <v>183</v>
      </c>
      <c r="Q118" s="123" t="s">
        <v>33</v>
      </c>
      <c r="R118" s="50"/>
      <c r="S118" s="50"/>
      <c r="T118" s="136" t="s">
        <v>938</v>
      </c>
      <c r="U118" s="65" t="str">
        <f t="shared" si="8"/>
        <v>RA_RASIA02_RF_IntlkComp_1_InAng00Mon</v>
      </c>
      <c r="V118" s="123" t="s">
        <v>645</v>
      </c>
      <c r="W118" s="137" t="s">
        <v>938</v>
      </c>
    </row>
    <row r="119" spans="1:23" s="52" customFormat="1" ht="14.45">
      <c r="A119" s="138">
        <v>118</v>
      </c>
      <c r="B119" s="139" t="s">
        <v>1228</v>
      </c>
      <c r="C119" s="113" t="s">
        <v>175</v>
      </c>
      <c r="D119" s="113" t="s">
        <v>743</v>
      </c>
      <c r="E119" s="113" t="s">
        <v>177</v>
      </c>
      <c r="F119" s="113" t="s">
        <v>940</v>
      </c>
      <c r="G119" s="113">
        <v>1</v>
      </c>
      <c r="H119" s="113" t="s">
        <v>1063</v>
      </c>
      <c r="I119" s="113" t="s">
        <v>29</v>
      </c>
      <c r="J119" s="107" t="str">
        <f t="shared" si="7"/>
        <v>RA-RaSIA02:RF-IntlkComp-1:InAng01-Mon</v>
      </c>
      <c r="K119" s="104" t="s">
        <v>777</v>
      </c>
      <c r="L119" s="104" t="s">
        <v>777</v>
      </c>
      <c r="M119" s="237" t="s">
        <v>180</v>
      </c>
      <c r="N119" s="97" t="s">
        <v>181</v>
      </c>
      <c r="O119" s="108" t="s">
        <v>1229</v>
      </c>
      <c r="P119" s="115" t="s">
        <v>183</v>
      </c>
      <c r="Q119" s="115" t="s">
        <v>33</v>
      </c>
      <c r="R119" s="50"/>
      <c r="S119" s="50"/>
      <c r="T119" s="141" t="s">
        <v>938</v>
      </c>
      <c r="U119" s="108" t="str">
        <f t="shared" si="8"/>
        <v>RA_RASIA02_RF_IntlkComp_1_InAng01Mon</v>
      </c>
      <c r="V119" s="115" t="s">
        <v>645</v>
      </c>
      <c r="W119" s="142" t="s">
        <v>938</v>
      </c>
    </row>
    <row r="120" spans="1:23" s="5" customFormat="1" ht="14.45">
      <c r="A120" s="133">
        <v>119</v>
      </c>
      <c r="B120" s="134" t="s">
        <v>1230</v>
      </c>
      <c r="C120" s="121" t="s">
        <v>175</v>
      </c>
      <c r="D120" s="121" t="s">
        <v>743</v>
      </c>
      <c r="E120" s="121" t="s">
        <v>177</v>
      </c>
      <c r="F120" s="121" t="s">
        <v>940</v>
      </c>
      <c r="G120" s="121">
        <v>1</v>
      </c>
      <c r="H120" s="121" t="s">
        <v>1066</v>
      </c>
      <c r="I120" s="121" t="s">
        <v>29</v>
      </c>
      <c r="J120" s="64" t="str">
        <f t="shared" si="7"/>
        <v>RA-RaSIA02:RF-IntlkComp-1:InAng02-Mon</v>
      </c>
      <c r="K120" s="122" t="s">
        <v>777</v>
      </c>
      <c r="L120" s="122" t="s">
        <v>777</v>
      </c>
      <c r="M120" s="237" t="s">
        <v>180</v>
      </c>
      <c r="N120" s="97" t="s">
        <v>181</v>
      </c>
      <c r="O120" s="65" t="s">
        <v>1231</v>
      </c>
      <c r="P120" s="123" t="s">
        <v>183</v>
      </c>
      <c r="Q120" s="123" t="s">
        <v>33</v>
      </c>
      <c r="R120" s="50"/>
      <c r="S120" s="50"/>
      <c r="T120" s="136" t="s">
        <v>938</v>
      </c>
      <c r="U120" s="65" t="str">
        <f t="shared" si="8"/>
        <v>RA_RASIA02_RF_IntlkComp_1_InAng02Mon</v>
      </c>
      <c r="V120" s="123" t="s">
        <v>645</v>
      </c>
      <c r="W120" s="137" t="s">
        <v>938</v>
      </c>
    </row>
    <row r="121" spans="1:23" s="5" customFormat="1" ht="14.45">
      <c r="A121" s="133">
        <v>120</v>
      </c>
      <c r="B121" s="134" t="s">
        <v>1232</v>
      </c>
      <c r="C121" s="121" t="s">
        <v>175</v>
      </c>
      <c r="D121" s="121" t="s">
        <v>743</v>
      </c>
      <c r="E121" s="121" t="s">
        <v>177</v>
      </c>
      <c r="F121" s="121" t="s">
        <v>940</v>
      </c>
      <c r="G121" s="121">
        <v>1</v>
      </c>
      <c r="H121" s="121" t="s">
        <v>1069</v>
      </c>
      <c r="I121" s="121" t="s">
        <v>29</v>
      </c>
      <c r="J121" s="64" t="str">
        <f t="shared" si="7"/>
        <v>RA-RaSIA02:RF-IntlkComp-1:InAng03-Mon</v>
      </c>
      <c r="K121" s="122" t="s">
        <v>777</v>
      </c>
      <c r="L121" s="122" t="s">
        <v>777</v>
      </c>
      <c r="M121" s="237" t="s">
        <v>180</v>
      </c>
      <c r="N121" s="97" t="s">
        <v>181</v>
      </c>
      <c r="O121" s="65" t="s">
        <v>1233</v>
      </c>
      <c r="P121" s="123" t="s">
        <v>183</v>
      </c>
      <c r="Q121" s="123" t="s">
        <v>33</v>
      </c>
      <c r="R121" s="50"/>
      <c r="S121" s="50"/>
      <c r="T121" s="136" t="s">
        <v>938</v>
      </c>
      <c r="U121" s="65" t="str">
        <f t="shared" si="8"/>
        <v>RA_RASIA02_RF_IntlkComp_1_InAng03Mon</v>
      </c>
      <c r="V121" s="123" t="s">
        <v>645</v>
      </c>
      <c r="W121" s="137" t="s">
        <v>938</v>
      </c>
    </row>
    <row r="122" spans="1:23" s="5" customFormat="1" ht="14.45">
      <c r="A122" s="133">
        <v>121</v>
      </c>
      <c r="B122" s="134" t="s">
        <v>1234</v>
      </c>
      <c r="C122" s="121" t="s">
        <v>175</v>
      </c>
      <c r="D122" s="121" t="s">
        <v>743</v>
      </c>
      <c r="E122" s="121" t="s">
        <v>177</v>
      </c>
      <c r="F122" s="121" t="s">
        <v>940</v>
      </c>
      <c r="G122" s="121">
        <v>1</v>
      </c>
      <c r="H122" s="121" t="s">
        <v>1072</v>
      </c>
      <c r="I122" s="121" t="s">
        <v>29</v>
      </c>
      <c r="J122" s="64" t="str">
        <f t="shared" si="7"/>
        <v>RA-RaSIA02:RF-IntlkComp-1:InAng04-Mon</v>
      </c>
      <c r="K122" s="122" t="s">
        <v>777</v>
      </c>
      <c r="L122" s="122" t="s">
        <v>777</v>
      </c>
      <c r="M122" s="237" t="s">
        <v>180</v>
      </c>
      <c r="N122" s="97" t="s">
        <v>181</v>
      </c>
      <c r="O122" s="65" t="s">
        <v>1235</v>
      </c>
      <c r="P122" s="123" t="s">
        <v>183</v>
      </c>
      <c r="Q122" s="123" t="s">
        <v>33</v>
      </c>
      <c r="R122" s="50"/>
      <c r="S122" s="50"/>
      <c r="T122" s="136" t="s">
        <v>938</v>
      </c>
      <c r="U122" s="65" t="str">
        <f t="shared" si="8"/>
        <v>RA_RASIA02_RF_IntlkComp_1_InAng04Mon</v>
      </c>
      <c r="V122" s="123" t="s">
        <v>645</v>
      </c>
      <c r="W122" s="137" t="s">
        <v>938</v>
      </c>
    </row>
    <row r="123" spans="1:23" s="5" customFormat="1" ht="14.45">
      <c r="A123" s="133">
        <v>122</v>
      </c>
      <c r="B123" s="134" t="s">
        <v>1236</v>
      </c>
      <c r="C123" s="121" t="s">
        <v>175</v>
      </c>
      <c r="D123" s="121" t="s">
        <v>743</v>
      </c>
      <c r="E123" s="121" t="s">
        <v>177</v>
      </c>
      <c r="F123" s="121" t="s">
        <v>940</v>
      </c>
      <c r="G123" s="121">
        <v>1</v>
      </c>
      <c r="H123" s="121" t="s">
        <v>1075</v>
      </c>
      <c r="I123" s="121" t="s">
        <v>29</v>
      </c>
      <c r="J123" s="64" t="str">
        <f t="shared" si="7"/>
        <v>RA-RaSIA02:RF-IntlkComp-1:InAng05-Mon</v>
      </c>
      <c r="K123" s="122" t="s">
        <v>777</v>
      </c>
      <c r="L123" s="122" t="s">
        <v>777</v>
      </c>
      <c r="M123" s="237" t="s">
        <v>180</v>
      </c>
      <c r="N123" s="97" t="s">
        <v>181</v>
      </c>
      <c r="O123" s="65" t="s">
        <v>1237</v>
      </c>
      <c r="P123" s="123" t="s">
        <v>183</v>
      </c>
      <c r="Q123" s="123" t="s">
        <v>33</v>
      </c>
      <c r="R123" s="50"/>
      <c r="S123" s="50"/>
      <c r="T123" s="136" t="s">
        <v>938</v>
      </c>
      <c r="U123" s="65" t="str">
        <f t="shared" si="8"/>
        <v>RA_RASIA02_RF_IntlkComp_1_InAng05Mon</v>
      </c>
      <c r="V123" s="123" t="s">
        <v>645</v>
      </c>
      <c r="W123" s="137" t="s">
        <v>938</v>
      </c>
    </row>
    <row r="124" spans="1:23" s="5" customFormat="1" ht="14.45">
      <c r="A124" s="133">
        <v>123</v>
      </c>
      <c r="B124" s="134" t="s">
        <v>1238</v>
      </c>
      <c r="C124" s="121" t="s">
        <v>175</v>
      </c>
      <c r="D124" s="121" t="s">
        <v>743</v>
      </c>
      <c r="E124" s="121" t="s">
        <v>177</v>
      </c>
      <c r="F124" s="121" t="s">
        <v>940</v>
      </c>
      <c r="G124" s="121">
        <v>1</v>
      </c>
      <c r="H124" s="121" t="s">
        <v>1078</v>
      </c>
      <c r="I124" s="121" t="s">
        <v>29</v>
      </c>
      <c r="J124" s="64" t="str">
        <f t="shared" si="7"/>
        <v>RA-RaSIA02:RF-IntlkComp-1:InAng06-Mon</v>
      </c>
      <c r="K124" s="122" t="s">
        <v>777</v>
      </c>
      <c r="L124" s="122" t="s">
        <v>777</v>
      </c>
      <c r="M124" s="237" t="s">
        <v>180</v>
      </c>
      <c r="N124" s="97" t="s">
        <v>181</v>
      </c>
      <c r="O124" s="65" t="s">
        <v>1239</v>
      </c>
      <c r="P124" s="123" t="s">
        <v>183</v>
      </c>
      <c r="Q124" s="123" t="s">
        <v>33</v>
      </c>
      <c r="R124" s="50"/>
      <c r="S124" s="50"/>
      <c r="T124" s="136" t="s">
        <v>938</v>
      </c>
      <c r="U124" s="65" t="str">
        <f t="shared" si="8"/>
        <v>RA_RASIA02_RF_IntlkComp_1_InAng06Mon</v>
      </c>
      <c r="V124" s="123" t="s">
        <v>645</v>
      </c>
      <c r="W124" s="137" t="s">
        <v>938</v>
      </c>
    </row>
    <row r="125" spans="1:23" s="5" customFormat="1" ht="14.45">
      <c r="A125" s="133">
        <v>124</v>
      </c>
      <c r="B125" s="134" t="s">
        <v>1240</v>
      </c>
      <c r="C125" s="121" t="s">
        <v>175</v>
      </c>
      <c r="D125" s="121" t="s">
        <v>743</v>
      </c>
      <c r="E125" s="121" t="s">
        <v>177</v>
      </c>
      <c r="F125" s="121" t="s">
        <v>940</v>
      </c>
      <c r="G125" s="121">
        <v>1</v>
      </c>
      <c r="H125" s="121" t="s">
        <v>1081</v>
      </c>
      <c r="I125" s="121" t="s">
        <v>29</v>
      </c>
      <c r="J125" s="64" t="str">
        <f t="shared" si="7"/>
        <v>RA-RaSIA02:RF-IntlkComp-1:InAng07-Mon</v>
      </c>
      <c r="K125" s="122" t="s">
        <v>777</v>
      </c>
      <c r="L125" s="122" t="s">
        <v>777</v>
      </c>
      <c r="M125" s="237" t="s">
        <v>180</v>
      </c>
      <c r="N125" s="97" t="s">
        <v>181</v>
      </c>
      <c r="O125" s="65" t="s">
        <v>1241</v>
      </c>
      <c r="P125" s="123" t="s">
        <v>183</v>
      </c>
      <c r="Q125" s="123" t="s">
        <v>33</v>
      </c>
      <c r="R125" s="50"/>
      <c r="S125" s="50"/>
      <c r="T125" s="136" t="s">
        <v>938</v>
      </c>
      <c r="U125" s="65" t="str">
        <f t="shared" si="8"/>
        <v>RA_RASIA02_RF_IntlkComp_1_InAng07Mon</v>
      </c>
      <c r="V125" s="123" t="s">
        <v>645</v>
      </c>
      <c r="W125" s="137" t="s">
        <v>938</v>
      </c>
    </row>
    <row r="126" spans="1:23" s="5" customFormat="1" ht="14.45">
      <c r="A126" s="133">
        <v>125</v>
      </c>
      <c r="B126" s="134" t="s">
        <v>1242</v>
      </c>
      <c r="C126" s="121" t="s">
        <v>175</v>
      </c>
      <c r="D126" s="121" t="s">
        <v>743</v>
      </c>
      <c r="E126" s="121" t="s">
        <v>177</v>
      </c>
      <c r="F126" s="121" t="s">
        <v>940</v>
      </c>
      <c r="G126" s="121">
        <v>1</v>
      </c>
      <c r="H126" s="121" t="s">
        <v>1084</v>
      </c>
      <c r="I126" s="121" t="s">
        <v>29</v>
      </c>
      <c r="J126" s="64" t="str">
        <f t="shared" si="7"/>
        <v>RA-RaSIA02:RF-IntlkComp-1:InAng08-Mon</v>
      </c>
      <c r="K126" s="122" t="s">
        <v>777</v>
      </c>
      <c r="L126" s="122" t="s">
        <v>777</v>
      </c>
      <c r="M126" s="237" t="s">
        <v>180</v>
      </c>
      <c r="N126" s="97" t="s">
        <v>181</v>
      </c>
      <c r="O126" s="65" t="s">
        <v>1243</v>
      </c>
      <c r="P126" s="123" t="s">
        <v>183</v>
      </c>
      <c r="Q126" s="123" t="s">
        <v>33</v>
      </c>
      <c r="R126" s="50"/>
      <c r="S126" s="50"/>
      <c r="T126" s="136" t="s">
        <v>938</v>
      </c>
      <c r="U126" s="65" t="str">
        <f t="shared" si="8"/>
        <v>RA_RASIA02_RF_IntlkComp_1_InAng08Mon</v>
      </c>
      <c r="V126" s="123" t="s">
        <v>645</v>
      </c>
      <c r="W126" s="137" t="s">
        <v>938</v>
      </c>
    </row>
    <row r="127" spans="1:23" s="5" customFormat="1" ht="14.45">
      <c r="A127" s="133">
        <v>126</v>
      </c>
      <c r="B127" s="134" t="s">
        <v>1244</v>
      </c>
      <c r="C127" s="121" t="s">
        <v>175</v>
      </c>
      <c r="D127" s="121" t="s">
        <v>743</v>
      </c>
      <c r="E127" s="121" t="s">
        <v>177</v>
      </c>
      <c r="F127" s="121" t="s">
        <v>940</v>
      </c>
      <c r="G127" s="121">
        <v>1</v>
      </c>
      <c r="H127" s="121" t="s">
        <v>1087</v>
      </c>
      <c r="I127" s="121" t="s">
        <v>29</v>
      </c>
      <c r="J127" s="64" t="str">
        <f t="shared" si="7"/>
        <v>RA-RaSIA02:RF-IntlkComp-1:InAng09-Mon</v>
      </c>
      <c r="K127" s="122" t="s">
        <v>777</v>
      </c>
      <c r="L127" s="122" t="s">
        <v>777</v>
      </c>
      <c r="M127" s="237" t="s">
        <v>180</v>
      </c>
      <c r="N127" s="97" t="s">
        <v>181</v>
      </c>
      <c r="O127" s="65" t="s">
        <v>1245</v>
      </c>
      <c r="P127" s="123" t="s">
        <v>183</v>
      </c>
      <c r="Q127" s="123" t="s">
        <v>33</v>
      </c>
      <c r="R127" s="50"/>
      <c r="S127" s="50"/>
      <c r="T127" s="136" t="s">
        <v>938</v>
      </c>
      <c r="U127" s="65" t="str">
        <f t="shared" si="8"/>
        <v>RA_RASIA02_RF_IntlkComp_1_InAng09Mon</v>
      </c>
      <c r="V127" s="123" t="s">
        <v>645</v>
      </c>
      <c r="W127" s="137" t="s">
        <v>938</v>
      </c>
    </row>
    <row r="128" spans="1:23" s="5" customFormat="1" ht="14.45">
      <c r="A128" s="133">
        <v>127</v>
      </c>
      <c r="B128" s="134" t="s">
        <v>1246</v>
      </c>
      <c r="C128" s="121" t="s">
        <v>175</v>
      </c>
      <c r="D128" s="121" t="s">
        <v>743</v>
      </c>
      <c r="E128" s="121" t="s">
        <v>177</v>
      </c>
      <c r="F128" s="121" t="s">
        <v>940</v>
      </c>
      <c r="G128" s="121">
        <v>1</v>
      </c>
      <c r="H128" s="121" t="s">
        <v>1090</v>
      </c>
      <c r="I128" s="121" t="s">
        <v>29</v>
      </c>
      <c r="J128" s="64" t="str">
        <f t="shared" si="7"/>
        <v>RA-RaSIA02:RF-IntlkComp-1:InAng10-Mon</v>
      </c>
      <c r="K128" s="122" t="s">
        <v>777</v>
      </c>
      <c r="L128" s="122" t="s">
        <v>777</v>
      </c>
      <c r="M128" s="237" t="s">
        <v>180</v>
      </c>
      <c r="N128" s="97" t="s">
        <v>181</v>
      </c>
      <c r="O128" s="65" t="s">
        <v>1247</v>
      </c>
      <c r="P128" s="123" t="s">
        <v>183</v>
      </c>
      <c r="Q128" s="123" t="s">
        <v>33</v>
      </c>
      <c r="R128" s="50"/>
      <c r="S128" s="50"/>
      <c r="T128" s="136" t="s">
        <v>938</v>
      </c>
      <c r="U128" s="65" t="str">
        <f t="shared" si="8"/>
        <v>RA_RASIA02_RF_IntlkComp_1_InAng10Mon</v>
      </c>
      <c r="V128" s="123" t="s">
        <v>645</v>
      </c>
      <c r="W128" s="137" t="s">
        <v>938</v>
      </c>
    </row>
    <row r="129" spans="1:23" s="5" customFormat="1" ht="14.45">
      <c r="A129" s="133">
        <v>128</v>
      </c>
      <c r="B129" s="134" t="s">
        <v>1248</v>
      </c>
      <c r="C129" s="121" t="s">
        <v>175</v>
      </c>
      <c r="D129" s="121" t="s">
        <v>743</v>
      </c>
      <c r="E129" s="121" t="s">
        <v>177</v>
      </c>
      <c r="F129" s="121" t="s">
        <v>940</v>
      </c>
      <c r="G129" s="121">
        <v>1</v>
      </c>
      <c r="H129" s="121" t="s">
        <v>1093</v>
      </c>
      <c r="I129" s="121" t="s">
        <v>29</v>
      </c>
      <c r="J129" s="64" t="str">
        <f t="shared" si="7"/>
        <v>RA-RaSIA02:RF-IntlkComp-1:InAng11-Mon</v>
      </c>
      <c r="K129" s="122" t="s">
        <v>777</v>
      </c>
      <c r="L129" s="122" t="s">
        <v>777</v>
      </c>
      <c r="M129" s="237" t="s">
        <v>180</v>
      </c>
      <c r="N129" s="97" t="s">
        <v>181</v>
      </c>
      <c r="O129" s="65" t="s">
        <v>1249</v>
      </c>
      <c r="P129" s="123" t="s">
        <v>183</v>
      </c>
      <c r="Q129" s="123" t="s">
        <v>33</v>
      </c>
      <c r="R129" s="50"/>
      <c r="S129" s="50"/>
      <c r="T129" s="136" t="s">
        <v>938</v>
      </c>
      <c r="U129" s="65" t="str">
        <f t="shared" si="8"/>
        <v>RA_RASIA02_RF_IntlkComp_1_InAng11Mon</v>
      </c>
      <c r="V129" s="123" t="s">
        <v>645</v>
      </c>
      <c r="W129" s="137" t="s">
        <v>938</v>
      </c>
    </row>
    <row r="130" spans="1:23" s="5" customFormat="1" ht="14.45">
      <c r="A130" s="133">
        <v>129</v>
      </c>
      <c r="B130" s="134" t="s">
        <v>1250</v>
      </c>
      <c r="C130" s="121" t="s">
        <v>175</v>
      </c>
      <c r="D130" s="121" t="s">
        <v>743</v>
      </c>
      <c r="E130" s="121" t="s">
        <v>177</v>
      </c>
      <c r="F130" s="121" t="s">
        <v>940</v>
      </c>
      <c r="G130" s="121">
        <v>1</v>
      </c>
      <c r="H130" s="121" t="s">
        <v>1251</v>
      </c>
      <c r="I130" s="121" t="s">
        <v>29</v>
      </c>
      <c r="J130" s="64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2" t="s">
        <v>777</v>
      </c>
      <c r="L130" s="122" t="s">
        <v>777</v>
      </c>
      <c r="M130" s="237" t="s">
        <v>180</v>
      </c>
      <c r="N130" s="97" t="s">
        <v>181</v>
      </c>
      <c r="O130" s="65" t="s">
        <v>1252</v>
      </c>
      <c r="P130" s="123" t="s">
        <v>183</v>
      </c>
      <c r="Q130" s="123" t="s">
        <v>33</v>
      </c>
      <c r="R130" s="50"/>
      <c r="S130" s="50"/>
      <c r="T130" s="136" t="s">
        <v>938</v>
      </c>
      <c r="U130" s="65" t="str">
        <f t="shared" si="8"/>
        <v>RA_RASIA02_RF_IntlkComp_1_InAng12Mon</v>
      </c>
      <c r="V130" s="123" t="s">
        <v>645</v>
      </c>
      <c r="W130" s="137" t="s">
        <v>938</v>
      </c>
    </row>
    <row r="131" spans="1:23" s="5" customFormat="1" ht="14.45">
      <c r="A131" s="133">
        <v>130</v>
      </c>
      <c r="B131" s="134" t="s">
        <v>1253</v>
      </c>
      <c r="C131" s="121" t="s">
        <v>175</v>
      </c>
      <c r="D131" s="121" t="s">
        <v>743</v>
      </c>
      <c r="E131" s="121" t="s">
        <v>177</v>
      </c>
      <c r="F131" s="121" t="s">
        <v>940</v>
      </c>
      <c r="G131" s="121">
        <v>1</v>
      </c>
      <c r="H131" s="121" t="s">
        <v>1254</v>
      </c>
      <c r="I131" s="121" t="s">
        <v>29</v>
      </c>
      <c r="J131" s="64" t="str">
        <f t="shared" si="9"/>
        <v>RA-RaSIA02:RF-IntlkComp-1:InAng13-Mon</v>
      </c>
      <c r="K131" s="122" t="s">
        <v>777</v>
      </c>
      <c r="L131" s="122" t="s">
        <v>777</v>
      </c>
      <c r="M131" s="237" t="s">
        <v>180</v>
      </c>
      <c r="N131" s="97" t="s">
        <v>181</v>
      </c>
      <c r="O131" s="65" t="s">
        <v>1255</v>
      </c>
      <c r="P131" s="123" t="s">
        <v>183</v>
      </c>
      <c r="Q131" s="123" t="s">
        <v>33</v>
      </c>
      <c r="R131" s="50"/>
      <c r="S131" s="50"/>
      <c r="T131" s="136" t="s">
        <v>938</v>
      </c>
      <c r="U131" s="65" t="str">
        <f t="shared" si="8"/>
        <v>RA_RASIA02_RF_IntlkComp_1_InAng13Mon</v>
      </c>
      <c r="V131" s="123" t="s">
        <v>645</v>
      </c>
      <c r="W131" s="137" t="s">
        <v>938</v>
      </c>
    </row>
    <row r="132" spans="1:23" s="5" customFormat="1" ht="14.45">
      <c r="A132" s="133">
        <v>131</v>
      </c>
      <c r="B132" s="134" t="s">
        <v>1256</v>
      </c>
      <c r="C132" s="121" t="s">
        <v>175</v>
      </c>
      <c r="D132" s="121" t="s">
        <v>743</v>
      </c>
      <c r="E132" s="121" t="s">
        <v>177</v>
      </c>
      <c r="F132" s="121" t="s">
        <v>940</v>
      </c>
      <c r="G132" s="121">
        <v>1</v>
      </c>
      <c r="H132" s="121" t="s">
        <v>1257</v>
      </c>
      <c r="I132" s="121" t="s">
        <v>29</v>
      </c>
      <c r="J132" s="64" t="str">
        <f t="shared" si="9"/>
        <v>RA-RaSIA02:RF-IntlkComp-1:InAng14-Mon</v>
      </c>
      <c r="K132" s="122" t="s">
        <v>777</v>
      </c>
      <c r="L132" s="122" t="s">
        <v>777</v>
      </c>
      <c r="M132" s="237" t="s">
        <v>180</v>
      </c>
      <c r="N132" s="97" t="s">
        <v>181</v>
      </c>
      <c r="O132" s="65" t="s">
        <v>1258</v>
      </c>
      <c r="P132" s="123" t="s">
        <v>183</v>
      </c>
      <c r="Q132" s="123" t="s">
        <v>33</v>
      </c>
      <c r="R132" s="50"/>
      <c r="S132" s="50"/>
      <c r="T132" s="136" t="s">
        <v>938</v>
      </c>
      <c r="U132" s="65" t="str">
        <f t="shared" si="8"/>
        <v>RA_RASIA02_RF_IntlkComp_1_InAng14Mon</v>
      </c>
      <c r="V132" s="123" t="s">
        <v>645</v>
      </c>
      <c r="W132" s="137" t="s">
        <v>938</v>
      </c>
    </row>
    <row r="133" spans="1:23" s="5" customFormat="1" ht="14.45">
      <c r="A133" s="133">
        <v>132</v>
      </c>
      <c r="B133" s="134" t="s">
        <v>1259</v>
      </c>
      <c r="C133" s="121" t="s">
        <v>175</v>
      </c>
      <c r="D133" s="121" t="s">
        <v>743</v>
      </c>
      <c r="E133" s="121" t="s">
        <v>177</v>
      </c>
      <c r="F133" s="121" t="s">
        <v>940</v>
      </c>
      <c r="G133" s="121">
        <v>1</v>
      </c>
      <c r="H133" s="121" t="s">
        <v>1260</v>
      </c>
      <c r="I133" s="121" t="s">
        <v>29</v>
      </c>
      <c r="J133" s="64" t="str">
        <f t="shared" si="9"/>
        <v>RA-RaSIA02:RF-IntlkComp-1:InAng15-Mon</v>
      </c>
      <c r="K133" s="122" t="s">
        <v>777</v>
      </c>
      <c r="L133" s="122" t="s">
        <v>777</v>
      </c>
      <c r="M133" s="237" t="s">
        <v>180</v>
      </c>
      <c r="N133" s="97" t="s">
        <v>181</v>
      </c>
      <c r="O133" s="65" t="s">
        <v>1261</v>
      </c>
      <c r="P133" s="123" t="s">
        <v>183</v>
      </c>
      <c r="Q133" s="123" t="s">
        <v>33</v>
      </c>
      <c r="R133" s="50"/>
      <c r="S133" s="50"/>
      <c r="T133" s="136" t="s">
        <v>938</v>
      </c>
      <c r="U133" s="65" t="str">
        <f t="shared" si="8"/>
        <v>RA_RASIA02_RF_IntlkComp_1_InAng15Mon</v>
      </c>
      <c r="V133" s="123" t="s">
        <v>645</v>
      </c>
      <c r="W133" s="137" t="s">
        <v>938</v>
      </c>
    </row>
    <row r="134" spans="1:23" s="5" customFormat="1" ht="14.45">
      <c r="A134" s="133">
        <v>133</v>
      </c>
      <c r="B134" s="134" t="s">
        <v>1262</v>
      </c>
      <c r="C134" s="121" t="s">
        <v>175</v>
      </c>
      <c r="D134" s="121" t="s">
        <v>743</v>
      </c>
      <c r="E134" s="121" t="s">
        <v>177</v>
      </c>
      <c r="F134" s="121" t="s">
        <v>940</v>
      </c>
      <c r="G134" s="121">
        <v>1</v>
      </c>
      <c r="H134" s="121" t="s">
        <v>1263</v>
      </c>
      <c r="I134" s="121" t="s">
        <v>29</v>
      </c>
      <c r="J134" s="64" t="str">
        <f t="shared" si="9"/>
        <v>RA-RaSIA02:RF-IntlkComp-1:InAng16-Mon</v>
      </c>
      <c r="K134" s="122" t="s">
        <v>777</v>
      </c>
      <c r="L134" s="122" t="s">
        <v>777</v>
      </c>
      <c r="M134" s="237" t="s">
        <v>180</v>
      </c>
      <c r="N134" s="97" t="s">
        <v>181</v>
      </c>
      <c r="O134" s="65" t="s">
        <v>1264</v>
      </c>
      <c r="P134" s="123" t="s">
        <v>183</v>
      </c>
      <c r="Q134" s="123" t="s">
        <v>33</v>
      </c>
      <c r="R134" s="50"/>
      <c r="S134" s="50"/>
      <c r="T134" s="136" t="s">
        <v>938</v>
      </c>
      <c r="U134" s="65" t="str">
        <f t="shared" si="8"/>
        <v>RA_RASIA02_RF_IntlkComp_1_InAng16Mon</v>
      </c>
      <c r="V134" s="123" t="s">
        <v>645</v>
      </c>
      <c r="W134" s="137" t="s">
        <v>938</v>
      </c>
    </row>
    <row r="135" spans="1:23" s="5" customFormat="1" ht="14.45">
      <c r="A135" s="133">
        <v>134</v>
      </c>
      <c r="B135" s="134" t="s">
        <v>1265</v>
      </c>
      <c r="C135" s="121" t="s">
        <v>175</v>
      </c>
      <c r="D135" s="121" t="s">
        <v>743</v>
      </c>
      <c r="E135" s="121" t="s">
        <v>177</v>
      </c>
      <c r="F135" s="121" t="s">
        <v>940</v>
      </c>
      <c r="G135" s="121">
        <v>1</v>
      </c>
      <c r="H135" s="121" t="s">
        <v>1266</v>
      </c>
      <c r="I135" s="121" t="s">
        <v>29</v>
      </c>
      <c r="J135" s="64" t="str">
        <f t="shared" si="9"/>
        <v>RA-RaSIA02:RF-IntlkComp-1:InAng17-Mon</v>
      </c>
      <c r="K135" s="122" t="s">
        <v>777</v>
      </c>
      <c r="L135" s="122" t="s">
        <v>777</v>
      </c>
      <c r="M135" s="237" t="s">
        <v>180</v>
      </c>
      <c r="N135" s="97" t="s">
        <v>181</v>
      </c>
      <c r="O135" s="65" t="s">
        <v>1267</v>
      </c>
      <c r="P135" s="123" t="s">
        <v>183</v>
      </c>
      <c r="Q135" s="123" t="s">
        <v>33</v>
      </c>
      <c r="R135" s="50"/>
      <c r="S135" s="50"/>
      <c r="T135" s="136" t="s">
        <v>938</v>
      </c>
      <c r="U135" s="65" t="str">
        <f t="shared" si="8"/>
        <v>RA_RASIA02_RF_IntlkComp_1_InAng17Mon</v>
      </c>
      <c r="V135" s="123" t="s">
        <v>645</v>
      </c>
      <c r="W135" s="137" t="s">
        <v>938</v>
      </c>
    </row>
    <row r="136" spans="1:23" s="5" customFormat="1" ht="14.45">
      <c r="A136" s="133">
        <v>135</v>
      </c>
      <c r="B136" s="134" t="s">
        <v>1268</v>
      </c>
      <c r="C136" s="121" t="s">
        <v>175</v>
      </c>
      <c r="D136" s="121" t="s">
        <v>743</v>
      </c>
      <c r="E136" s="121" t="s">
        <v>177</v>
      </c>
      <c r="F136" s="121" t="s">
        <v>940</v>
      </c>
      <c r="G136" s="121">
        <v>1</v>
      </c>
      <c r="H136" s="121" t="s">
        <v>1269</v>
      </c>
      <c r="I136" s="121" t="s">
        <v>29</v>
      </c>
      <c r="J136" s="64" t="str">
        <f t="shared" si="9"/>
        <v>RA-RaSIA02:RF-IntlkComp-1:InAng18-Mon</v>
      </c>
      <c r="K136" s="122" t="s">
        <v>777</v>
      </c>
      <c r="L136" s="122" t="s">
        <v>777</v>
      </c>
      <c r="M136" s="237" t="s">
        <v>180</v>
      </c>
      <c r="N136" s="97" t="s">
        <v>181</v>
      </c>
      <c r="O136" s="65" t="s">
        <v>1270</v>
      </c>
      <c r="P136" s="123" t="s">
        <v>183</v>
      </c>
      <c r="Q136" s="123" t="s">
        <v>33</v>
      </c>
      <c r="R136" s="50"/>
      <c r="S136" s="50"/>
      <c r="T136" s="136" t="s">
        <v>938</v>
      </c>
      <c r="U136" s="65" t="str">
        <f t="shared" si="8"/>
        <v>RA_RASIA02_RF_IntlkComp_1_InAng18Mon</v>
      </c>
      <c r="V136" s="123" t="s">
        <v>645</v>
      </c>
      <c r="W136" s="137" t="s">
        <v>938</v>
      </c>
    </row>
    <row r="137" spans="1:23" s="5" customFormat="1" ht="14.45">
      <c r="A137" s="133">
        <v>136</v>
      </c>
      <c r="B137" s="134" t="s">
        <v>1271</v>
      </c>
      <c r="C137" s="121" t="s">
        <v>175</v>
      </c>
      <c r="D137" s="121" t="s">
        <v>743</v>
      </c>
      <c r="E137" s="121" t="s">
        <v>177</v>
      </c>
      <c r="F137" s="121" t="s">
        <v>940</v>
      </c>
      <c r="G137" s="121">
        <v>1</v>
      </c>
      <c r="H137" s="121" t="s">
        <v>1272</v>
      </c>
      <c r="I137" s="121" t="s">
        <v>29</v>
      </c>
      <c r="J137" s="64" t="str">
        <f t="shared" si="9"/>
        <v>RA-RaSIA02:RF-IntlkComp-1:InAng19-Mon</v>
      </c>
      <c r="K137" s="122" t="s">
        <v>777</v>
      </c>
      <c r="L137" s="122" t="s">
        <v>777</v>
      </c>
      <c r="M137" s="237" t="s">
        <v>180</v>
      </c>
      <c r="N137" s="97" t="s">
        <v>181</v>
      </c>
      <c r="O137" s="65" t="s">
        <v>1273</v>
      </c>
      <c r="P137" s="123" t="s">
        <v>183</v>
      </c>
      <c r="Q137" s="123" t="s">
        <v>33</v>
      </c>
      <c r="R137" s="50"/>
      <c r="S137" s="50"/>
      <c r="T137" s="136" t="s">
        <v>938</v>
      </c>
      <c r="U137" s="65" t="str">
        <f t="shared" si="8"/>
        <v>RA_RASIA02_RF_IntlkComp_1_InAng19Mon</v>
      </c>
      <c r="V137" s="123" t="s">
        <v>645</v>
      </c>
      <c r="W137" s="137" t="s">
        <v>938</v>
      </c>
    </row>
    <row r="138" spans="1:23" s="5" customFormat="1" ht="14.45">
      <c r="A138" s="133">
        <v>137</v>
      </c>
      <c r="B138" s="134" t="s">
        <v>1274</v>
      </c>
      <c r="C138" s="121" t="s">
        <v>175</v>
      </c>
      <c r="D138" s="121" t="s">
        <v>743</v>
      </c>
      <c r="E138" s="121" t="s">
        <v>177</v>
      </c>
      <c r="F138" s="121" t="s">
        <v>940</v>
      </c>
      <c r="G138" s="121">
        <v>1</v>
      </c>
      <c r="H138" s="121" t="s">
        <v>1096</v>
      </c>
      <c r="I138" s="121" t="s">
        <v>29</v>
      </c>
      <c r="J138" s="64" t="str">
        <f t="shared" si="9"/>
        <v>RA-RaSIA02:RF-IntlkComp-1:OutDig00-Mon</v>
      </c>
      <c r="K138" s="122" t="s">
        <v>777</v>
      </c>
      <c r="L138" s="122" t="s">
        <v>777</v>
      </c>
      <c r="M138" s="237" t="s">
        <v>180</v>
      </c>
      <c r="N138" s="97" t="s">
        <v>181</v>
      </c>
      <c r="O138" s="65" t="s">
        <v>1275</v>
      </c>
      <c r="P138" s="123" t="s">
        <v>183</v>
      </c>
      <c r="Q138" s="123" t="s">
        <v>33</v>
      </c>
      <c r="R138" s="50"/>
      <c r="S138" s="50"/>
      <c r="T138" s="136" t="s">
        <v>938</v>
      </c>
      <c r="U138" s="65" t="str">
        <f t="shared" ref="U138:U201" si="10">O138</f>
        <v>RA_RASIA02_RF_IntlkComp_1_OutDig00Mon</v>
      </c>
      <c r="V138" s="123" t="s">
        <v>645</v>
      </c>
      <c r="W138" s="137" t="s">
        <v>938</v>
      </c>
    </row>
    <row r="139" spans="1:23" s="5" customFormat="1" ht="14.45">
      <c r="A139" s="133">
        <v>138</v>
      </c>
      <c r="B139" s="134" t="s">
        <v>1276</v>
      </c>
      <c r="C139" s="121" t="s">
        <v>175</v>
      </c>
      <c r="D139" s="121" t="s">
        <v>743</v>
      </c>
      <c r="E139" s="121" t="s">
        <v>177</v>
      </c>
      <c r="F139" s="121" t="s">
        <v>940</v>
      </c>
      <c r="G139" s="121">
        <v>1</v>
      </c>
      <c r="H139" s="121" t="s">
        <v>1099</v>
      </c>
      <c r="I139" s="121" t="s">
        <v>29</v>
      </c>
      <c r="J139" s="64" t="str">
        <f t="shared" si="9"/>
        <v>RA-RaSIA02:RF-IntlkComp-1:OutDig01-Mon</v>
      </c>
      <c r="K139" s="122" t="s">
        <v>777</v>
      </c>
      <c r="L139" s="122" t="s">
        <v>777</v>
      </c>
      <c r="M139" s="237" t="s">
        <v>180</v>
      </c>
      <c r="N139" s="97" t="s">
        <v>181</v>
      </c>
      <c r="O139" s="65" t="s">
        <v>1277</v>
      </c>
      <c r="P139" s="123" t="s">
        <v>183</v>
      </c>
      <c r="Q139" s="123" t="s">
        <v>33</v>
      </c>
      <c r="R139" s="50"/>
      <c r="S139" s="50"/>
      <c r="T139" s="136" t="s">
        <v>938</v>
      </c>
      <c r="U139" s="65" t="str">
        <f t="shared" si="10"/>
        <v>RA_RASIA02_RF_IntlkComp_1_OutDig01Mon</v>
      </c>
      <c r="V139" s="123" t="s">
        <v>645</v>
      </c>
      <c r="W139" s="137" t="s">
        <v>938</v>
      </c>
    </row>
    <row r="140" spans="1:23" s="5" customFormat="1" ht="14.45">
      <c r="A140" s="133">
        <v>139</v>
      </c>
      <c r="B140" s="134" t="s">
        <v>1278</v>
      </c>
      <c r="C140" s="121" t="s">
        <v>175</v>
      </c>
      <c r="D140" s="121" t="s">
        <v>743</v>
      </c>
      <c r="E140" s="121" t="s">
        <v>177</v>
      </c>
      <c r="F140" s="121" t="s">
        <v>940</v>
      </c>
      <c r="G140" s="121">
        <v>1</v>
      </c>
      <c r="H140" s="121" t="s">
        <v>1102</v>
      </c>
      <c r="I140" s="121" t="s">
        <v>29</v>
      </c>
      <c r="J140" s="64" t="str">
        <f t="shared" si="9"/>
        <v>RA-RaSIA02:RF-IntlkComp-1:OutDig02-Mon</v>
      </c>
      <c r="K140" s="122" t="s">
        <v>777</v>
      </c>
      <c r="L140" s="122" t="s">
        <v>777</v>
      </c>
      <c r="M140" s="237" t="s">
        <v>180</v>
      </c>
      <c r="N140" s="97" t="s">
        <v>181</v>
      </c>
      <c r="O140" s="65" t="s">
        <v>1279</v>
      </c>
      <c r="P140" s="123" t="s">
        <v>183</v>
      </c>
      <c r="Q140" s="123" t="s">
        <v>33</v>
      </c>
      <c r="R140" s="50"/>
      <c r="S140" s="50"/>
      <c r="T140" s="136" t="s">
        <v>938</v>
      </c>
      <c r="U140" s="65" t="str">
        <f t="shared" si="10"/>
        <v>RA_RASIA02_RF_IntlkComp_1_OutDig02Mon</v>
      </c>
      <c r="V140" s="123" t="s">
        <v>645</v>
      </c>
      <c r="W140" s="137" t="s">
        <v>938</v>
      </c>
    </row>
    <row r="141" spans="1:23" s="5" customFormat="1" ht="14.45">
      <c r="A141" s="133">
        <v>140</v>
      </c>
      <c r="B141" s="134" t="s">
        <v>1280</v>
      </c>
      <c r="C141" s="121" t="s">
        <v>175</v>
      </c>
      <c r="D141" s="121" t="s">
        <v>743</v>
      </c>
      <c r="E141" s="121" t="s">
        <v>177</v>
      </c>
      <c r="F141" s="121" t="s">
        <v>940</v>
      </c>
      <c r="G141" s="121">
        <v>1</v>
      </c>
      <c r="H141" s="121" t="s">
        <v>1105</v>
      </c>
      <c r="I141" s="121" t="s">
        <v>29</v>
      </c>
      <c r="J141" s="64" t="str">
        <f t="shared" si="9"/>
        <v>RA-RaSIA02:RF-IntlkComp-1:OutDig03-Mon</v>
      </c>
      <c r="K141" s="122" t="s">
        <v>777</v>
      </c>
      <c r="L141" s="122" t="s">
        <v>777</v>
      </c>
      <c r="M141" s="237" t="s">
        <v>180</v>
      </c>
      <c r="N141" s="97" t="s">
        <v>181</v>
      </c>
      <c r="O141" s="65" t="s">
        <v>1281</v>
      </c>
      <c r="P141" s="123" t="s">
        <v>183</v>
      </c>
      <c r="Q141" s="123" t="s">
        <v>33</v>
      </c>
      <c r="R141" s="50"/>
      <c r="S141" s="50"/>
      <c r="T141" s="136" t="s">
        <v>938</v>
      </c>
      <c r="U141" s="65" t="str">
        <f t="shared" si="10"/>
        <v>RA_RASIA02_RF_IntlkComp_1_OutDig03Mon</v>
      </c>
      <c r="V141" s="123" t="s">
        <v>645</v>
      </c>
      <c r="W141" s="137" t="s">
        <v>938</v>
      </c>
    </row>
    <row r="142" spans="1:23" s="5" customFormat="1" ht="14.45">
      <c r="A142" s="133">
        <v>141</v>
      </c>
      <c r="B142" s="134" t="s">
        <v>1282</v>
      </c>
      <c r="C142" s="121" t="s">
        <v>175</v>
      </c>
      <c r="D142" s="121" t="s">
        <v>743</v>
      </c>
      <c r="E142" s="121" t="s">
        <v>177</v>
      </c>
      <c r="F142" s="121" t="s">
        <v>940</v>
      </c>
      <c r="G142" s="121">
        <v>1</v>
      </c>
      <c r="H142" s="121" t="s">
        <v>1108</v>
      </c>
      <c r="I142" s="121" t="s">
        <v>29</v>
      </c>
      <c r="J142" s="64" t="str">
        <f t="shared" si="9"/>
        <v>RA-RaSIA02:RF-IntlkComp-1:OutDig04-Mon</v>
      </c>
      <c r="K142" s="122" t="s">
        <v>777</v>
      </c>
      <c r="L142" s="122" t="s">
        <v>777</v>
      </c>
      <c r="M142" s="237" t="s">
        <v>180</v>
      </c>
      <c r="N142" s="97" t="s">
        <v>181</v>
      </c>
      <c r="O142" s="65" t="s">
        <v>1283</v>
      </c>
      <c r="P142" s="123" t="s">
        <v>183</v>
      </c>
      <c r="Q142" s="123" t="s">
        <v>33</v>
      </c>
      <c r="R142" s="50"/>
      <c r="S142" s="50"/>
      <c r="T142" s="136" t="s">
        <v>938</v>
      </c>
      <c r="U142" s="65" t="str">
        <f t="shared" si="10"/>
        <v>RA_RASIA02_RF_IntlkComp_1_OutDig04Mon</v>
      </c>
      <c r="V142" s="123" t="s">
        <v>645</v>
      </c>
      <c r="W142" s="137" t="s">
        <v>938</v>
      </c>
    </row>
    <row r="143" spans="1:23" s="5" customFormat="1" ht="14.45">
      <c r="A143" s="133">
        <v>142</v>
      </c>
      <c r="B143" s="134" t="s">
        <v>1284</v>
      </c>
      <c r="C143" s="121" t="s">
        <v>175</v>
      </c>
      <c r="D143" s="121" t="s">
        <v>743</v>
      </c>
      <c r="E143" s="121" t="s">
        <v>177</v>
      </c>
      <c r="F143" s="121" t="s">
        <v>940</v>
      </c>
      <c r="G143" s="121">
        <v>1</v>
      </c>
      <c r="H143" s="121" t="s">
        <v>1111</v>
      </c>
      <c r="I143" s="121" t="s">
        <v>29</v>
      </c>
      <c r="J143" s="64" t="str">
        <f t="shared" si="9"/>
        <v>RA-RaSIA02:RF-IntlkComp-1:OutDig05-Mon</v>
      </c>
      <c r="K143" s="122" t="s">
        <v>777</v>
      </c>
      <c r="L143" s="122" t="s">
        <v>777</v>
      </c>
      <c r="M143" s="237" t="s">
        <v>180</v>
      </c>
      <c r="N143" s="97" t="s">
        <v>181</v>
      </c>
      <c r="O143" s="65" t="s">
        <v>1285</v>
      </c>
      <c r="P143" s="123" t="s">
        <v>183</v>
      </c>
      <c r="Q143" s="123" t="s">
        <v>33</v>
      </c>
      <c r="R143" s="50"/>
      <c r="S143" s="50"/>
      <c r="T143" s="136" t="s">
        <v>938</v>
      </c>
      <c r="U143" s="65" t="str">
        <f t="shared" si="10"/>
        <v>RA_RASIA02_RF_IntlkComp_1_OutDig05Mon</v>
      </c>
      <c r="V143" s="123" t="s">
        <v>645</v>
      </c>
      <c r="W143" s="137" t="s">
        <v>938</v>
      </c>
    </row>
    <row r="144" spans="1:23" s="5" customFormat="1" ht="14.45">
      <c r="A144" s="133">
        <v>143</v>
      </c>
      <c r="B144" s="134" t="s">
        <v>1286</v>
      </c>
      <c r="C144" s="121" t="s">
        <v>175</v>
      </c>
      <c r="D144" s="121" t="s">
        <v>743</v>
      </c>
      <c r="E144" s="121" t="s">
        <v>177</v>
      </c>
      <c r="F144" s="121" t="s">
        <v>940</v>
      </c>
      <c r="G144" s="121">
        <v>1</v>
      </c>
      <c r="H144" s="121" t="s">
        <v>1114</v>
      </c>
      <c r="I144" s="121" t="s">
        <v>29</v>
      </c>
      <c r="J144" s="64" t="str">
        <f t="shared" si="9"/>
        <v>RA-RaSIA02:RF-IntlkComp-1:OutDig06-Mon</v>
      </c>
      <c r="K144" s="122" t="s">
        <v>777</v>
      </c>
      <c r="L144" s="122" t="s">
        <v>777</v>
      </c>
      <c r="M144" s="237" t="s">
        <v>180</v>
      </c>
      <c r="N144" s="97" t="s">
        <v>181</v>
      </c>
      <c r="O144" s="65" t="s">
        <v>1287</v>
      </c>
      <c r="P144" s="123" t="s">
        <v>183</v>
      </c>
      <c r="Q144" s="123" t="s">
        <v>33</v>
      </c>
      <c r="R144" s="50"/>
      <c r="S144" s="50"/>
      <c r="T144" s="136" t="s">
        <v>938</v>
      </c>
      <c r="U144" s="65" t="str">
        <f t="shared" si="10"/>
        <v>RA_RASIA02_RF_IntlkComp_1_OutDig06Mon</v>
      </c>
      <c r="V144" s="123" t="s">
        <v>645</v>
      </c>
      <c r="W144" s="137" t="s">
        <v>938</v>
      </c>
    </row>
    <row r="145" spans="1:23" s="5" customFormat="1" ht="14.45">
      <c r="A145" s="133">
        <v>144</v>
      </c>
      <c r="B145" s="134" t="s">
        <v>1288</v>
      </c>
      <c r="C145" s="121" t="s">
        <v>175</v>
      </c>
      <c r="D145" s="121" t="s">
        <v>743</v>
      </c>
      <c r="E145" s="121" t="s">
        <v>177</v>
      </c>
      <c r="F145" s="121" t="s">
        <v>940</v>
      </c>
      <c r="G145" s="121">
        <v>1</v>
      </c>
      <c r="H145" s="121" t="s">
        <v>1117</v>
      </c>
      <c r="I145" s="121" t="s">
        <v>29</v>
      </c>
      <c r="J145" s="64" t="str">
        <f t="shared" si="9"/>
        <v>RA-RaSIA02:RF-IntlkComp-1:OutDig07-Mon</v>
      </c>
      <c r="K145" s="122" t="s">
        <v>777</v>
      </c>
      <c r="L145" s="122" t="s">
        <v>777</v>
      </c>
      <c r="M145" s="237" t="s">
        <v>180</v>
      </c>
      <c r="N145" s="97" t="s">
        <v>181</v>
      </c>
      <c r="O145" s="65" t="s">
        <v>1289</v>
      </c>
      <c r="P145" s="123" t="s">
        <v>183</v>
      </c>
      <c r="Q145" s="123" t="s">
        <v>33</v>
      </c>
      <c r="R145" s="50"/>
      <c r="S145" s="50"/>
      <c r="T145" s="136" t="s">
        <v>938</v>
      </c>
      <c r="U145" s="65" t="str">
        <f t="shared" si="10"/>
        <v>RA_RASIA02_RF_IntlkComp_1_OutDig07Mon</v>
      </c>
      <c r="V145" s="123" t="s">
        <v>645</v>
      </c>
      <c r="W145" s="137" t="s">
        <v>938</v>
      </c>
    </row>
    <row r="146" spans="1:23" s="5" customFormat="1" ht="14.45">
      <c r="A146" s="133">
        <v>145</v>
      </c>
      <c r="B146" s="134" t="s">
        <v>1290</v>
      </c>
      <c r="C146" s="121" t="s">
        <v>175</v>
      </c>
      <c r="D146" s="121" t="s">
        <v>743</v>
      </c>
      <c r="E146" s="121" t="s">
        <v>177</v>
      </c>
      <c r="F146" s="121" t="s">
        <v>940</v>
      </c>
      <c r="G146" s="121">
        <v>1</v>
      </c>
      <c r="H146" s="121" t="s">
        <v>1120</v>
      </c>
      <c r="I146" s="121" t="s">
        <v>29</v>
      </c>
      <c r="J146" s="64" t="str">
        <f t="shared" si="9"/>
        <v>RA-RaSIA02:RF-IntlkComp-1:OutDig08-Mon</v>
      </c>
      <c r="K146" s="122" t="s">
        <v>777</v>
      </c>
      <c r="L146" s="122" t="s">
        <v>777</v>
      </c>
      <c r="M146" s="237" t="s">
        <v>180</v>
      </c>
      <c r="N146" s="97" t="s">
        <v>181</v>
      </c>
      <c r="O146" s="65" t="s">
        <v>1291</v>
      </c>
      <c r="P146" s="123" t="s">
        <v>183</v>
      </c>
      <c r="Q146" s="123" t="s">
        <v>33</v>
      </c>
      <c r="R146" s="50"/>
      <c r="S146" s="50"/>
      <c r="T146" s="136" t="s">
        <v>938</v>
      </c>
      <c r="U146" s="65" t="str">
        <f t="shared" si="10"/>
        <v>RA_RASIA02_RF_IntlkComp_1_OutDig08Mon</v>
      </c>
      <c r="V146" s="123" t="s">
        <v>645</v>
      </c>
      <c r="W146" s="137" t="s">
        <v>938</v>
      </c>
    </row>
    <row r="147" spans="1:23" s="5" customFormat="1" ht="14.45">
      <c r="A147" s="133">
        <v>146</v>
      </c>
      <c r="B147" s="134" t="s">
        <v>1292</v>
      </c>
      <c r="C147" s="121" t="s">
        <v>175</v>
      </c>
      <c r="D147" s="121" t="s">
        <v>743</v>
      </c>
      <c r="E147" s="121" t="s">
        <v>177</v>
      </c>
      <c r="F147" s="121" t="s">
        <v>940</v>
      </c>
      <c r="G147" s="121">
        <v>1</v>
      </c>
      <c r="H147" s="121" t="s">
        <v>1123</v>
      </c>
      <c r="I147" s="121" t="s">
        <v>29</v>
      </c>
      <c r="J147" s="64" t="str">
        <f t="shared" si="9"/>
        <v>RA-RaSIA02:RF-IntlkComp-1:OutDig09-Mon</v>
      </c>
      <c r="K147" s="122" t="s">
        <v>777</v>
      </c>
      <c r="L147" s="122" t="s">
        <v>777</v>
      </c>
      <c r="M147" s="237" t="s">
        <v>180</v>
      </c>
      <c r="N147" s="97" t="s">
        <v>181</v>
      </c>
      <c r="O147" s="65" t="s">
        <v>1293</v>
      </c>
      <c r="P147" s="123" t="s">
        <v>183</v>
      </c>
      <c r="Q147" s="123" t="s">
        <v>33</v>
      </c>
      <c r="R147" s="50"/>
      <c r="S147" s="50"/>
      <c r="T147" s="136" t="s">
        <v>938</v>
      </c>
      <c r="U147" s="65" t="str">
        <f t="shared" si="10"/>
        <v>RA_RASIA02_RF_IntlkComp_1_OutDig09Mon</v>
      </c>
      <c r="V147" s="123" t="s">
        <v>645</v>
      </c>
      <c r="W147" s="137" t="s">
        <v>938</v>
      </c>
    </row>
    <row r="148" spans="1:23" s="5" customFormat="1" ht="14.45">
      <c r="A148" s="133">
        <v>147</v>
      </c>
      <c r="B148" s="134" t="s">
        <v>1294</v>
      </c>
      <c r="C148" s="121" t="s">
        <v>175</v>
      </c>
      <c r="D148" s="121" t="s">
        <v>743</v>
      </c>
      <c r="E148" s="121" t="s">
        <v>177</v>
      </c>
      <c r="F148" s="121" t="s">
        <v>940</v>
      </c>
      <c r="G148" s="121">
        <v>1</v>
      </c>
      <c r="H148" s="121" t="s">
        <v>1126</v>
      </c>
      <c r="I148" s="121" t="s">
        <v>29</v>
      </c>
      <c r="J148" s="64" t="str">
        <f t="shared" si="9"/>
        <v>RA-RaSIA02:RF-IntlkComp-1:OutDig10-Mon</v>
      </c>
      <c r="K148" s="122" t="s">
        <v>777</v>
      </c>
      <c r="L148" s="122" t="s">
        <v>777</v>
      </c>
      <c r="M148" s="237" t="s">
        <v>180</v>
      </c>
      <c r="N148" s="97" t="s">
        <v>181</v>
      </c>
      <c r="O148" s="65" t="s">
        <v>1295</v>
      </c>
      <c r="P148" s="123" t="s">
        <v>183</v>
      </c>
      <c r="Q148" s="123" t="s">
        <v>33</v>
      </c>
      <c r="R148" s="50"/>
      <c r="S148" s="50"/>
      <c r="T148" s="136" t="s">
        <v>938</v>
      </c>
      <c r="U148" s="65" t="str">
        <f t="shared" si="10"/>
        <v>RA_RASIA02_RF_IntlkComp_1_OutDig10Mon</v>
      </c>
      <c r="V148" s="123" t="s">
        <v>645</v>
      </c>
      <c r="W148" s="137" t="s">
        <v>938</v>
      </c>
    </row>
    <row r="149" spans="1:23" s="5" customFormat="1" ht="14.45">
      <c r="A149" s="133">
        <v>148</v>
      </c>
      <c r="B149" s="134" t="s">
        <v>1296</v>
      </c>
      <c r="C149" s="121" t="s">
        <v>175</v>
      </c>
      <c r="D149" s="121" t="s">
        <v>743</v>
      </c>
      <c r="E149" s="121" t="s">
        <v>177</v>
      </c>
      <c r="F149" s="121" t="s">
        <v>940</v>
      </c>
      <c r="G149" s="121">
        <v>1</v>
      </c>
      <c r="H149" s="121" t="s">
        <v>1129</v>
      </c>
      <c r="I149" s="121" t="s">
        <v>29</v>
      </c>
      <c r="J149" s="64" t="str">
        <f t="shared" si="9"/>
        <v>RA-RaSIA02:RF-IntlkComp-1:OutDig11-Mon</v>
      </c>
      <c r="K149" s="122" t="s">
        <v>777</v>
      </c>
      <c r="L149" s="122" t="s">
        <v>777</v>
      </c>
      <c r="M149" s="237" t="s">
        <v>180</v>
      </c>
      <c r="N149" s="97" t="s">
        <v>181</v>
      </c>
      <c r="O149" s="65" t="s">
        <v>1297</v>
      </c>
      <c r="P149" s="123" t="s">
        <v>183</v>
      </c>
      <c r="Q149" s="123" t="s">
        <v>33</v>
      </c>
      <c r="R149" s="50"/>
      <c r="S149" s="50"/>
      <c r="T149" s="136" t="s">
        <v>938</v>
      </c>
      <c r="U149" s="65" t="str">
        <f t="shared" si="10"/>
        <v>RA_RASIA02_RF_IntlkComp_1_OutDig11Mon</v>
      </c>
      <c r="V149" s="123" t="s">
        <v>645</v>
      </c>
      <c r="W149" s="137" t="s">
        <v>938</v>
      </c>
    </row>
    <row r="150" spans="1:23" s="5" customFormat="1" ht="14.45">
      <c r="A150" s="133">
        <v>149</v>
      </c>
      <c r="B150" s="134" t="s">
        <v>1298</v>
      </c>
      <c r="C150" s="121" t="s">
        <v>175</v>
      </c>
      <c r="D150" s="121" t="s">
        <v>743</v>
      </c>
      <c r="E150" s="121" t="s">
        <v>177</v>
      </c>
      <c r="F150" s="121" t="s">
        <v>940</v>
      </c>
      <c r="G150" s="121">
        <v>1</v>
      </c>
      <c r="H150" s="121" t="s">
        <v>1132</v>
      </c>
      <c r="I150" s="121" t="s">
        <v>29</v>
      </c>
      <c r="J150" s="64" t="str">
        <f t="shared" si="9"/>
        <v>RA-RaSIA02:RF-IntlkComp-1:OutDig12-Mon</v>
      </c>
      <c r="K150" s="122" t="s">
        <v>777</v>
      </c>
      <c r="L150" s="122" t="s">
        <v>777</v>
      </c>
      <c r="M150" s="237" t="s">
        <v>180</v>
      </c>
      <c r="N150" s="97" t="s">
        <v>181</v>
      </c>
      <c r="O150" s="65" t="s">
        <v>1299</v>
      </c>
      <c r="P150" s="123" t="s">
        <v>183</v>
      </c>
      <c r="Q150" s="123" t="s">
        <v>33</v>
      </c>
      <c r="R150" s="50"/>
      <c r="S150" s="50"/>
      <c r="T150" s="136" t="s">
        <v>938</v>
      </c>
      <c r="U150" s="65" t="str">
        <f t="shared" si="10"/>
        <v>RA_RASIA02_RF_IntlkComp_1_OutDig12Mon</v>
      </c>
      <c r="V150" s="123" t="s">
        <v>645</v>
      </c>
      <c r="W150" s="137" t="s">
        <v>938</v>
      </c>
    </row>
    <row r="151" spans="1:23" s="5" customFormat="1" ht="14.45">
      <c r="A151" s="133">
        <v>150</v>
      </c>
      <c r="B151" s="134" t="s">
        <v>1300</v>
      </c>
      <c r="C151" s="121" t="s">
        <v>175</v>
      </c>
      <c r="D151" s="121" t="s">
        <v>743</v>
      </c>
      <c r="E151" s="121" t="s">
        <v>177</v>
      </c>
      <c r="F151" s="121" t="s">
        <v>940</v>
      </c>
      <c r="G151" s="121">
        <v>1</v>
      </c>
      <c r="H151" s="121" t="s">
        <v>1135</v>
      </c>
      <c r="I151" s="121" t="s">
        <v>29</v>
      </c>
      <c r="J151" s="64" t="str">
        <f t="shared" si="9"/>
        <v>RA-RaSIA02:RF-IntlkComp-1:OutDig13-Mon</v>
      </c>
      <c r="K151" s="122" t="s">
        <v>777</v>
      </c>
      <c r="L151" s="122" t="s">
        <v>777</v>
      </c>
      <c r="M151" s="237" t="s">
        <v>180</v>
      </c>
      <c r="N151" s="97" t="s">
        <v>181</v>
      </c>
      <c r="O151" s="65" t="s">
        <v>1301</v>
      </c>
      <c r="P151" s="123" t="s">
        <v>183</v>
      </c>
      <c r="Q151" s="123" t="s">
        <v>33</v>
      </c>
      <c r="R151" s="50"/>
      <c r="S151" s="50"/>
      <c r="T151" s="136" t="s">
        <v>938</v>
      </c>
      <c r="U151" s="65" t="str">
        <f t="shared" si="10"/>
        <v>RA_RASIA02_RF_IntlkComp_1_OutDig13Mon</v>
      </c>
      <c r="V151" s="123" t="s">
        <v>645</v>
      </c>
      <c r="W151" s="137" t="s">
        <v>938</v>
      </c>
    </row>
    <row r="152" spans="1:23" s="5" customFormat="1" ht="14.45">
      <c r="A152" s="133">
        <v>151</v>
      </c>
      <c r="B152" s="134" t="s">
        <v>1302</v>
      </c>
      <c r="C152" s="121" t="s">
        <v>175</v>
      </c>
      <c r="D152" s="121" t="s">
        <v>743</v>
      </c>
      <c r="E152" s="121" t="s">
        <v>177</v>
      </c>
      <c r="F152" s="121" t="s">
        <v>940</v>
      </c>
      <c r="G152" s="121">
        <v>1</v>
      </c>
      <c r="H152" s="121" t="s">
        <v>1138</v>
      </c>
      <c r="I152" s="121" t="s">
        <v>29</v>
      </c>
      <c r="J152" s="64" t="str">
        <f t="shared" si="9"/>
        <v>RA-RaSIA02:RF-IntlkComp-1:OutDig14-Mon</v>
      </c>
      <c r="K152" s="122" t="s">
        <v>777</v>
      </c>
      <c r="L152" s="122" t="s">
        <v>777</v>
      </c>
      <c r="M152" s="237" t="s">
        <v>180</v>
      </c>
      <c r="N152" s="97" t="s">
        <v>181</v>
      </c>
      <c r="O152" s="65" t="s">
        <v>1303</v>
      </c>
      <c r="P152" s="123" t="s">
        <v>183</v>
      </c>
      <c r="Q152" s="123" t="s">
        <v>33</v>
      </c>
      <c r="R152" s="50"/>
      <c r="S152" s="50"/>
      <c r="T152" s="136" t="s">
        <v>938</v>
      </c>
      <c r="U152" s="65" t="str">
        <f t="shared" si="10"/>
        <v>RA_RASIA02_RF_IntlkComp_1_OutDig14Mon</v>
      </c>
      <c r="V152" s="123" t="s">
        <v>645</v>
      </c>
      <c r="W152" s="137" t="s">
        <v>938</v>
      </c>
    </row>
    <row r="153" spans="1:23" s="5" customFormat="1" ht="14.45">
      <c r="A153" s="133">
        <v>152</v>
      </c>
      <c r="B153" s="134" t="s">
        <v>1304</v>
      </c>
      <c r="C153" s="121" t="s">
        <v>175</v>
      </c>
      <c r="D153" s="121" t="s">
        <v>743</v>
      </c>
      <c r="E153" s="121" t="s">
        <v>177</v>
      </c>
      <c r="F153" s="121" t="s">
        <v>940</v>
      </c>
      <c r="G153" s="121">
        <v>1</v>
      </c>
      <c r="H153" s="121" t="s">
        <v>1141</v>
      </c>
      <c r="I153" s="121" t="s">
        <v>29</v>
      </c>
      <c r="J153" s="64" t="str">
        <f t="shared" si="9"/>
        <v>RA-RaSIA02:RF-IntlkComp-1:OutDig15-Mon</v>
      </c>
      <c r="K153" s="122" t="s">
        <v>777</v>
      </c>
      <c r="L153" s="122" t="s">
        <v>777</v>
      </c>
      <c r="M153" s="237" t="s">
        <v>180</v>
      </c>
      <c r="N153" s="97" t="s">
        <v>181</v>
      </c>
      <c r="O153" s="65" t="s">
        <v>1305</v>
      </c>
      <c r="P153" s="123" t="s">
        <v>183</v>
      </c>
      <c r="Q153" s="123" t="s">
        <v>33</v>
      </c>
      <c r="R153" s="50"/>
      <c r="S153" s="50"/>
      <c r="T153" s="136" t="s">
        <v>938</v>
      </c>
      <c r="U153" s="65" t="str">
        <f t="shared" si="10"/>
        <v>RA_RASIA02_RF_IntlkComp_1_OutDig15Mon</v>
      </c>
      <c r="V153" s="123" t="s">
        <v>645</v>
      </c>
      <c r="W153" s="137" t="s">
        <v>938</v>
      </c>
    </row>
    <row r="154" spans="1:23" s="52" customFormat="1" ht="14.45">
      <c r="A154" s="138">
        <v>153</v>
      </c>
      <c r="B154" s="139" t="s">
        <v>1306</v>
      </c>
      <c r="C154" s="113" t="s">
        <v>175</v>
      </c>
      <c r="D154" s="113" t="s">
        <v>743</v>
      </c>
      <c r="E154" s="113" t="s">
        <v>177</v>
      </c>
      <c r="F154" s="113" t="s">
        <v>940</v>
      </c>
      <c r="G154" s="113">
        <v>2</v>
      </c>
      <c r="H154" s="113" t="s">
        <v>946</v>
      </c>
      <c r="I154" s="113" t="s">
        <v>29</v>
      </c>
      <c r="J154" s="107" t="str">
        <f t="shared" si="9"/>
        <v>RA-RaSIA02:RF-IntlkComp-2:IB1601Fault-Mon</v>
      </c>
      <c r="K154" s="104" t="s">
        <v>777</v>
      </c>
      <c r="L154" s="104" t="s">
        <v>777</v>
      </c>
      <c r="M154" s="237" t="s">
        <v>180</v>
      </c>
      <c r="N154" s="97" t="s">
        <v>181</v>
      </c>
      <c r="O154" s="108" t="s">
        <v>1307</v>
      </c>
      <c r="P154" s="115" t="s">
        <v>183</v>
      </c>
      <c r="Q154" s="115" t="s">
        <v>33</v>
      </c>
      <c r="R154" s="50"/>
      <c r="S154" s="50"/>
      <c r="T154" s="141" t="s">
        <v>938</v>
      </c>
      <c r="U154" s="108" t="str">
        <f t="shared" si="10"/>
        <v>RA_RASIA02_RF_IntlkComp_2_IB1601FaultMon</v>
      </c>
      <c r="V154" s="115" t="s">
        <v>645</v>
      </c>
      <c r="W154" s="142" t="s">
        <v>938</v>
      </c>
    </row>
    <row r="155" spans="1:23" s="52" customFormat="1" ht="14.45">
      <c r="A155" s="138">
        <v>154</v>
      </c>
      <c r="B155" s="139" t="s">
        <v>1308</v>
      </c>
      <c r="C155" s="113" t="s">
        <v>175</v>
      </c>
      <c r="D155" s="113" t="s">
        <v>743</v>
      </c>
      <c r="E155" s="113" t="s">
        <v>177</v>
      </c>
      <c r="F155" s="113" t="s">
        <v>940</v>
      </c>
      <c r="G155" s="113">
        <v>2</v>
      </c>
      <c r="H155" s="113" t="s">
        <v>949</v>
      </c>
      <c r="I155" s="113" t="s">
        <v>29</v>
      </c>
      <c r="J155" s="107" t="str">
        <f t="shared" si="9"/>
        <v>RA-RaSIA02:RF-IntlkComp-2:IB1602Fault-Mon</v>
      </c>
      <c r="K155" s="104" t="s">
        <v>777</v>
      </c>
      <c r="L155" s="104" t="s">
        <v>777</v>
      </c>
      <c r="M155" s="237" t="s">
        <v>180</v>
      </c>
      <c r="N155" s="97" t="s">
        <v>181</v>
      </c>
      <c r="O155" s="108" t="s">
        <v>1309</v>
      </c>
      <c r="P155" s="115" t="s">
        <v>183</v>
      </c>
      <c r="Q155" s="115" t="s">
        <v>33</v>
      </c>
      <c r="R155" s="50"/>
      <c r="S155" s="50"/>
      <c r="T155" s="141" t="s">
        <v>938</v>
      </c>
      <c r="U155" s="108" t="str">
        <f t="shared" si="10"/>
        <v>RA_RASIA02_RF_IntlkComp_2_IB1602FaultMon</v>
      </c>
      <c r="V155" s="115" t="s">
        <v>645</v>
      </c>
      <c r="W155" s="142" t="s">
        <v>938</v>
      </c>
    </row>
    <row r="156" spans="1:23" s="52" customFormat="1" ht="14.45">
      <c r="A156" s="138">
        <v>155</v>
      </c>
      <c r="B156" s="139" t="s">
        <v>1310</v>
      </c>
      <c r="C156" s="113" t="s">
        <v>175</v>
      </c>
      <c r="D156" s="113" t="s">
        <v>743</v>
      </c>
      <c r="E156" s="113" t="s">
        <v>177</v>
      </c>
      <c r="F156" s="113" t="s">
        <v>940</v>
      </c>
      <c r="G156" s="113">
        <v>2</v>
      </c>
      <c r="H156" s="113" t="s">
        <v>952</v>
      </c>
      <c r="I156" s="113" t="s">
        <v>29</v>
      </c>
      <c r="J156" s="107" t="str">
        <f t="shared" si="9"/>
        <v>RA-RaSIA02:RF-IntlkComp-2:IY403Fault-Mon</v>
      </c>
      <c r="K156" s="104" t="s">
        <v>777</v>
      </c>
      <c r="L156" s="104" t="s">
        <v>777</v>
      </c>
      <c r="M156" s="237" t="s">
        <v>180</v>
      </c>
      <c r="N156" s="97" t="s">
        <v>181</v>
      </c>
      <c r="O156" s="108" t="s">
        <v>1311</v>
      </c>
      <c r="P156" s="115" t="s">
        <v>183</v>
      </c>
      <c r="Q156" s="115" t="s">
        <v>33</v>
      </c>
      <c r="R156" s="50"/>
      <c r="S156" s="50"/>
      <c r="T156" s="141" t="s">
        <v>938</v>
      </c>
      <c r="U156" s="108" t="str">
        <f t="shared" si="10"/>
        <v>RA_RASIA02_RF_IntlkComp_2_IY403FaultMon</v>
      </c>
      <c r="V156" s="115" t="s">
        <v>645</v>
      </c>
      <c r="W156" s="142" t="s">
        <v>938</v>
      </c>
    </row>
    <row r="157" spans="1:23" s="52" customFormat="1" ht="14.45">
      <c r="A157" s="138">
        <v>156</v>
      </c>
      <c r="B157" s="139" t="s">
        <v>1312</v>
      </c>
      <c r="C157" s="113" t="s">
        <v>175</v>
      </c>
      <c r="D157" s="113" t="s">
        <v>743</v>
      </c>
      <c r="E157" s="113" t="s">
        <v>177</v>
      </c>
      <c r="F157" s="113" t="s">
        <v>940</v>
      </c>
      <c r="G157" s="113">
        <v>2</v>
      </c>
      <c r="H157" s="113" t="s">
        <v>955</v>
      </c>
      <c r="I157" s="113" t="s">
        <v>29</v>
      </c>
      <c r="J157" s="107" t="str">
        <f t="shared" si="9"/>
        <v>RA-RaSIA02:RF-IntlkComp-2:IY404Fault-Mon</v>
      </c>
      <c r="K157" s="104" t="s">
        <v>777</v>
      </c>
      <c r="L157" s="104" t="s">
        <v>777</v>
      </c>
      <c r="M157" s="237" t="s">
        <v>180</v>
      </c>
      <c r="N157" s="97" t="s">
        <v>181</v>
      </c>
      <c r="O157" s="108" t="s">
        <v>1313</v>
      </c>
      <c r="P157" s="115" t="s">
        <v>183</v>
      </c>
      <c r="Q157" s="115" t="s">
        <v>33</v>
      </c>
      <c r="R157" s="50"/>
      <c r="S157" s="50"/>
      <c r="T157" s="141" t="s">
        <v>938</v>
      </c>
      <c r="U157" s="108" t="str">
        <f t="shared" si="10"/>
        <v>RA_RASIA02_RF_IntlkComp_2_IY404FaultMon</v>
      </c>
      <c r="V157" s="115" t="s">
        <v>645</v>
      </c>
      <c r="W157" s="142" t="s">
        <v>938</v>
      </c>
    </row>
    <row r="158" spans="1:23" s="52" customFormat="1" ht="14.45">
      <c r="A158" s="138">
        <v>157</v>
      </c>
      <c r="B158" s="139" t="s">
        <v>1314</v>
      </c>
      <c r="C158" s="113" t="s">
        <v>175</v>
      </c>
      <c r="D158" s="113" t="s">
        <v>743</v>
      </c>
      <c r="E158" s="113" t="s">
        <v>177</v>
      </c>
      <c r="F158" s="113" t="s">
        <v>940</v>
      </c>
      <c r="G158" s="113">
        <v>2</v>
      </c>
      <c r="H158" s="113" t="s">
        <v>958</v>
      </c>
      <c r="I158" s="113" t="s">
        <v>29</v>
      </c>
      <c r="J158" s="107" t="str">
        <f t="shared" si="9"/>
        <v>RA-RaSIA02:RF-IntlkComp-2:IY405Fault-Mon</v>
      </c>
      <c r="K158" s="104" t="s">
        <v>777</v>
      </c>
      <c r="L158" s="104" t="s">
        <v>777</v>
      </c>
      <c r="M158" s="237" t="s">
        <v>180</v>
      </c>
      <c r="N158" s="97" t="s">
        <v>181</v>
      </c>
      <c r="O158" s="108" t="s">
        <v>1315</v>
      </c>
      <c r="P158" s="115" t="s">
        <v>183</v>
      </c>
      <c r="Q158" s="115" t="s">
        <v>33</v>
      </c>
      <c r="R158" s="50"/>
      <c r="S158" s="50"/>
      <c r="T158" s="141" t="s">
        <v>938</v>
      </c>
      <c r="U158" s="108" t="str">
        <f t="shared" si="10"/>
        <v>RA_RASIA02_RF_IntlkComp_2_IY405FaultMon</v>
      </c>
      <c r="V158" s="115" t="s">
        <v>645</v>
      </c>
      <c r="W158" s="142" t="s">
        <v>938</v>
      </c>
    </row>
    <row r="159" spans="1:23" s="52" customFormat="1" ht="14.45">
      <c r="A159" s="138">
        <v>158</v>
      </c>
      <c r="B159" s="139" t="s">
        <v>1316</v>
      </c>
      <c r="C159" s="113" t="s">
        <v>175</v>
      </c>
      <c r="D159" s="113" t="s">
        <v>743</v>
      </c>
      <c r="E159" s="113" t="s">
        <v>177</v>
      </c>
      <c r="F159" s="113" t="s">
        <v>940</v>
      </c>
      <c r="G159" s="113">
        <v>2</v>
      </c>
      <c r="H159" s="113" t="s">
        <v>1154</v>
      </c>
      <c r="I159" s="113" t="s">
        <v>29</v>
      </c>
      <c r="J159" s="107" t="str">
        <f t="shared" si="9"/>
        <v>RA-RaSIA02:RF-IntlkComp-2:IY406Fault-Mon</v>
      </c>
      <c r="K159" s="104" t="s">
        <v>777</v>
      </c>
      <c r="L159" s="104" t="s">
        <v>777</v>
      </c>
      <c r="M159" s="237" t="s">
        <v>180</v>
      </c>
      <c r="N159" s="97" t="s">
        <v>181</v>
      </c>
      <c r="O159" s="108" t="s">
        <v>1317</v>
      </c>
      <c r="P159" s="115" t="s">
        <v>183</v>
      </c>
      <c r="Q159" s="115" t="s">
        <v>33</v>
      </c>
      <c r="R159" s="50"/>
      <c r="S159" s="50"/>
      <c r="T159" s="141" t="s">
        <v>938</v>
      </c>
      <c r="U159" s="108" t="str">
        <f t="shared" si="10"/>
        <v>RA_RASIA02_RF_IntlkComp_2_IY406FaultMon</v>
      </c>
      <c r="V159" s="115" t="s">
        <v>645</v>
      </c>
      <c r="W159" s="142" t="s">
        <v>938</v>
      </c>
    </row>
    <row r="160" spans="1:23" s="52" customFormat="1" ht="14.45">
      <c r="A160" s="138">
        <v>159</v>
      </c>
      <c r="B160" s="139" t="s">
        <v>1318</v>
      </c>
      <c r="C160" s="113" t="s">
        <v>175</v>
      </c>
      <c r="D160" s="113" t="s">
        <v>743</v>
      </c>
      <c r="E160" s="113" t="s">
        <v>177</v>
      </c>
      <c r="F160" s="113" t="s">
        <v>940</v>
      </c>
      <c r="G160" s="113">
        <v>2</v>
      </c>
      <c r="H160" s="113" t="s">
        <v>1157</v>
      </c>
      <c r="I160" s="113" t="s">
        <v>29</v>
      </c>
      <c r="J160" s="107" t="str">
        <f t="shared" si="9"/>
        <v>RA-RaSIA02:RF-IntlkComp-2:IY407Fault-Mon</v>
      </c>
      <c r="K160" s="104" t="s">
        <v>777</v>
      </c>
      <c r="L160" s="104" t="s">
        <v>777</v>
      </c>
      <c r="M160" s="237" t="s">
        <v>180</v>
      </c>
      <c r="N160" s="97" t="s">
        <v>181</v>
      </c>
      <c r="O160" s="108" t="s">
        <v>1319</v>
      </c>
      <c r="P160" s="115" t="s">
        <v>183</v>
      </c>
      <c r="Q160" s="115" t="s">
        <v>33</v>
      </c>
      <c r="R160" s="50"/>
      <c r="S160" s="50"/>
      <c r="T160" s="141" t="s">
        <v>938</v>
      </c>
      <c r="U160" s="108" t="str">
        <f t="shared" si="10"/>
        <v>RA_RASIA02_RF_IntlkComp_2_IY407FaultMon</v>
      </c>
      <c r="V160" s="115" t="s">
        <v>645</v>
      </c>
      <c r="W160" s="142" t="s">
        <v>938</v>
      </c>
    </row>
    <row r="161" spans="1:23" s="52" customFormat="1" ht="14.45">
      <c r="A161" s="138">
        <v>160</v>
      </c>
      <c r="B161" s="139" t="s">
        <v>1320</v>
      </c>
      <c r="C161" s="113" t="s">
        <v>175</v>
      </c>
      <c r="D161" s="113" t="s">
        <v>743</v>
      </c>
      <c r="E161" s="113" t="s">
        <v>177</v>
      </c>
      <c r="F161" s="113" t="s">
        <v>940</v>
      </c>
      <c r="G161" s="113">
        <v>2</v>
      </c>
      <c r="H161" s="113" t="s">
        <v>1160</v>
      </c>
      <c r="I161" s="113" t="s">
        <v>29</v>
      </c>
      <c r="J161" s="107" t="str">
        <f t="shared" si="9"/>
        <v>RA-RaSIA02:RF-IntlkComp-2:OB1608Fault-Mon</v>
      </c>
      <c r="K161" s="104" t="s">
        <v>777</v>
      </c>
      <c r="L161" s="104" t="s">
        <v>777</v>
      </c>
      <c r="M161" s="237" t="s">
        <v>180</v>
      </c>
      <c r="N161" s="97" t="s">
        <v>181</v>
      </c>
      <c r="O161" s="108" t="s">
        <v>1321</v>
      </c>
      <c r="P161" s="115" t="s">
        <v>183</v>
      </c>
      <c r="Q161" s="115" t="s">
        <v>33</v>
      </c>
      <c r="R161" s="50"/>
      <c r="S161" s="50"/>
      <c r="T161" s="141" t="s">
        <v>938</v>
      </c>
      <c r="U161" s="108" t="str">
        <f t="shared" si="10"/>
        <v>RA_RASIA02_RF_IntlkComp_2_OB1608FaultMon</v>
      </c>
      <c r="V161" s="115" t="s">
        <v>645</v>
      </c>
      <c r="W161" s="142" t="s">
        <v>938</v>
      </c>
    </row>
    <row r="162" spans="1:23" s="52" customFormat="1" ht="14.45">
      <c r="A162" s="138">
        <v>161</v>
      </c>
      <c r="B162" s="139" t="s">
        <v>1322</v>
      </c>
      <c r="C162" s="113" t="s">
        <v>175</v>
      </c>
      <c r="D162" s="113" t="s">
        <v>743</v>
      </c>
      <c r="E162" s="113" t="s">
        <v>177</v>
      </c>
      <c r="F162" s="113" t="s">
        <v>940</v>
      </c>
      <c r="G162" s="113">
        <v>2</v>
      </c>
      <c r="H162" s="113" t="s">
        <v>964</v>
      </c>
      <c r="I162" s="113" t="s">
        <v>29</v>
      </c>
      <c r="J162" s="107" t="str">
        <f t="shared" si="9"/>
        <v>RA-RaSIA02:RF-IntlkComp-2:InDig00-Mon</v>
      </c>
      <c r="K162" s="104" t="s">
        <v>777</v>
      </c>
      <c r="L162" s="104" t="s">
        <v>777</v>
      </c>
      <c r="M162" s="237" t="s">
        <v>180</v>
      </c>
      <c r="N162" s="97" t="s">
        <v>181</v>
      </c>
      <c r="O162" s="108" t="s">
        <v>1323</v>
      </c>
      <c r="P162" s="115" t="s">
        <v>183</v>
      </c>
      <c r="Q162" s="115" t="s">
        <v>33</v>
      </c>
      <c r="R162" s="50"/>
      <c r="S162" s="50"/>
      <c r="T162" s="141" t="s">
        <v>938</v>
      </c>
      <c r="U162" s="108" t="str">
        <f t="shared" si="10"/>
        <v>RA_RASIA02_RF_IntlkComp_2_InDig00Mon</v>
      </c>
      <c r="V162" s="115" t="s">
        <v>645</v>
      </c>
      <c r="W162" s="142" t="s">
        <v>938</v>
      </c>
    </row>
    <row r="163" spans="1:23" s="5" customFormat="1" ht="14.45">
      <c r="A163" s="133">
        <v>162</v>
      </c>
      <c r="B163" s="134" t="s">
        <v>1324</v>
      </c>
      <c r="C163" s="121" t="s">
        <v>175</v>
      </c>
      <c r="D163" s="121" t="s">
        <v>743</v>
      </c>
      <c r="E163" s="121" t="s">
        <v>177</v>
      </c>
      <c r="F163" s="121" t="s">
        <v>940</v>
      </c>
      <c r="G163" s="121">
        <v>2</v>
      </c>
      <c r="H163" s="121" t="s">
        <v>967</v>
      </c>
      <c r="I163" s="121" t="s">
        <v>29</v>
      </c>
      <c r="J163" s="64" t="str">
        <f t="shared" si="9"/>
        <v>RA-RaSIA02:RF-IntlkComp-2:InDig01-Mon</v>
      </c>
      <c r="K163" s="122" t="s">
        <v>777</v>
      </c>
      <c r="L163" s="122" t="s">
        <v>777</v>
      </c>
      <c r="M163" s="237" t="s">
        <v>180</v>
      </c>
      <c r="N163" s="97" t="s">
        <v>181</v>
      </c>
      <c r="O163" s="65" t="s">
        <v>1325</v>
      </c>
      <c r="P163" s="123" t="s">
        <v>183</v>
      </c>
      <c r="Q163" s="123" t="s">
        <v>33</v>
      </c>
      <c r="R163" s="50"/>
      <c r="S163" s="50"/>
      <c r="T163" s="136" t="s">
        <v>938</v>
      </c>
      <c r="U163" s="65" t="str">
        <f t="shared" si="10"/>
        <v>RA_RASIA02_RF_IntlkComp_2_InDig01Mon</v>
      </c>
      <c r="V163" s="123" t="s">
        <v>645</v>
      </c>
      <c r="W163" s="137" t="s">
        <v>938</v>
      </c>
    </row>
    <row r="164" spans="1:23" s="5" customFormat="1" ht="14.45">
      <c r="A164" s="133">
        <v>163</v>
      </c>
      <c r="B164" s="134" t="s">
        <v>1326</v>
      </c>
      <c r="C164" s="121" t="s">
        <v>175</v>
      </c>
      <c r="D164" s="121" t="s">
        <v>743</v>
      </c>
      <c r="E164" s="121" t="s">
        <v>177</v>
      </c>
      <c r="F164" s="121" t="s">
        <v>940</v>
      </c>
      <c r="G164" s="121">
        <v>2</v>
      </c>
      <c r="H164" s="121" t="s">
        <v>970</v>
      </c>
      <c r="I164" s="121" t="s">
        <v>29</v>
      </c>
      <c r="J164" s="64" t="str">
        <f t="shared" si="9"/>
        <v>RA-RaSIA02:RF-IntlkComp-2:InDig02-Mon</v>
      </c>
      <c r="K164" s="122" t="s">
        <v>777</v>
      </c>
      <c r="L164" s="122" t="s">
        <v>777</v>
      </c>
      <c r="M164" s="237" t="s">
        <v>180</v>
      </c>
      <c r="N164" s="97" t="s">
        <v>181</v>
      </c>
      <c r="O164" s="65" t="s">
        <v>1327</v>
      </c>
      <c r="P164" s="123" t="s">
        <v>183</v>
      </c>
      <c r="Q164" s="123" t="s">
        <v>33</v>
      </c>
      <c r="R164" s="50"/>
      <c r="S164" s="50"/>
      <c r="T164" s="136" t="s">
        <v>938</v>
      </c>
      <c r="U164" s="65" t="str">
        <f t="shared" si="10"/>
        <v>RA_RASIA02_RF_IntlkComp_2_InDig02Mon</v>
      </c>
      <c r="V164" s="123" t="s">
        <v>645</v>
      </c>
      <c r="W164" s="137" t="s">
        <v>938</v>
      </c>
    </row>
    <row r="165" spans="1:23" s="5" customFormat="1" ht="14.45">
      <c r="A165" s="133">
        <v>164</v>
      </c>
      <c r="B165" s="134" t="s">
        <v>1328</v>
      </c>
      <c r="C165" s="121" t="s">
        <v>175</v>
      </c>
      <c r="D165" s="121" t="s">
        <v>743</v>
      </c>
      <c r="E165" s="121" t="s">
        <v>177</v>
      </c>
      <c r="F165" s="121" t="s">
        <v>940</v>
      </c>
      <c r="G165" s="121">
        <v>2</v>
      </c>
      <c r="H165" s="121" t="s">
        <v>973</v>
      </c>
      <c r="I165" s="121" t="s">
        <v>29</v>
      </c>
      <c r="J165" s="64" t="str">
        <f t="shared" si="9"/>
        <v>RA-RaSIA02:RF-IntlkComp-2:InDig03-Mon</v>
      </c>
      <c r="K165" s="122" t="s">
        <v>777</v>
      </c>
      <c r="L165" s="122" t="s">
        <v>777</v>
      </c>
      <c r="M165" s="237" t="s">
        <v>180</v>
      </c>
      <c r="N165" s="97" t="s">
        <v>181</v>
      </c>
      <c r="O165" s="65" t="s">
        <v>1329</v>
      </c>
      <c r="P165" s="123" t="s">
        <v>183</v>
      </c>
      <c r="Q165" s="123" t="s">
        <v>33</v>
      </c>
      <c r="R165" s="50"/>
      <c r="S165" s="50"/>
      <c r="T165" s="136" t="s">
        <v>938</v>
      </c>
      <c r="U165" s="65" t="str">
        <f t="shared" si="10"/>
        <v>RA_RASIA02_RF_IntlkComp_2_InDig03Mon</v>
      </c>
      <c r="V165" s="123" t="s">
        <v>645</v>
      </c>
      <c r="W165" s="137" t="s">
        <v>938</v>
      </c>
    </row>
    <row r="166" spans="1:23" s="5" customFormat="1" ht="14.45">
      <c r="A166" s="133">
        <v>165</v>
      </c>
      <c r="B166" s="134" t="s">
        <v>1330</v>
      </c>
      <c r="C166" s="121" t="s">
        <v>175</v>
      </c>
      <c r="D166" s="121" t="s">
        <v>743</v>
      </c>
      <c r="E166" s="121" t="s">
        <v>177</v>
      </c>
      <c r="F166" s="121" t="s">
        <v>940</v>
      </c>
      <c r="G166" s="121">
        <v>2</v>
      </c>
      <c r="H166" s="121" t="s">
        <v>976</v>
      </c>
      <c r="I166" s="121" t="s">
        <v>29</v>
      </c>
      <c r="J166" s="64" t="str">
        <f t="shared" si="9"/>
        <v>RA-RaSIA02:RF-IntlkComp-2:InDig04-Mon</v>
      </c>
      <c r="K166" s="122" t="s">
        <v>777</v>
      </c>
      <c r="L166" s="122" t="s">
        <v>777</v>
      </c>
      <c r="M166" s="237" t="s">
        <v>180</v>
      </c>
      <c r="N166" s="97" t="s">
        <v>181</v>
      </c>
      <c r="O166" s="65" t="s">
        <v>1331</v>
      </c>
      <c r="P166" s="123" t="s">
        <v>183</v>
      </c>
      <c r="Q166" s="123" t="s">
        <v>33</v>
      </c>
      <c r="R166" s="50"/>
      <c r="S166" s="50"/>
      <c r="T166" s="136" t="s">
        <v>938</v>
      </c>
      <c r="U166" s="65" t="str">
        <f t="shared" si="10"/>
        <v>RA_RASIA02_RF_IntlkComp_2_InDig04Mon</v>
      </c>
      <c r="V166" s="123" t="s">
        <v>645</v>
      </c>
      <c r="W166" s="137" t="s">
        <v>938</v>
      </c>
    </row>
    <row r="167" spans="1:23" s="5" customFormat="1" ht="14.45">
      <c r="A167" s="133">
        <v>166</v>
      </c>
      <c r="B167" s="134" t="s">
        <v>1332</v>
      </c>
      <c r="C167" s="121" t="s">
        <v>175</v>
      </c>
      <c r="D167" s="121" t="s">
        <v>743</v>
      </c>
      <c r="E167" s="121" t="s">
        <v>177</v>
      </c>
      <c r="F167" s="121" t="s">
        <v>940</v>
      </c>
      <c r="G167" s="121">
        <v>2</v>
      </c>
      <c r="H167" s="121" t="s">
        <v>979</v>
      </c>
      <c r="I167" s="121" t="s">
        <v>29</v>
      </c>
      <c r="J167" s="64" t="str">
        <f t="shared" si="9"/>
        <v>RA-RaSIA02:RF-IntlkComp-2:InDig05-Mon</v>
      </c>
      <c r="K167" s="122" t="s">
        <v>777</v>
      </c>
      <c r="L167" s="122" t="s">
        <v>777</v>
      </c>
      <c r="M167" s="237" t="s">
        <v>180</v>
      </c>
      <c r="N167" s="97" t="s">
        <v>181</v>
      </c>
      <c r="O167" s="65" t="s">
        <v>1333</v>
      </c>
      <c r="P167" s="123" t="s">
        <v>183</v>
      </c>
      <c r="Q167" s="123" t="s">
        <v>33</v>
      </c>
      <c r="R167" s="50"/>
      <c r="S167" s="50"/>
      <c r="T167" s="136" t="s">
        <v>938</v>
      </c>
      <c r="U167" s="65" t="str">
        <f t="shared" si="10"/>
        <v>RA_RASIA02_RF_IntlkComp_2_InDig05Mon</v>
      </c>
      <c r="V167" s="123" t="s">
        <v>645</v>
      </c>
      <c r="W167" s="137" t="s">
        <v>938</v>
      </c>
    </row>
    <row r="168" spans="1:23" s="5" customFormat="1" ht="14.45">
      <c r="A168" s="133">
        <v>167</v>
      </c>
      <c r="B168" s="134" t="s">
        <v>1334</v>
      </c>
      <c r="C168" s="121" t="s">
        <v>175</v>
      </c>
      <c r="D168" s="121" t="s">
        <v>743</v>
      </c>
      <c r="E168" s="121" t="s">
        <v>177</v>
      </c>
      <c r="F168" s="121" t="s">
        <v>940</v>
      </c>
      <c r="G168" s="121">
        <v>2</v>
      </c>
      <c r="H168" s="121" t="s">
        <v>982</v>
      </c>
      <c r="I168" s="121" t="s">
        <v>29</v>
      </c>
      <c r="J168" s="64" t="str">
        <f t="shared" si="9"/>
        <v>RA-RaSIA02:RF-IntlkComp-2:InDig06-Mon</v>
      </c>
      <c r="K168" s="122" t="s">
        <v>777</v>
      </c>
      <c r="L168" s="122" t="s">
        <v>777</v>
      </c>
      <c r="M168" s="237" t="s">
        <v>180</v>
      </c>
      <c r="N168" s="97" t="s">
        <v>181</v>
      </c>
      <c r="O168" s="65" t="s">
        <v>1335</v>
      </c>
      <c r="P168" s="123" t="s">
        <v>183</v>
      </c>
      <c r="Q168" s="123" t="s">
        <v>33</v>
      </c>
      <c r="R168" s="50"/>
      <c r="S168" s="50"/>
      <c r="T168" s="136" t="s">
        <v>938</v>
      </c>
      <c r="U168" s="65" t="str">
        <f t="shared" si="10"/>
        <v>RA_RASIA02_RF_IntlkComp_2_InDig06Mon</v>
      </c>
      <c r="V168" s="123" t="s">
        <v>645</v>
      </c>
      <c r="W168" s="137" t="s">
        <v>938</v>
      </c>
    </row>
    <row r="169" spans="1:23" s="5" customFormat="1" ht="14.45">
      <c r="A169" s="133">
        <v>168</v>
      </c>
      <c r="B169" s="134" t="s">
        <v>1336</v>
      </c>
      <c r="C169" s="121" t="s">
        <v>175</v>
      </c>
      <c r="D169" s="121" t="s">
        <v>743</v>
      </c>
      <c r="E169" s="121" t="s">
        <v>177</v>
      </c>
      <c r="F169" s="121" t="s">
        <v>940</v>
      </c>
      <c r="G169" s="121">
        <v>2</v>
      </c>
      <c r="H169" s="121" t="s">
        <v>985</v>
      </c>
      <c r="I169" s="121" t="s">
        <v>29</v>
      </c>
      <c r="J169" s="64" t="str">
        <f t="shared" si="9"/>
        <v>RA-RaSIA02:RF-IntlkComp-2:InDig07-Mon</v>
      </c>
      <c r="K169" s="122" t="s">
        <v>777</v>
      </c>
      <c r="L169" s="122" t="s">
        <v>777</v>
      </c>
      <c r="M169" s="237" t="s">
        <v>180</v>
      </c>
      <c r="N169" s="97" t="s">
        <v>181</v>
      </c>
      <c r="O169" s="65" t="s">
        <v>1337</v>
      </c>
      <c r="P169" s="123" t="s">
        <v>183</v>
      </c>
      <c r="Q169" s="123" t="s">
        <v>33</v>
      </c>
      <c r="R169" s="50"/>
      <c r="S169" s="50"/>
      <c r="T169" s="136" t="s">
        <v>938</v>
      </c>
      <c r="U169" s="65" t="str">
        <f t="shared" si="10"/>
        <v>RA_RASIA02_RF_IntlkComp_2_InDig07Mon</v>
      </c>
      <c r="V169" s="123" t="s">
        <v>645</v>
      </c>
      <c r="W169" s="137" t="s">
        <v>938</v>
      </c>
    </row>
    <row r="170" spans="1:23" s="5" customFormat="1" ht="14.45">
      <c r="A170" s="133">
        <v>169</v>
      </c>
      <c r="B170" s="134" t="s">
        <v>1338</v>
      </c>
      <c r="C170" s="121" t="s">
        <v>175</v>
      </c>
      <c r="D170" s="121" t="s">
        <v>743</v>
      </c>
      <c r="E170" s="121" t="s">
        <v>177</v>
      </c>
      <c r="F170" s="121" t="s">
        <v>940</v>
      </c>
      <c r="G170" s="121">
        <v>2</v>
      </c>
      <c r="H170" s="121" t="s">
        <v>988</v>
      </c>
      <c r="I170" s="121" t="s">
        <v>29</v>
      </c>
      <c r="J170" s="64" t="str">
        <f t="shared" si="9"/>
        <v>RA-RaSIA02:RF-IntlkComp-2:InDig08-Mon</v>
      </c>
      <c r="K170" s="122" t="s">
        <v>777</v>
      </c>
      <c r="L170" s="122" t="s">
        <v>777</v>
      </c>
      <c r="M170" s="237" t="s">
        <v>180</v>
      </c>
      <c r="N170" s="97" t="s">
        <v>181</v>
      </c>
      <c r="O170" s="65" t="s">
        <v>1339</v>
      </c>
      <c r="P170" s="123" t="s">
        <v>183</v>
      </c>
      <c r="Q170" s="123" t="s">
        <v>33</v>
      </c>
      <c r="R170" s="50"/>
      <c r="S170" s="50"/>
      <c r="T170" s="136" t="s">
        <v>938</v>
      </c>
      <c r="U170" s="65" t="str">
        <f t="shared" si="10"/>
        <v>RA_RASIA02_RF_IntlkComp_2_InDig08Mon</v>
      </c>
      <c r="V170" s="123" t="s">
        <v>645</v>
      </c>
      <c r="W170" s="137" t="s">
        <v>938</v>
      </c>
    </row>
    <row r="171" spans="1:23" s="5" customFormat="1" ht="14.45">
      <c r="A171" s="133">
        <v>170</v>
      </c>
      <c r="B171" s="134" t="s">
        <v>1340</v>
      </c>
      <c r="C171" s="121" t="s">
        <v>175</v>
      </c>
      <c r="D171" s="121" t="s">
        <v>743</v>
      </c>
      <c r="E171" s="121" t="s">
        <v>177</v>
      </c>
      <c r="F171" s="121" t="s">
        <v>940</v>
      </c>
      <c r="G171" s="121">
        <v>2</v>
      </c>
      <c r="H171" s="121" t="s">
        <v>991</v>
      </c>
      <c r="I171" s="121" t="s">
        <v>29</v>
      </c>
      <c r="J171" s="64" t="str">
        <f t="shared" si="9"/>
        <v>RA-RaSIA02:RF-IntlkComp-2:InDig09-Mon</v>
      </c>
      <c r="K171" s="122" t="s">
        <v>777</v>
      </c>
      <c r="L171" s="122" t="s">
        <v>777</v>
      </c>
      <c r="M171" s="237" t="s">
        <v>180</v>
      </c>
      <c r="N171" s="97" t="s">
        <v>181</v>
      </c>
      <c r="O171" s="65" t="s">
        <v>1341</v>
      </c>
      <c r="P171" s="123" t="s">
        <v>183</v>
      </c>
      <c r="Q171" s="123" t="s">
        <v>33</v>
      </c>
      <c r="R171" s="50"/>
      <c r="S171" s="50"/>
      <c r="T171" s="136" t="s">
        <v>938</v>
      </c>
      <c r="U171" s="65" t="str">
        <f t="shared" si="10"/>
        <v>RA_RASIA02_RF_IntlkComp_2_InDig09Mon</v>
      </c>
      <c r="V171" s="123" t="s">
        <v>645</v>
      </c>
      <c r="W171" s="137" t="s">
        <v>938</v>
      </c>
    </row>
    <row r="172" spans="1:23" s="5" customFormat="1" ht="14.45">
      <c r="A172" s="133">
        <v>171</v>
      </c>
      <c r="B172" s="134" t="s">
        <v>1342</v>
      </c>
      <c r="C172" s="121" t="s">
        <v>175</v>
      </c>
      <c r="D172" s="121" t="s">
        <v>743</v>
      </c>
      <c r="E172" s="121" t="s">
        <v>177</v>
      </c>
      <c r="F172" s="121" t="s">
        <v>940</v>
      </c>
      <c r="G172" s="121">
        <v>2</v>
      </c>
      <c r="H172" s="121" t="s">
        <v>994</v>
      </c>
      <c r="I172" s="121" t="s">
        <v>29</v>
      </c>
      <c r="J172" s="64" t="str">
        <f t="shared" si="9"/>
        <v>RA-RaSIA02:RF-IntlkComp-2:InDig10-Mon</v>
      </c>
      <c r="K172" s="122" t="s">
        <v>777</v>
      </c>
      <c r="L172" s="122" t="s">
        <v>777</v>
      </c>
      <c r="M172" s="237" t="s">
        <v>180</v>
      </c>
      <c r="N172" s="97" t="s">
        <v>181</v>
      </c>
      <c r="O172" s="65" t="s">
        <v>1343</v>
      </c>
      <c r="P172" s="123" t="s">
        <v>183</v>
      </c>
      <c r="Q172" s="123" t="s">
        <v>33</v>
      </c>
      <c r="R172" s="50"/>
      <c r="S172" s="50"/>
      <c r="T172" s="136" t="s">
        <v>938</v>
      </c>
      <c r="U172" s="65" t="str">
        <f t="shared" si="10"/>
        <v>RA_RASIA02_RF_IntlkComp_2_InDig10Mon</v>
      </c>
      <c r="V172" s="123" t="s">
        <v>645</v>
      </c>
      <c r="W172" s="137" t="s">
        <v>938</v>
      </c>
    </row>
    <row r="173" spans="1:23" s="5" customFormat="1" ht="14.45">
      <c r="A173" s="133">
        <v>172</v>
      </c>
      <c r="B173" s="134" t="s">
        <v>1344</v>
      </c>
      <c r="C173" s="121" t="s">
        <v>175</v>
      </c>
      <c r="D173" s="121" t="s">
        <v>743</v>
      </c>
      <c r="E173" s="121" t="s">
        <v>177</v>
      </c>
      <c r="F173" s="121" t="s">
        <v>940</v>
      </c>
      <c r="G173" s="121">
        <v>2</v>
      </c>
      <c r="H173" s="121" t="s">
        <v>997</v>
      </c>
      <c r="I173" s="121" t="s">
        <v>29</v>
      </c>
      <c r="J173" s="64" t="str">
        <f t="shared" si="9"/>
        <v>RA-RaSIA02:RF-IntlkComp-2:InDig11-Mon</v>
      </c>
      <c r="K173" s="122" t="s">
        <v>777</v>
      </c>
      <c r="L173" s="122" t="s">
        <v>777</v>
      </c>
      <c r="M173" s="237" t="s">
        <v>180</v>
      </c>
      <c r="N173" s="97" t="s">
        <v>181</v>
      </c>
      <c r="O173" s="65" t="s">
        <v>1345</v>
      </c>
      <c r="P173" s="123" t="s">
        <v>183</v>
      </c>
      <c r="Q173" s="123" t="s">
        <v>33</v>
      </c>
      <c r="R173" s="50"/>
      <c r="S173" s="50"/>
      <c r="T173" s="136" t="s">
        <v>938</v>
      </c>
      <c r="U173" s="65" t="str">
        <f t="shared" si="10"/>
        <v>RA_RASIA02_RF_IntlkComp_2_InDig11Mon</v>
      </c>
      <c r="V173" s="123" t="s">
        <v>645</v>
      </c>
      <c r="W173" s="137" t="s">
        <v>938</v>
      </c>
    </row>
    <row r="174" spans="1:23" s="5" customFormat="1" ht="14.45">
      <c r="A174" s="133">
        <v>173</v>
      </c>
      <c r="B174" s="134" t="s">
        <v>1346</v>
      </c>
      <c r="C174" s="121" t="s">
        <v>175</v>
      </c>
      <c r="D174" s="121" t="s">
        <v>743</v>
      </c>
      <c r="E174" s="121" t="s">
        <v>177</v>
      </c>
      <c r="F174" s="121" t="s">
        <v>940</v>
      </c>
      <c r="G174" s="121">
        <v>2</v>
      </c>
      <c r="H174" s="121" t="s">
        <v>1000</v>
      </c>
      <c r="I174" s="121" t="s">
        <v>29</v>
      </c>
      <c r="J174" s="64" t="str">
        <f t="shared" si="9"/>
        <v>RA-RaSIA02:RF-IntlkComp-2:InDig12-Mon</v>
      </c>
      <c r="K174" s="122" t="s">
        <v>777</v>
      </c>
      <c r="L174" s="122" t="s">
        <v>777</v>
      </c>
      <c r="M174" s="237" t="s">
        <v>180</v>
      </c>
      <c r="N174" s="97" t="s">
        <v>181</v>
      </c>
      <c r="O174" s="65" t="s">
        <v>1347</v>
      </c>
      <c r="P174" s="123" t="s">
        <v>183</v>
      </c>
      <c r="Q174" s="123" t="s">
        <v>33</v>
      </c>
      <c r="R174" s="50"/>
      <c r="S174" s="50"/>
      <c r="T174" s="136" t="s">
        <v>938</v>
      </c>
      <c r="U174" s="65" t="str">
        <f t="shared" si="10"/>
        <v>RA_RASIA02_RF_IntlkComp_2_InDig12Mon</v>
      </c>
      <c r="V174" s="123" t="s">
        <v>645</v>
      </c>
      <c r="W174" s="137" t="s">
        <v>938</v>
      </c>
    </row>
    <row r="175" spans="1:23" s="5" customFormat="1" ht="14.45">
      <c r="A175" s="133">
        <v>174</v>
      </c>
      <c r="B175" s="134" t="s">
        <v>1348</v>
      </c>
      <c r="C175" s="121" t="s">
        <v>175</v>
      </c>
      <c r="D175" s="121" t="s">
        <v>743</v>
      </c>
      <c r="E175" s="121" t="s">
        <v>177</v>
      </c>
      <c r="F175" s="121" t="s">
        <v>940</v>
      </c>
      <c r="G175" s="121">
        <v>2</v>
      </c>
      <c r="H175" s="121" t="s">
        <v>1003</v>
      </c>
      <c r="I175" s="121" t="s">
        <v>29</v>
      </c>
      <c r="J175" s="64" t="str">
        <f t="shared" si="9"/>
        <v>RA-RaSIA02:RF-IntlkComp-2:InDig13-Mon</v>
      </c>
      <c r="K175" s="122" t="s">
        <v>777</v>
      </c>
      <c r="L175" s="122" t="s">
        <v>777</v>
      </c>
      <c r="M175" s="237" t="s">
        <v>180</v>
      </c>
      <c r="N175" s="97" t="s">
        <v>181</v>
      </c>
      <c r="O175" s="65" t="s">
        <v>1349</v>
      </c>
      <c r="P175" s="123" t="s">
        <v>183</v>
      </c>
      <c r="Q175" s="123" t="s">
        <v>33</v>
      </c>
      <c r="R175" s="50"/>
      <c r="S175" s="50"/>
      <c r="T175" s="136" t="s">
        <v>938</v>
      </c>
      <c r="U175" s="65" t="str">
        <f t="shared" si="10"/>
        <v>RA_RASIA02_RF_IntlkComp_2_InDig13Mon</v>
      </c>
      <c r="V175" s="123" t="s">
        <v>645</v>
      </c>
      <c r="W175" s="137" t="s">
        <v>938</v>
      </c>
    </row>
    <row r="176" spans="1:23" s="5" customFormat="1" ht="14.45">
      <c r="A176" s="133">
        <v>175</v>
      </c>
      <c r="B176" s="134" t="s">
        <v>1350</v>
      </c>
      <c r="C176" s="121" t="s">
        <v>175</v>
      </c>
      <c r="D176" s="121" t="s">
        <v>743</v>
      </c>
      <c r="E176" s="121" t="s">
        <v>177</v>
      </c>
      <c r="F176" s="121" t="s">
        <v>940</v>
      </c>
      <c r="G176" s="121">
        <v>2</v>
      </c>
      <c r="H176" s="121" t="s">
        <v>1006</v>
      </c>
      <c r="I176" s="121" t="s">
        <v>29</v>
      </c>
      <c r="J176" s="64" t="str">
        <f t="shared" si="9"/>
        <v>RA-RaSIA02:RF-IntlkComp-2:InDig14-Mon</v>
      </c>
      <c r="K176" s="122" t="s">
        <v>777</v>
      </c>
      <c r="L176" s="122" t="s">
        <v>777</v>
      </c>
      <c r="M176" s="237" t="s">
        <v>180</v>
      </c>
      <c r="N176" s="97" t="s">
        <v>181</v>
      </c>
      <c r="O176" s="65" t="s">
        <v>1351</v>
      </c>
      <c r="P176" s="123" t="s">
        <v>183</v>
      </c>
      <c r="Q176" s="123" t="s">
        <v>33</v>
      </c>
      <c r="R176" s="50"/>
      <c r="S176" s="50"/>
      <c r="T176" s="136" t="s">
        <v>938</v>
      </c>
      <c r="U176" s="65" t="str">
        <f t="shared" si="10"/>
        <v>RA_RASIA02_RF_IntlkComp_2_InDig14Mon</v>
      </c>
      <c r="V176" s="123" t="s">
        <v>645</v>
      </c>
      <c r="W176" s="137" t="s">
        <v>938</v>
      </c>
    </row>
    <row r="177" spans="1:23" s="5" customFormat="1" ht="14.45">
      <c r="A177" s="133">
        <v>176</v>
      </c>
      <c r="B177" s="134" t="s">
        <v>1352</v>
      </c>
      <c r="C177" s="121" t="s">
        <v>175</v>
      </c>
      <c r="D177" s="121" t="s">
        <v>743</v>
      </c>
      <c r="E177" s="121" t="s">
        <v>177</v>
      </c>
      <c r="F177" s="121" t="s">
        <v>940</v>
      </c>
      <c r="G177" s="121">
        <v>2</v>
      </c>
      <c r="H177" s="121" t="s">
        <v>1009</v>
      </c>
      <c r="I177" s="121" t="s">
        <v>29</v>
      </c>
      <c r="J177" s="64" t="str">
        <f t="shared" si="9"/>
        <v>RA-RaSIA02:RF-IntlkComp-2:InDig15-Mon</v>
      </c>
      <c r="K177" s="122" t="s">
        <v>777</v>
      </c>
      <c r="L177" s="122" t="s">
        <v>777</v>
      </c>
      <c r="M177" s="237" t="s">
        <v>180</v>
      </c>
      <c r="N177" s="97" t="s">
        <v>181</v>
      </c>
      <c r="O177" s="65" t="s">
        <v>1353</v>
      </c>
      <c r="P177" s="123" t="s">
        <v>183</v>
      </c>
      <c r="Q177" s="123" t="s">
        <v>33</v>
      </c>
      <c r="R177" s="50"/>
      <c r="S177" s="50"/>
      <c r="T177" s="136" t="s">
        <v>938</v>
      </c>
      <c r="U177" s="65" t="str">
        <f t="shared" si="10"/>
        <v>RA_RASIA02_RF_IntlkComp_2_InDig15Mon</v>
      </c>
      <c r="V177" s="123" t="s">
        <v>645</v>
      </c>
      <c r="W177" s="137" t="s">
        <v>938</v>
      </c>
    </row>
    <row r="178" spans="1:23" s="5" customFormat="1" ht="14.45">
      <c r="A178" s="133">
        <v>177</v>
      </c>
      <c r="B178" s="134" t="s">
        <v>1354</v>
      </c>
      <c r="C178" s="121" t="s">
        <v>175</v>
      </c>
      <c r="D178" s="121" t="s">
        <v>743</v>
      </c>
      <c r="E178" s="121" t="s">
        <v>177</v>
      </c>
      <c r="F178" s="121" t="s">
        <v>940</v>
      </c>
      <c r="G178" s="121">
        <v>2</v>
      </c>
      <c r="H178" s="121" t="s">
        <v>1012</v>
      </c>
      <c r="I178" s="121" t="s">
        <v>29</v>
      </c>
      <c r="J178" s="64" t="str">
        <f t="shared" si="9"/>
        <v>RA-RaSIA02:RF-IntlkComp-2:InDig16-Mon</v>
      </c>
      <c r="K178" s="122" t="s">
        <v>777</v>
      </c>
      <c r="L178" s="122" t="s">
        <v>777</v>
      </c>
      <c r="M178" s="237" t="s">
        <v>180</v>
      </c>
      <c r="N178" s="97" t="s">
        <v>181</v>
      </c>
      <c r="O178" s="65" t="s">
        <v>1355</v>
      </c>
      <c r="P178" s="123" t="s">
        <v>183</v>
      </c>
      <c r="Q178" s="123" t="s">
        <v>33</v>
      </c>
      <c r="R178" s="50"/>
      <c r="S178" s="50"/>
      <c r="T178" s="136" t="s">
        <v>938</v>
      </c>
      <c r="U178" s="65" t="str">
        <f t="shared" si="10"/>
        <v>RA_RASIA02_RF_IntlkComp_2_InDig16Mon</v>
      </c>
      <c r="V178" s="123" t="s">
        <v>645</v>
      </c>
      <c r="W178" s="137" t="s">
        <v>938</v>
      </c>
    </row>
    <row r="179" spans="1:23" s="5" customFormat="1" ht="14.45">
      <c r="A179" s="133">
        <v>178</v>
      </c>
      <c r="B179" s="134" t="s">
        <v>1356</v>
      </c>
      <c r="C179" s="121" t="s">
        <v>175</v>
      </c>
      <c r="D179" s="121" t="s">
        <v>743</v>
      </c>
      <c r="E179" s="121" t="s">
        <v>177</v>
      </c>
      <c r="F179" s="121" t="s">
        <v>940</v>
      </c>
      <c r="G179" s="121">
        <v>2</v>
      </c>
      <c r="H179" s="121" t="s">
        <v>1015</v>
      </c>
      <c r="I179" s="121" t="s">
        <v>29</v>
      </c>
      <c r="J179" s="64" t="str">
        <f t="shared" si="9"/>
        <v>RA-RaSIA02:RF-IntlkComp-2:InDig17-Mon</v>
      </c>
      <c r="K179" s="122" t="s">
        <v>777</v>
      </c>
      <c r="L179" s="122" t="s">
        <v>777</v>
      </c>
      <c r="M179" s="237" t="s">
        <v>180</v>
      </c>
      <c r="N179" s="97" t="s">
        <v>181</v>
      </c>
      <c r="O179" s="65" t="s">
        <v>1357</v>
      </c>
      <c r="P179" s="123" t="s">
        <v>183</v>
      </c>
      <c r="Q179" s="123" t="s">
        <v>33</v>
      </c>
      <c r="R179" s="50"/>
      <c r="S179" s="50"/>
      <c r="T179" s="136" t="s">
        <v>938</v>
      </c>
      <c r="U179" s="65" t="str">
        <f t="shared" si="10"/>
        <v>RA_RASIA02_RF_IntlkComp_2_InDig17Mon</v>
      </c>
      <c r="V179" s="123" t="s">
        <v>645</v>
      </c>
      <c r="W179" s="137" t="s">
        <v>938</v>
      </c>
    </row>
    <row r="180" spans="1:23" s="5" customFormat="1" ht="14.45">
      <c r="A180" s="133">
        <v>179</v>
      </c>
      <c r="B180" s="134" t="s">
        <v>1358</v>
      </c>
      <c r="C180" s="121" t="s">
        <v>175</v>
      </c>
      <c r="D180" s="121" t="s">
        <v>743</v>
      </c>
      <c r="E180" s="121" t="s">
        <v>177</v>
      </c>
      <c r="F180" s="121" t="s">
        <v>940</v>
      </c>
      <c r="G180" s="121">
        <v>2</v>
      </c>
      <c r="H180" s="121" t="s">
        <v>1018</v>
      </c>
      <c r="I180" s="121" t="s">
        <v>29</v>
      </c>
      <c r="J180" s="64" t="str">
        <f t="shared" si="9"/>
        <v>RA-RaSIA02:RF-IntlkComp-2:InDig18-Mon</v>
      </c>
      <c r="K180" s="122" t="s">
        <v>777</v>
      </c>
      <c r="L180" s="122" t="s">
        <v>777</v>
      </c>
      <c r="M180" s="237" t="s">
        <v>180</v>
      </c>
      <c r="N180" s="97" t="s">
        <v>181</v>
      </c>
      <c r="O180" s="65" t="s">
        <v>1359</v>
      </c>
      <c r="P180" s="123" t="s">
        <v>183</v>
      </c>
      <c r="Q180" s="123" t="s">
        <v>33</v>
      </c>
      <c r="R180" s="50"/>
      <c r="S180" s="50"/>
      <c r="T180" s="136" t="s">
        <v>938</v>
      </c>
      <c r="U180" s="65" t="str">
        <f t="shared" si="10"/>
        <v>RA_RASIA02_RF_IntlkComp_2_InDig18Mon</v>
      </c>
      <c r="V180" s="123" t="s">
        <v>645</v>
      </c>
      <c r="W180" s="137" t="s">
        <v>938</v>
      </c>
    </row>
    <row r="181" spans="1:23" s="5" customFormat="1" ht="14.45">
      <c r="A181" s="133">
        <v>180</v>
      </c>
      <c r="B181" s="134" t="s">
        <v>1360</v>
      </c>
      <c r="C181" s="121" t="s">
        <v>175</v>
      </c>
      <c r="D181" s="121" t="s">
        <v>743</v>
      </c>
      <c r="E181" s="121" t="s">
        <v>177</v>
      </c>
      <c r="F181" s="121" t="s">
        <v>940</v>
      </c>
      <c r="G181" s="121">
        <v>2</v>
      </c>
      <c r="H181" s="121" t="s">
        <v>1021</v>
      </c>
      <c r="I181" s="121" t="s">
        <v>29</v>
      </c>
      <c r="J181" s="64" t="str">
        <f t="shared" si="9"/>
        <v>RA-RaSIA02:RF-IntlkComp-2:InDig19-Mon</v>
      </c>
      <c r="K181" s="122" t="s">
        <v>777</v>
      </c>
      <c r="L181" s="122" t="s">
        <v>777</v>
      </c>
      <c r="M181" s="237" t="s">
        <v>180</v>
      </c>
      <c r="N181" s="97" t="s">
        <v>181</v>
      </c>
      <c r="O181" s="65" t="s">
        <v>1361</v>
      </c>
      <c r="P181" s="123" t="s">
        <v>183</v>
      </c>
      <c r="Q181" s="123" t="s">
        <v>33</v>
      </c>
      <c r="R181" s="50"/>
      <c r="S181" s="50"/>
      <c r="T181" s="136" t="s">
        <v>938</v>
      </c>
      <c r="U181" s="65" t="str">
        <f t="shared" si="10"/>
        <v>RA_RASIA02_RF_IntlkComp_2_InDig19Mon</v>
      </c>
      <c r="V181" s="123" t="s">
        <v>645</v>
      </c>
      <c r="W181" s="137" t="s">
        <v>938</v>
      </c>
    </row>
    <row r="182" spans="1:23" s="5" customFormat="1" ht="14.45">
      <c r="A182" s="133">
        <v>181</v>
      </c>
      <c r="B182" s="134" t="s">
        <v>1362</v>
      </c>
      <c r="C182" s="121" t="s">
        <v>175</v>
      </c>
      <c r="D182" s="121" t="s">
        <v>743</v>
      </c>
      <c r="E182" s="121" t="s">
        <v>177</v>
      </c>
      <c r="F182" s="121" t="s">
        <v>940</v>
      </c>
      <c r="G182" s="121">
        <v>2</v>
      </c>
      <c r="H182" s="121" t="s">
        <v>1024</v>
      </c>
      <c r="I182" s="121" t="s">
        <v>29</v>
      </c>
      <c r="J182" s="64" t="str">
        <f t="shared" si="9"/>
        <v>RA-RaSIA02:RF-IntlkComp-2:InDig20-Mon</v>
      </c>
      <c r="K182" s="122" t="s">
        <v>777</v>
      </c>
      <c r="L182" s="122" t="s">
        <v>777</v>
      </c>
      <c r="M182" s="237" t="s">
        <v>180</v>
      </c>
      <c r="N182" s="97" t="s">
        <v>181</v>
      </c>
      <c r="O182" s="65" t="s">
        <v>1363</v>
      </c>
      <c r="P182" s="123" t="s">
        <v>183</v>
      </c>
      <c r="Q182" s="123" t="s">
        <v>33</v>
      </c>
      <c r="R182" s="50"/>
      <c r="S182" s="50"/>
      <c r="T182" s="136" t="s">
        <v>938</v>
      </c>
      <c r="U182" s="65" t="str">
        <f t="shared" si="10"/>
        <v>RA_RASIA02_RF_IntlkComp_2_InDig20Mon</v>
      </c>
      <c r="V182" s="123" t="s">
        <v>645</v>
      </c>
      <c r="W182" s="137" t="s">
        <v>938</v>
      </c>
    </row>
    <row r="183" spans="1:23" s="5" customFormat="1" ht="14.45">
      <c r="A183" s="133">
        <v>182</v>
      </c>
      <c r="B183" s="134" t="s">
        <v>1364</v>
      </c>
      <c r="C183" s="121" t="s">
        <v>175</v>
      </c>
      <c r="D183" s="121" t="s">
        <v>743</v>
      </c>
      <c r="E183" s="121" t="s">
        <v>177</v>
      </c>
      <c r="F183" s="121" t="s">
        <v>940</v>
      </c>
      <c r="G183" s="121">
        <v>2</v>
      </c>
      <c r="H183" s="121" t="s">
        <v>1027</v>
      </c>
      <c r="I183" s="121" t="s">
        <v>29</v>
      </c>
      <c r="J183" s="64" t="str">
        <f t="shared" si="9"/>
        <v>RA-RaSIA02:RF-IntlkComp-2:InDig21-Mon</v>
      </c>
      <c r="K183" s="122" t="s">
        <v>777</v>
      </c>
      <c r="L183" s="122" t="s">
        <v>777</v>
      </c>
      <c r="M183" s="237" t="s">
        <v>180</v>
      </c>
      <c r="N183" s="97" t="s">
        <v>181</v>
      </c>
      <c r="O183" s="65" t="s">
        <v>1365</v>
      </c>
      <c r="P183" s="123" t="s">
        <v>183</v>
      </c>
      <c r="Q183" s="123" t="s">
        <v>33</v>
      </c>
      <c r="R183" s="50"/>
      <c r="S183" s="50"/>
      <c r="T183" s="136" t="s">
        <v>938</v>
      </c>
      <c r="U183" s="65" t="str">
        <f t="shared" si="10"/>
        <v>RA_RASIA02_RF_IntlkComp_2_InDig21Mon</v>
      </c>
      <c r="V183" s="123" t="s">
        <v>645</v>
      </c>
      <c r="W183" s="137" t="s">
        <v>938</v>
      </c>
    </row>
    <row r="184" spans="1:23" s="5" customFormat="1" ht="14.45">
      <c r="A184" s="133">
        <v>183</v>
      </c>
      <c r="B184" s="134" t="s">
        <v>1366</v>
      </c>
      <c r="C184" s="121" t="s">
        <v>175</v>
      </c>
      <c r="D184" s="121" t="s">
        <v>743</v>
      </c>
      <c r="E184" s="121" t="s">
        <v>177</v>
      </c>
      <c r="F184" s="121" t="s">
        <v>940</v>
      </c>
      <c r="G184" s="121">
        <v>2</v>
      </c>
      <c r="H184" s="121" t="s">
        <v>1030</v>
      </c>
      <c r="I184" s="121" t="s">
        <v>29</v>
      </c>
      <c r="J184" s="64" t="str">
        <f t="shared" si="9"/>
        <v>RA-RaSIA02:RF-IntlkComp-2:InDig22-Mon</v>
      </c>
      <c r="K184" s="122" t="s">
        <v>777</v>
      </c>
      <c r="L184" s="122" t="s">
        <v>777</v>
      </c>
      <c r="M184" s="237" t="s">
        <v>180</v>
      </c>
      <c r="N184" s="97" t="s">
        <v>181</v>
      </c>
      <c r="O184" s="65" t="s">
        <v>1367</v>
      </c>
      <c r="P184" s="123" t="s">
        <v>183</v>
      </c>
      <c r="Q184" s="123" t="s">
        <v>33</v>
      </c>
      <c r="R184" s="50"/>
      <c r="S184" s="50"/>
      <c r="T184" s="136" t="s">
        <v>938</v>
      </c>
      <c r="U184" s="65" t="str">
        <f t="shared" si="10"/>
        <v>RA_RASIA02_RF_IntlkComp_2_InDig22Mon</v>
      </c>
      <c r="V184" s="123" t="s">
        <v>645</v>
      </c>
      <c r="W184" s="137" t="s">
        <v>938</v>
      </c>
    </row>
    <row r="185" spans="1:23" s="5" customFormat="1" ht="14.45">
      <c r="A185" s="133">
        <v>184</v>
      </c>
      <c r="B185" s="134" t="s">
        <v>1368</v>
      </c>
      <c r="C185" s="121" t="s">
        <v>175</v>
      </c>
      <c r="D185" s="121" t="s">
        <v>743</v>
      </c>
      <c r="E185" s="121" t="s">
        <v>177</v>
      </c>
      <c r="F185" s="121" t="s">
        <v>940</v>
      </c>
      <c r="G185" s="121">
        <v>2</v>
      </c>
      <c r="H185" s="121" t="s">
        <v>1033</v>
      </c>
      <c r="I185" s="121" t="s">
        <v>29</v>
      </c>
      <c r="J185" s="64" t="str">
        <f t="shared" si="9"/>
        <v>RA-RaSIA02:RF-IntlkComp-2:InDig23-Mon</v>
      </c>
      <c r="K185" s="122" t="s">
        <v>777</v>
      </c>
      <c r="L185" s="122" t="s">
        <v>777</v>
      </c>
      <c r="M185" s="237" t="s">
        <v>180</v>
      </c>
      <c r="N185" s="97" t="s">
        <v>181</v>
      </c>
      <c r="O185" s="65" t="s">
        <v>1369</v>
      </c>
      <c r="P185" s="123" t="s">
        <v>183</v>
      </c>
      <c r="Q185" s="123" t="s">
        <v>33</v>
      </c>
      <c r="R185" s="50"/>
      <c r="S185" s="50"/>
      <c r="T185" s="136" t="s">
        <v>938</v>
      </c>
      <c r="U185" s="65" t="str">
        <f t="shared" si="10"/>
        <v>RA_RASIA02_RF_IntlkComp_2_InDig23Mon</v>
      </c>
      <c r="V185" s="123" t="s">
        <v>645</v>
      </c>
      <c r="W185" s="137" t="s">
        <v>938</v>
      </c>
    </row>
    <row r="186" spans="1:23" s="5" customFormat="1" ht="14.45">
      <c r="A186" s="133">
        <v>185</v>
      </c>
      <c r="B186" s="134" t="s">
        <v>1370</v>
      </c>
      <c r="C186" s="121" t="s">
        <v>175</v>
      </c>
      <c r="D186" s="121" t="s">
        <v>743</v>
      </c>
      <c r="E186" s="121" t="s">
        <v>177</v>
      </c>
      <c r="F186" s="121" t="s">
        <v>940</v>
      </c>
      <c r="G186" s="121">
        <v>2</v>
      </c>
      <c r="H186" s="121" t="s">
        <v>1036</v>
      </c>
      <c r="I186" s="121" t="s">
        <v>29</v>
      </c>
      <c r="J186" s="64" t="str">
        <f t="shared" si="9"/>
        <v>RA-RaSIA02:RF-IntlkComp-2:InDig24-Mon</v>
      </c>
      <c r="K186" s="122" t="s">
        <v>777</v>
      </c>
      <c r="L186" s="122" t="s">
        <v>777</v>
      </c>
      <c r="M186" s="237" t="s">
        <v>180</v>
      </c>
      <c r="N186" s="97" t="s">
        <v>181</v>
      </c>
      <c r="O186" s="65" t="s">
        <v>1371</v>
      </c>
      <c r="P186" s="123" t="s">
        <v>183</v>
      </c>
      <c r="Q186" s="123" t="s">
        <v>33</v>
      </c>
      <c r="R186" s="50"/>
      <c r="S186" s="50"/>
      <c r="T186" s="136" t="s">
        <v>938</v>
      </c>
      <c r="U186" s="65" t="str">
        <f t="shared" si="10"/>
        <v>RA_RASIA02_RF_IntlkComp_2_InDig24Mon</v>
      </c>
      <c r="V186" s="123" t="s">
        <v>645</v>
      </c>
      <c r="W186" s="137" t="s">
        <v>938</v>
      </c>
    </row>
    <row r="187" spans="1:23" s="5" customFormat="1" ht="14.45">
      <c r="A187" s="133">
        <v>186</v>
      </c>
      <c r="B187" s="134" t="s">
        <v>1372</v>
      </c>
      <c r="C187" s="121" t="s">
        <v>175</v>
      </c>
      <c r="D187" s="121" t="s">
        <v>743</v>
      </c>
      <c r="E187" s="121" t="s">
        <v>177</v>
      </c>
      <c r="F187" s="121" t="s">
        <v>940</v>
      </c>
      <c r="G187" s="121">
        <v>2</v>
      </c>
      <c r="H187" s="121" t="s">
        <v>1039</v>
      </c>
      <c r="I187" s="121" t="s">
        <v>29</v>
      </c>
      <c r="J187" s="64" t="str">
        <f t="shared" si="9"/>
        <v>RA-RaSIA02:RF-IntlkComp-2:InDig25-Mon</v>
      </c>
      <c r="K187" s="122" t="s">
        <v>777</v>
      </c>
      <c r="L187" s="122" t="s">
        <v>777</v>
      </c>
      <c r="M187" s="237" t="s">
        <v>180</v>
      </c>
      <c r="N187" s="97" t="s">
        <v>181</v>
      </c>
      <c r="O187" s="65" t="s">
        <v>1373</v>
      </c>
      <c r="P187" s="123" t="s">
        <v>183</v>
      </c>
      <c r="Q187" s="123" t="s">
        <v>33</v>
      </c>
      <c r="R187" s="50"/>
      <c r="S187" s="50"/>
      <c r="T187" s="136" t="s">
        <v>938</v>
      </c>
      <c r="U187" s="65" t="str">
        <f t="shared" si="10"/>
        <v>RA_RASIA02_RF_IntlkComp_2_InDig25Mon</v>
      </c>
      <c r="V187" s="123" t="s">
        <v>645</v>
      </c>
      <c r="W187" s="137" t="s">
        <v>938</v>
      </c>
    </row>
    <row r="188" spans="1:23" s="5" customFormat="1" ht="14.45">
      <c r="A188" s="133">
        <v>187</v>
      </c>
      <c r="B188" s="134" t="s">
        <v>1374</v>
      </c>
      <c r="C188" s="121" t="s">
        <v>175</v>
      </c>
      <c r="D188" s="121" t="s">
        <v>743</v>
      </c>
      <c r="E188" s="121" t="s">
        <v>177</v>
      </c>
      <c r="F188" s="121" t="s">
        <v>940</v>
      </c>
      <c r="G188" s="121">
        <v>2</v>
      </c>
      <c r="H188" s="121" t="s">
        <v>1042</v>
      </c>
      <c r="I188" s="121" t="s">
        <v>29</v>
      </c>
      <c r="J188" s="64" t="str">
        <f t="shared" si="9"/>
        <v>RA-RaSIA02:RF-IntlkComp-2:InDig26-Mon</v>
      </c>
      <c r="K188" s="122" t="s">
        <v>777</v>
      </c>
      <c r="L188" s="122" t="s">
        <v>777</v>
      </c>
      <c r="M188" s="237" t="s">
        <v>180</v>
      </c>
      <c r="N188" s="97" t="s">
        <v>181</v>
      </c>
      <c r="O188" s="65" t="s">
        <v>1375</v>
      </c>
      <c r="P188" s="123" t="s">
        <v>183</v>
      </c>
      <c r="Q188" s="123" t="s">
        <v>33</v>
      </c>
      <c r="R188" s="50"/>
      <c r="S188" s="50"/>
      <c r="T188" s="136" t="s">
        <v>938</v>
      </c>
      <c r="U188" s="65" t="str">
        <f t="shared" si="10"/>
        <v>RA_RASIA02_RF_IntlkComp_2_InDig26Mon</v>
      </c>
      <c r="V188" s="123" t="s">
        <v>645</v>
      </c>
      <c r="W188" s="137" t="s">
        <v>938</v>
      </c>
    </row>
    <row r="189" spans="1:23" s="5" customFormat="1" ht="14.45">
      <c r="A189" s="133">
        <v>188</v>
      </c>
      <c r="B189" s="134" t="s">
        <v>1376</v>
      </c>
      <c r="C189" s="121" t="s">
        <v>175</v>
      </c>
      <c r="D189" s="121" t="s">
        <v>743</v>
      </c>
      <c r="E189" s="121" t="s">
        <v>177</v>
      </c>
      <c r="F189" s="121" t="s">
        <v>940</v>
      </c>
      <c r="G189" s="121">
        <v>2</v>
      </c>
      <c r="H189" s="121" t="s">
        <v>1045</v>
      </c>
      <c r="I189" s="121" t="s">
        <v>29</v>
      </c>
      <c r="J189" s="64" t="str">
        <f t="shared" si="9"/>
        <v>RA-RaSIA02:RF-IntlkComp-2:InDig27-Mon</v>
      </c>
      <c r="K189" s="122" t="s">
        <v>777</v>
      </c>
      <c r="L189" s="122" t="s">
        <v>777</v>
      </c>
      <c r="M189" s="237" t="s">
        <v>180</v>
      </c>
      <c r="N189" s="97" t="s">
        <v>181</v>
      </c>
      <c r="O189" s="65" t="s">
        <v>1377</v>
      </c>
      <c r="P189" s="123" t="s">
        <v>183</v>
      </c>
      <c r="Q189" s="123" t="s">
        <v>33</v>
      </c>
      <c r="R189" s="50"/>
      <c r="S189" s="50"/>
      <c r="T189" s="136" t="s">
        <v>938</v>
      </c>
      <c r="U189" s="65" t="str">
        <f t="shared" si="10"/>
        <v>RA_RASIA02_RF_IntlkComp_2_InDig27Mon</v>
      </c>
      <c r="V189" s="123" t="s">
        <v>645</v>
      </c>
      <c r="W189" s="137" t="s">
        <v>938</v>
      </c>
    </row>
    <row r="190" spans="1:23" s="5" customFormat="1" ht="14.45">
      <c r="A190" s="133">
        <v>189</v>
      </c>
      <c r="B190" s="134" t="s">
        <v>1378</v>
      </c>
      <c r="C190" s="121" t="s">
        <v>175</v>
      </c>
      <c r="D190" s="121" t="s">
        <v>743</v>
      </c>
      <c r="E190" s="121" t="s">
        <v>177</v>
      </c>
      <c r="F190" s="121" t="s">
        <v>940</v>
      </c>
      <c r="G190" s="121">
        <v>2</v>
      </c>
      <c r="H190" s="121" t="s">
        <v>1048</v>
      </c>
      <c r="I190" s="121" t="s">
        <v>29</v>
      </c>
      <c r="J190" s="64" t="str">
        <f t="shared" si="9"/>
        <v>RA-RaSIA02:RF-IntlkComp-2:InDig28-Mon</v>
      </c>
      <c r="K190" s="122" t="s">
        <v>777</v>
      </c>
      <c r="L190" s="122" t="s">
        <v>777</v>
      </c>
      <c r="M190" s="237" t="s">
        <v>180</v>
      </c>
      <c r="N190" s="97" t="s">
        <v>181</v>
      </c>
      <c r="O190" s="65" t="s">
        <v>1379</v>
      </c>
      <c r="P190" s="123" t="s">
        <v>183</v>
      </c>
      <c r="Q190" s="123" t="s">
        <v>33</v>
      </c>
      <c r="R190" s="50"/>
      <c r="S190" s="50"/>
      <c r="T190" s="136" t="s">
        <v>938</v>
      </c>
      <c r="U190" s="65" t="str">
        <f t="shared" si="10"/>
        <v>RA_RASIA02_RF_IntlkComp_2_InDig28Mon</v>
      </c>
      <c r="V190" s="123" t="s">
        <v>645</v>
      </c>
      <c r="W190" s="137" t="s">
        <v>938</v>
      </c>
    </row>
    <row r="191" spans="1:23" s="5" customFormat="1" ht="14.45">
      <c r="A191" s="133">
        <v>190</v>
      </c>
      <c r="B191" s="134" t="s">
        <v>1380</v>
      </c>
      <c r="C191" s="121" t="s">
        <v>175</v>
      </c>
      <c r="D191" s="121" t="s">
        <v>743</v>
      </c>
      <c r="E191" s="121" t="s">
        <v>177</v>
      </c>
      <c r="F191" s="121" t="s">
        <v>940</v>
      </c>
      <c r="G191" s="121">
        <v>2</v>
      </c>
      <c r="H191" s="121" t="s">
        <v>1051</v>
      </c>
      <c r="I191" s="121" t="s">
        <v>29</v>
      </c>
      <c r="J191" s="64" t="str">
        <f t="shared" si="9"/>
        <v>RA-RaSIA02:RF-IntlkComp-2:InDig29-Mon</v>
      </c>
      <c r="K191" s="122" t="s">
        <v>777</v>
      </c>
      <c r="L191" s="122" t="s">
        <v>777</v>
      </c>
      <c r="M191" s="237" t="s">
        <v>180</v>
      </c>
      <c r="N191" s="97" t="s">
        <v>181</v>
      </c>
      <c r="O191" s="65" t="s">
        <v>1381</v>
      </c>
      <c r="P191" s="123" t="s">
        <v>183</v>
      </c>
      <c r="Q191" s="123" t="s">
        <v>33</v>
      </c>
      <c r="R191" s="50"/>
      <c r="S191" s="50"/>
      <c r="T191" s="136" t="s">
        <v>938</v>
      </c>
      <c r="U191" s="65" t="str">
        <f t="shared" si="10"/>
        <v>RA_RASIA02_RF_IntlkComp_2_InDig29Mon</v>
      </c>
      <c r="V191" s="123" t="s">
        <v>645</v>
      </c>
      <c r="W191" s="137" t="s">
        <v>938</v>
      </c>
    </row>
    <row r="192" spans="1:23" s="5" customFormat="1" ht="14.45">
      <c r="A192" s="133">
        <v>191</v>
      </c>
      <c r="B192" s="134" t="s">
        <v>1382</v>
      </c>
      <c r="C192" s="121" t="s">
        <v>175</v>
      </c>
      <c r="D192" s="121" t="s">
        <v>743</v>
      </c>
      <c r="E192" s="121" t="s">
        <v>177</v>
      </c>
      <c r="F192" s="121" t="s">
        <v>940</v>
      </c>
      <c r="G192" s="121">
        <v>2</v>
      </c>
      <c r="H192" s="121" t="s">
        <v>1054</v>
      </c>
      <c r="I192" s="121" t="s">
        <v>29</v>
      </c>
      <c r="J192" s="64" t="str">
        <f t="shared" si="9"/>
        <v>RA-RaSIA02:RF-IntlkComp-2:InDig30-Mon</v>
      </c>
      <c r="K192" s="122" t="s">
        <v>777</v>
      </c>
      <c r="L192" s="122" t="s">
        <v>777</v>
      </c>
      <c r="M192" s="237" t="s">
        <v>180</v>
      </c>
      <c r="N192" s="97" t="s">
        <v>181</v>
      </c>
      <c r="O192" s="65" t="s">
        <v>1383</v>
      </c>
      <c r="P192" s="123" t="s">
        <v>183</v>
      </c>
      <c r="Q192" s="123" t="s">
        <v>33</v>
      </c>
      <c r="R192" s="50"/>
      <c r="S192" s="50"/>
      <c r="T192" s="136" t="s">
        <v>938</v>
      </c>
      <c r="U192" s="65" t="str">
        <f t="shared" si="10"/>
        <v>RA_RASIA02_RF_IntlkComp_2_InDig30Mon</v>
      </c>
      <c r="V192" s="123" t="s">
        <v>645</v>
      </c>
      <c r="W192" s="137" t="s">
        <v>938</v>
      </c>
    </row>
    <row r="193" spans="1:23" s="5" customFormat="1" ht="14.45">
      <c r="A193" s="133">
        <v>192</v>
      </c>
      <c r="B193" s="134" t="s">
        <v>1384</v>
      </c>
      <c r="C193" s="121" t="s">
        <v>175</v>
      </c>
      <c r="D193" s="121" t="s">
        <v>743</v>
      </c>
      <c r="E193" s="121" t="s">
        <v>177</v>
      </c>
      <c r="F193" s="121" t="s">
        <v>940</v>
      </c>
      <c r="G193" s="121">
        <v>2</v>
      </c>
      <c r="H193" s="121" t="s">
        <v>1057</v>
      </c>
      <c r="I193" s="121" t="s">
        <v>29</v>
      </c>
      <c r="J193" s="64" t="str">
        <f t="shared" si="9"/>
        <v>RA-RaSIA02:RF-IntlkComp-2:InDig31-Mon</v>
      </c>
      <c r="K193" s="122" t="s">
        <v>777</v>
      </c>
      <c r="L193" s="122" t="s">
        <v>777</v>
      </c>
      <c r="M193" s="237" t="s">
        <v>180</v>
      </c>
      <c r="N193" s="97" t="s">
        <v>181</v>
      </c>
      <c r="O193" s="65" t="s">
        <v>1385</v>
      </c>
      <c r="P193" s="123" t="s">
        <v>183</v>
      </c>
      <c r="Q193" s="123" t="s">
        <v>33</v>
      </c>
      <c r="R193" s="50"/>
      <c r="S193" s="50"/>
      <c r="T193" s="136" t="s">
        <v>938</v>
      </c>
      <c r="U193" s="65" t="str">
        <f t="shared" si="10"/>
        <v>RA_RASIA02_RF_IntlkComp_2_InDig31Mon</v>
      </c>
      <c r="V193" s="123" t="s">
        <v>645</v>
      </c>
      <c r="W193" s="137" t="s">
        <v>938</v>
      </c>
    </row>
    <row r="194" spans="1:23" s="5" customFormat="1" ht="14.45">
      <c r="A194" s="133">
        <v>193</v>
      </c>
      <c r="B194" s="134" t="s">
        <v>1386</v>
      </c>
      <c r="C194" s="121" t="s">
        <v>175</v>
      </c>
      <c r="D194" s="121" t="s">
        <v>743</v>
      </c>
      <c r="E194" s="121" t="s">
        <v>177</v>
      </c>
      <c r="F194" s="121" t="s">
        <v>940</v>
      </c>
      <c r="G194" s="121">
        <v>2</v>
      </c>
      <c r="H194" s="121" t="s">
        <v>1060</v>
      </c>
      <c r="I194" s="121" t="s">
        <v>29</v>
      </c>
      <c r="J194" s="64" t="str">
        <f t="shared" ref="J194:J257" si="11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2" t="s">
        <v>777</v>
      </c>
      <c r="L194" s="122" t="s">
        <v>777</v>
      </c>
      <c r="M194" s="237" t="s">
        <v>180</v>
      </c>
      <c r="N194" s="97" t="s">
        <v>181</v>
      </c>
      <c r="O194" s="65" t="s">
        <v>1387</v>
      </c>
      <c r="P194" s="123" t="s">
        <v>183</v>
      </c>
      <c r="Q194" s="123" t="s">
        <v>33</v>
      </c>
      <c r="R194" s="50"/>
      <c r="S194" s="50"/>
      <c r="T194" s="136" t="s">
        <v>938</v>
      </c>
      <c r="U194" s="65" t="str">
        <f t="shared" si="10"/>
        <v>RA_RASIA02_RF_IntlkComp_2_InAng00Mon</v>
      </c>
      <c r="V194" s="123" t="s">
        <v>645</v>
      </c>
      <c r="W194" s="137" t="s">
        <v>938</v>
      </c>
    </row>
    <row r="195" spans="1:23" s="52" customFormat="1" ht="14.45">
      <c r="A195" s="138">
        <v>194</v>
      </c>
      <c r="B195" s="139" t="s">
        <v>1388</v>
      </c>
      <c r="C195" s="113" t="s">
        <v>175</v>
      </c>
      <c r="D195" s="113" t="s">
        <v>743</v>
      </c>
      <c r="E195" s="113" t="s">
        <v>177</v>
      </c>
      <c r="F195" s="113" t="s">
        <v>940</v>
      </c>
      <c r="G195" s="113">
        <v>2</v>
      </c>
      <c r="H195" s="113" t="s">
        <v>1063</v>
      </c>
      <c r="I195" s="113" t="s">
        <v>29</v>
      </c>
      <c r="J195" s="107" t="str">
        <f t="shared" si="11"/>
        <v>RA-RaSIA02:RF-IntlkComp-2:InAng01-Mon</v>
      </c>
      <c r="K195" s="104" t="s">
        <v>777</v>
      </c>
      <c r="L195" s="104" t="s">
        <v>777</v>
      </c>
      <c r="M195" s="237" t="s">
        <v>180</v>
      </c>
      <c r="N195" s="97" t="s">
        <v>181</v>
      </c>
      <c r="O195" s="108" t="s">
        <v>1389</v>
      </c>
      <c r="P195" s="115" t="s">
        <v>183</v>
      </c>
      <c r="Q195" s="115" t="s">
        <v>33</v>
      </c>
      <c r="R195" s="50"/>
      <c r="S195" s="50"/>
      <c r="T195" s="141" t="s">
        <v>938</v>
      </c>
      <c r="U195" s="108" t="str">
        <f t="shared" si="10"/>
        <v>RA_RASIA02_RF_IntlkComp_2_InAng01Mon</v>
      </c>
      <c r="V195" s="115" t="s">
        <v>645</v>
      </c>
      <c r="W195" s="142" t="s">
        <v>938</v>
      </c>
    </row>
    <row r="196" spans="1:23" s="5" customFormat="1" ht="14.45">
      <c r="A196" s="133">
        <v>195</v>
      </c>
      <c r="B196" s="134" t="s">
        <v>1390</v>
      </c>
      <c r="C196" s="121" t="s">
        <v>175</v>
      </c>
      <c r="D196" s="121" t="s">
        <v>743</v>
      </c>
      <c r="E196" s="121" t="s">
        <v>177</v>
      </c>
      <c r="F196" s="121" t="s">
        <v>940</v>
      </c>
      <c r="G196" s="121">
        <v>2</v>
      </c>
      <c r="H196" s="121" t="s">
        <v>1066</v>
      </c>
      <c r="I196" s="121" t="s">
        <v>29</v>
      </c>
      <c r="J196" s="64" t="str">
        <f t="shared" si="11"/>
        <v>RA-RaSIA02:RF-IntlkComp-2:InAng02-Mon</v>
      </c>
      <c r="K196" s="122" t="s">
        <v>777</v>
      </c>
      <c r="L196" s="122" t="s">
        <v>777</v>
      </c>
      <c r="M196" s="237" t="s">
        <v>180</v>
      </c>
      <c r="N196" s="97" t="s">
        <v>181</v>
      </c>
      <c r="O196" s="65" t="s">
        <v>1391</v>
      </c>
      <c r="P196" s="123" t="s">
        <v>183</v>
      </c>
      <c r="Q196" s="123" t="s">
        <v>33</v>
      </c>
      <c r="R196" s="50"/>
      <c r="S196" s="50"/>
      <c r="T196" s="136" t="s">
        <v>938</v>
      </c>
      <c r="U196" s="65" t="str">
        <f t="shared" si="10"/>
        <v>RA_RASIA02_RF_IntlkComp_2_InAng02Mon</v>
      </c>
      <c r="V196" s="123" t="s">
        <v>645</v>
      </c>
      <c r="W196" s="137" t="s">
        <v>938</v>
      </c>
    </row>
    <row r="197" spans="1:23" s="5" customFormat="1" ht="14.45">
      <c r="A197" s="133">
        <v>196</v>
      </c>
      <c r="B197" s="134" t="s">
        <v>1392</v>
      </c>
      <c r="C197" s="121" t="s">
        <v>175</v>
      </c>
      <c r="D197" s="121" t="s">
        <v>743</v>
      </c>
      <c r="E197" s="121" t="s">
        <v>177</v>
      </c>
      <c r="F197" s="121" t="s">
        <v>940</v>
      </c>
      <c r="G197" s="121">
        <v>2</v>
      </c>
      <c r="H197" s="121" t="s">
        <v>1069</v>
      </c>
      <c r="I197" s="121" t="s">
        <v>29</v>
      </c>
      <c r="J197" s="64" t="str">
        <f t="shared" si="11"/>
        <v>RA-RaSIA02:RF-IntlkComp-2:InAng03-Mon</v>
      </c>
      <c r="K197" s="122" t="s">
        <v>777</v>
      </c>
      <c r="L197" s="122" t="s">
        <v>777</v>
      </c>
      <c r="M197" s="237" t="s">
        <v>180</v>
      </c>
      <c r="N197" s="97" t="s">
        <v>181</v>
      </c>
      <c r="O197" s="65" t="s">
        <v>1393</v>
      </c>
      <c r="P197" s="123" t="s">
        <v>183</v>
      </c>
      <c r="Q197" s="123" t="s">
        <v>33</v>
      </c>
      <c r="R197" s="50"/>
      <c r="S197" s="50"/>
      <c r="T197" s="136" t="s">
        <v>938</v>
      </c>
      <c r="U197" s="65" t="str">
        <f t="shared" si="10"/>
        <v>RA_RASIA02_RF_IntlkComp_2_InAng03Mon</v>
      </c>
      <c r="V197" s="123" t="s">
        <v>645</v>
      </c>
      <c r="W197" s="137" t="s">
        <v>938</v>
      </c>
    </row>
    <row r="198" spans="1:23" s="5" customFormat="1" ht="14.45">
      <c r="A198" s="133">
        <v>197</v>
      </c>
      <c r="B198" s="134" t="s">
        <v>1394</v>
      </c>
      <c r="C198" s="121" t="s">
        <v>175</v>
      </c>
      <c r="D198" s="121" t="s">
        <v>743</v>
      </c>
      <c r="E198" s="121" t="s">
        <v>177</v>
      </c>
      <c r="F198" s="121" t="s">
        <v>940</v>
      </c>
      <c r="G198" s="121">
        <v>2</v>
      </c>
      <c r="H198" s="121" t="s">
        <v>1072</v>
      </c>
      <c r="I198" s="121" t="s">
        <v>29</v>
      </c>
      <c r="J198" s="64" t="str">
        <f t="shared" si="11"/>
        <v>RA-RaSIA02:RF-IntlkComp-2:InAng04-Mon</v>
      </c>
      <c r="K198" s="122" t="s">
        <v>777</v>
      </c>
      <c r="L198" s="122" t="s">
        <v>777</v>
      </c>
      <c r="M198" s="237" t="s">
        <v>180</v>
      </c>
      <c r="N198" s="97" t="s">
        <v>181</v>
      </c>
      <c r="O198" s="65" t="s">
        <v>1395</v>
      </c>
      <c r="P198" s="123" t="s">
        <v>183</v>
      </c>
      <c r="Q198" s="123" t="s">
        <v>33</v>
      </c>
      <c r="R198" s="50"/>
      <c r="S198" s="50"/>
      <c r="T198" s="136" t="s">
        <v>938</v>
      </c>
      <c r="U198" s="65" t="str">
        <f t="shared" si="10"/>
        <v>RA_RASIA02_RF_IntlkComp_2_InAng04Mon</v>
      </c>
      <c r="V198" s="123" t="s">
        <v>645</v>
      </c>
      <c r="W198" s="137" t="s">
        <v>938</v>
      </c>
    </row>
    <row r="199" spans="1:23" s="5" customFormat="1" ht="14.45">
      <c r="A199" s="133">
        <v>198</v>
      </c>
      <c r="B199" s="134" t="s">
        <v>1396</v>
      </c>
      <c r="C199" s="121" t="s">
        <v>175</v>
      </c>
      <c r="D199" s="121" t="s">
        <v>743</v>
      </c>
      <c r="E199" s="121" t="s">
        <v>177</v>
      </c>
      <c r="F199" s="121" t="s">
        <v>940</v>
      </c>
      <c r="G199" s="121">
        <v>2</v>
      </c>
      <c r="H199" s="121" t="s">
        <v>1075</v>
      </c>
      <c r="I199" s="121" t="s">
        <v>29</v>
      </c>
      <c r="J199" s="64" t="str">
        <f t="shared" si="11"/>
        <v>RA-RaSIA02:RF-IntlkComp-2:InAng05-Mon</v>
      </c>
      <c r="K199" s="122" t="s">
        <v>777</v>
      </c>
      <c r="L199" s="122" t="s">
        <v>777</v>
      </c>
      <c r="M199" s="237" t="s">
        <v>180</v>
      </c>
      <c r="N199" s="97" t="s">
        <v>181</v>
      </c>
      <c r="O199" s="65" t="s">
        <v>1397</v>
      </c>
      <c r="P199" s="123" t="s">
        <v>183</v>
      </c>
      <c r="Q199" s="123" t="s">
        <v>33</v>
      </c>
      <c r="R199" s="50"/>
      <c r="S199" s="50"/>
      <c r="T199" s="136" t="s">
        <v>938</v>
      </c>
      <c r="U199" s="65" t="str">
        <f t="shared" si="10"/>
        <v>RA_RASIA02_RF_IntlkComp_2_InAng05Mon</v>
      </c>
      <c r="V199" s="123" t="s">
        <v>645</v>
      </c>
      <c r="W199" s="137" t="s">
        <v>938</v>
      </c>
    </row>
    <row r="200" spans="1:23" s="5" customFormat="1" ht="14.45">
      <c r="A200" s="133">
        <v>199</v>
      </c>
      <c r="B200" s="134" t="s">
        <v>1398</v>
      </c>
      <c r="C200" s="121" t="s">
        <v>175</v>
      </c>
      <c r="D200" s="121" t="s">
        <v>743</v>
      </c>
      <c r="E200" s="121" t="s">
        <v>177</v>
      </c>
      <c r="F200" s="121" t="s">
        <v>940</v>
      </c>
      <c r="G200" s="121">
        <v>2</v>
      </c>
      <c r="H200" s="121" t="s">
        <v>1078</v>
      </c>
      <c r="I200" s="121" t="s">
        <v>29</v>
      </c>
      <c r="J200" s="64" t="str">
        <f t="shared" si="11"/>
        <v>RA-RaSIA02:RF-IntlkComp-2:InAng06-Mon</v>
      </c>
      <c r="K200" s="122" t="s">
        <v>777</v>
      </c>
      <c r="L200" s="122" t="s">
        <v>777</v>
      </c>
      <c r="M200" s="237" t="s">
        <v>180</v>
      </c>
      <c r="N200" s="97" t="s">
        <v>181</v>
      </c>
      <c r="O200" s="65" t="s">
        <v>1399</v>
      </c>
      <c r="P200" s="123" t="s">
        <v>183</v>
      </c>
      <c r="Q200" s="123" t="s">
        <v>33</v>
      </c>
      <c r="R200" s="50"/>
      <c r="S200" s="50"/>
      <c r="T200" s="136" t="s">
        <v>938</v>
      </c>
      <c r="U200" s="65" t="str">
        <f t="shared" si="10"/>
        <v>RA_RASIA02_RF_IntlkComp_2_InAng06Mon</v>
      </c>
      <c r="V200" s="123" t="s">
        <v>645</v>
      </c>
      <c r="W200" s="137" t="s">
        <v>938</v>
      </c>
    </row>
    <row r="201" spans="1:23" s="5" customFormat="1" ht="14.45">
      <c r="A201" s="133">
        <v>200</v>
      </c>
      <c r="B201" s="134" t="s">
        <v>1400</v>
      </c>
      <c r="C201" s="121" t="s">
        <v>175</v>
      </c>
      <c r="D201" s="121" t="s">
        <v>743</v>
      </c>
      <c r="E201" s="121" t="s">
        <v>177</v>
      </c>
      <c r="F201" s="121" t="s">
        <v>940</v>
      </c>
      <c r="G201" s="121">
        <v>2</v>
      </c>
      <c r="H201" s="121" t="s">
        <v>1081</v>
      </c>
      <c r="I201" s="121" t="s">
        <v>29</v>
      </c>
      <c r="J201" s="64" t="str">
        <f t="shared" si="11"/>
        <v>RA-RaSIA02:RF-IntlkComp-2:InAng07-Mon</v>
      </c>
      <c r="K201" s="122" t="s">
        <v>777</v>
      </c>
      <c r="L201" s="122" t="s">
        <v>777</v>
      </c>
      <c r="M201" s="237" t="s">
        <v>180</v>
      </c>
      <c r="N201" s="97" t="s">
        <v>181</v>
      </c>
      <c r="O201" s="65" t="s">
        <v>1401</v>
      </c>
      <c r="P201" s="123" t="s">
        <v>183</v>
      </c>
      <c r="Q201" s="123" t="s">
        <v>33</v>
      </c>
      <c r="R201" s="50"/>
      <c r="S201" s="50"/>
      <c r="T201" s="136" t="s">
        <v>938</v>
      </c>
      <c r="U201" s="65" t="str">
        <f t="shared" si="10"/>
        <v>RA_RASIA02_RF_IntlkComp_2_InAng07Mon</v>
      </c>
      <c r="V201" s="123" t="s">
        <v>645</v>
      </c>
      <c r="W201" s="137" t="s">
        <v>938</v>
      </c>
    </row>
    <row r="202" spans="1:23" s="5" customFormat="1" ht="14.45">
      <c r="A202" s="133">
        <v>201</v>
      </c>
      <c r="B202" s="134" t="s">
        <v>1402</v>
      </c>
      <c r="C202" s="121" t="s">
        <v>175</v>
      </c>
      <c r="D202" s="121" t="s">
        <v>743</v>
      </c>
      <c r="E202" s="121" t="s">
        <v>177</v>
      </c>
      <c r="F202" s="121" t="s">
        <v>940</v>
      </c>
      <c r="G202" s="121">
        <v>2</v>
      </c>
      <c r="H202" s="121" t="s">
        <v>1084</v>
      </c>
      <c r="I202" s="121" t="s">
        <v>29</v>
      </c>
      <c r="J202" s="64" t="str">
        <f t="shared" si="11"/>
        <v>RA-RaSIA02:RF-IntlkComp-2:InAng08-Mon</v>
      </c>
      <c r="K202" s="122" t="s">
        <v>777</v>
      </c>
      <c r="L202" s="122" t="s">
        <v>777</v>
      </c>
      <c r="M202" s="237" t="s">
        <v>180</v>
      </c>
      <c r="N202" s="97" t="s">
        <v>181</v>
      </c>
      <c r="O202" s="65" t="s">
        <v>1403</v>
      </c>
      <c r="P202" s="123" t="s">
        <v>183</v>
      </c>
      <c r="Q202" s="123" t="s">
        <v>33</v>
      </c>
      <c r="R202" s="50"/>
      <c r="S202" s="50"/>
      <c r="T202" s="136" t="s">
        <v>938</v>
      </c>
      <c r="U202" s="65" t="str">
        <f t="shared" ref="U202:U265" si="12">O202</f>
        <v>RA_RASIA02_RF_IntlkComp_2_InAng08Mon</v>
      </c>
      <c r="V202" s="123" t="s">
        <v>645</v>
      </c>
      <c r="W202" s="137" t="s">
        <v>938</v>
      </c>
    </row>
    <row r="203" spans="1:23" s="5" customFormat="1" ht="14.45">
      <c r="A203" s="133">
        <v>202</v>
      </c>
      <c r="B203" s="134" t="s">
        <v>1404</v>
      </c>
      <c r="C203" s="121" t="s">
        <v>175</v>
      </c>
      <c r="D203" s="121" t="s">
        <v>743</v>
      </c>
      <c r="E203" s="121" t="s">
        <v>177</v>
      </c>
      <c r="F203" s="121" t="s">
        <v>940</v>
      </c>
      <c r="G203" s="121">
        <v>2</v>
      </c>
      <c r="H203" s="121" t="s">
        <v>1087</v>
      </c>
      <c r="I203" s="121" t="s">
        <v>29</v>
      </c>
      <c r="J203" s="64" t="str">
        <f t="shared" si="11"/>
        <v>RA-RaSIA02:RF-IntlkComp-2:InAng09-Mon</v>
      </c>
      <c r="K203" s="122" t="s">
        <v>777</v>
      </c>
      <c r="L203" s="122" t="s">
        <v>777</v>
      </c>
      <c r="M203" s="237" t="s">
        <v>180</v>
      </c>
      <c r="N203" s="97" t="s">
        <v>181</v>
      </c>
      <c r="O203" s="65" t="s">
        <v>1405</v>
      </c>
      <c r="P203" s="123" t="s">
        <v>183</v>
      </c>
      <c r="Q203" s="123" t="s">
        <v>33</v>
      </c>
      <c r="R203" s="50"/>
      <c r="S203" s="50"/>
      <c r="T203" s="136" t="s">
        <v>938</v>
      </c>
      <c r="U203" s="65" t="str">
        <f t="shared" si="12"/>
        <v>RA_RASIA02_RF_IntlkComp_2_InAng09Mon</v>
      </c>
      <c r="V203" s="123" t="s">
        <v>645</v>
      </c>
      <c r="W203" s="137" t="s">
        <v>938</v>
      </c>
    </row>
    <row r="204" spans="1:23" s="5" customFormat="1" ht="14.45">
      <c r="A204" s="133">
        <v>203</v>
      </c>
      <c r="B204" s="134" t="s">
        <v>1406</v>
      </c>
      <c r="C204" s="121" t="s">
        <v>175</v>
      </c>
      <c r="D204" s="121" t="s">
        <v>743</v>
      </c>
      <c r="E204" s="121" t="s">
        <v>177</v>
      </c>
      <c r="F204" s="121" t="s">
        <v>940</v>
      </c>
      <c r="G204" s="121">
        <v>2</v>
      </c>
      <c r="H204" s="121" t="s">
        <v>1090</v>
      </c>
      <c r="I204" s="121" t="s">
        <v>29</v>
      </c>
      <c r="J204" s="64" t="str">
        <f t="shared" si="11"/>
        <v>RA-RaSIA02:RF-IntlkComp-2:InAng10-Mon</v>
      </c>
      <c r="K204" s="122" t="s">
        <v>777</v>
      </c>
      <c r="L204" s="122" t="s">
        <v>777</v>
      </c>
      <c r="M204" s="237" t="s">
        <v>180</v>
      </c>
      <c r="N204" s="97" t="s">
        <v>181</v>
      </c>
      <c r="O204" s="65" t="s">
        <v>1407</v>
      </c>
      <c r="P204" s="123" t="s">
        <v>183</v>
      </c>
      <c r="Q204" s="123" t="s">
        <v>33</v>
      </c>
      <c r="R204" s="50"/>
      <c r="S204" s="50"/>
      <c r="T204" s="136" t="s">
        <v>938</v>
      </c>
      <c r="U204" s="65" t="str">
        <f t="shared" si="12"/>
        <v>RA_RASIA02_RF_IntlkComp_2_InAng10Mon</v>
      </c>
      <c r="V204" s="123" t="s">
        <v>645</v>
      </c>
      <c r="W204" s="137" t="s">
        <v>938</v>
      </c>
    </row>
    <row r="205" spans="1:23" s="5" customFormat="1" ht="14.45">
      <c r="A205" s="133">
        <v>204</v>
      </c>
      <c r="B205" s="134" t="s">
        <v>1408</v>
      </c>
      <c r="C205" s="121" t="s">
        <v>175</v>
      </c>
      <c r="D205" s="121" t="s">
        <v>743</v>
      </c>
      <c r="E205" s="121" t="s">
        <v>177</v>
      </c>
      <c r="F205" s="121" t="s">
        <v>940</v>
      </c>
      <c r="G205" s="121">
        <v>2</v>
      </c>
      <c r="H205" s="121" t="s">
        <v>1093</v>
      </c>
      <c r="I205" s="121" t="s">
        <v>29</v>
      </c>
      <c r="J205" s="64" t="str">
        <f t="shared" si="11"/>
        <v>RA-RaSIA02:RF-IntlkComp-2:InAng11-Mon</v>
      </c>
      <c r="K205" s="122" t="s">
        <v>777</v>
      </c>
      <c r="L205" s="122" t="s">
        <v>777</v>
      </c>
      <c r="M205" s="237" t="s">
        <v>180</v>
      </c>
      <c r="N205" s="97" t="s">
        <v>181</v>
      </c>
      <c r="O205" s="65" t="s">
        <v>1409</v>
      </c>
      <c r="P205" s="123" t="s">
        <v>183</v>
      </c>
      <c r="Q205" s="123" t="s">
        <v>33</v>
      </c>
      <c r="R205" s="50"/>
      <c r="S205" s="50"/>
      <c r="T205" s="136" t="s">
        <v>938</v>
      </c>
      <c r="U205" s="65" t="str">
        <f t="shared" si="12"/>
        <v>RA_RASIA02_RF_IntlkComp_2_InAng11Mon</v>
      </c>
      <c r="V205" s="123" t="s">
        <v>645</v>
      </c>
      <c r="W205" s="137" t="s">
        <v>938</v>
      </c>
    </row>
    <row r="206" spans="1:23" s="5" customFormat="1" ht="14.45">
      <c r="A206" s="133">
        <v>205</v>
      </c>
      <c r="B206" s="134" t="s">
        <v>1410</v>
      </c>
      <c r="C206" s="121" t="s">
        <v>175</v>
      </c>
      <c r="D206" s="121" t="s">
        <v>743</v>
      </c>
      <c r="E206" s="121" t="s">
        <v>177</v>
      </c>
      <c r="F206" s="121" t="s">
        <v>940</v>
      </c>
      <c r="G206" s="121">
        <v>2</v>
      </c>
      <c r="H206" s="121" t="s">
        <v>1251</v>
      </c>
      <c r="I206" s="121" t="s">
        <v>29</v>
      </c>
      <c r="J206" s="64" t="str">
        <f t="shared" si="11"/>
        <v>RA-RaSIA02:RF-IntlkComp-2:InAng12-Mon</v>
      </c>
      <c r="K206" s="122" t="s">
        <v>777</v>
      </c>
      <c r="L206" s="122" t="s">
        <v>777</v>
      </c>
      <c r="M206" s="237" t="s">
        <v>180</v>
      </c>
      <c r="N206" s="97" t="s">
        <v>181</v>
      </c>
      <c r="O206" s="65" t="s">
        <v>1411</v>
      </c>
      <c r="P206" s="123" t="s">
        <v>183</v>
      </c>
      <c r="Q206" s="123" t="s">
        <v>33</v>
      </c>
      <c r="R206" s="50"/>
      <c r="S206" s="50"/>
      <c r="T206" s="136" t="s">
        <v>938</v>
      </c>
      <c r="U206" s="65" t="str">
        <f t="shared" si="12"/>
        <v>RA_RASIA02_RF_IntlkComp_2_InAng12Mon</v>
      </c>
      <c r="V206" s="123" t="s">
        <v>645</v>
      </c>
      <c r="W206" s="137" t="s">
        <v>938</v>
      </c>
    </row>
    <row r="207" spans="1:23" s="5" customFormat="1" ht="14.45">
      <c r="A207" s="133">
        <v>206</v>
      </c>
      <c r="B207" s="134" t="s">
        <v>1412</v>
      </c>
      <c r="C207" s="121" t="s">
        <v>175</v>
      </c>
      <c r="D207" s="121" t="s">
        <v>743</v>
      </c>
      <c r="E207" s="121" t="s">
        <v>177</v>
      </c>
      <c r="F207" s="121" t="s">
        <v>940</v>
      </c>
      <c r="G207" s="121">
        <v>2</v>
      </c>
      <c r="H207" s="121" t="s">
        <v>1254</v>
      </c>
      <c r="I207" s="121" t="s">
        <v>29</v>
      </c>
      <c r="J207" s="64" t="str">
        <f t="shared" si="11"/>
        <v>RA-RaSIA02:RF-IntlkComp-2:InAng13-Mon</v>
      </c>
      <c r="K207" s="122" t="s">
        <v>777</v>
      </c>
      <c r="L207" s="122" t="s">
        <v>777</v>
      </c>
      <c r="M207" s="237" t="s">
        <v>180</v>
      </c>
      <c r="N207" s="97" t="s">
        <v>181</v>
      </c>
      <c r="O207" s="65" t="s">
        <v>1413</v>
      </c>
      <c r="P207" s="123" t="s">
        <v>183</v>
      </c>
      <c r="Q207" s="123" t="s">
        <v>33</v>
      </c>
      <c r="R207" s="50"/>
      <c r="S207" s="50"/>
      <c r="T207" s="136" t="s">
        <v>938</v>
      </c>
      <c r="U207" s="65" t="str">
        <f t="shared" si="12"/>
        <v>RA_RASIA02_RF_IntlkComp_2_InAng13Mon</v>
      </c>
      <c r="V207" s="123" t="s">
        <v>645</v>
      </c>
      <c r="W207" s="137" t="s">
        <v>938</v>
      </c>
    </row>
    <row r="208" spans="1:23" s="5" customFormat="1" ht="14.45">
      <c r="A208" s="133">
        <v>207</v>
      </c>
      <c r="B208" s="134" t="s">
        <v>1414</v>
      </c>
      <c r="C208" s="121" t="s">
        <v>175</v>
      </c>
      <c r="D208" s="121" t="s">
        <v>743</v>
      </c>
      <c r="E208" s="121" t="s">
        <v>177</v>
      </c>
      <c r="F208" s="121" t="s">
        <v>940</v>
      </c>
      <c r="G208" s="121">
        <v>2</v>
      </c>
      <c r="H208" s="121" t="s">
        <v>1257</v>
      </c>
      <c r="I208" s="121" t="s">
        <v>29</v>
      </c>
      <c r="J208" s="64" t="str">
        <f t="shared" si="11"/>
        <v>RA-RaSIA02:RF-IntlkComp-2:InAng14-Mon</v>
      </c>
      <c r="K208" s="122" t="s">
        <v>777</v>
      </c>
      <c r="L208" s="122" t="s">
        <v>777</v>
      </c>
      <c r="M208" s="237" t="s">
        <v>180</v>
      </c>
      <c r="N208" s="97" t="s">
        <v>181</v>
      </c>
      <c r="O208" s="65" t="s">
        <v>1415</v>
      </c>
      <c r="P208" s="123" t="s">
        <v>183</v>
      </c>
      <c r="Q208" s="123" t="s">
        <v>33</v>
      </c>
      <c r="R208" s="50"/>
      <c r="S208" s="50"/>
      <c r="T208" s="136" t="s">
        <v>938</v>
      </c>
      <c r="U208" s="65" t="str">
        <f t="shared" si="12"/>
        <v>RA_RASIA02_RF_IntlkComp_2_InAng14Mon</v>
      </c>
      <c r="V208" s="123" t="s">
        <v>645</v>
      </c>
      <c r="W208" s="137" t="s">
        <v>938</v>
      </c>
    </row>
    <row r="209" spans="1:23" s="5" customFormat="1" ht="14.45">
      <c r="A209" s="133">
        <v>208</v>
      </c>
      <c r="B209" s="134" t="s">
        <v>1416</v>
      </c>
      <c r="C209" s="121" t="s">
        <v>175</v>
      </c>
      <c r="D209" s="121" t="s">
        <v>743</v>
      </c>
      <c r="E209" s="121" t="s">
        <v>177</v>
      </c>
      <c r="F209" s="121" t="s">
        <v>940</v>
      </c>
      <c r="G209" s="121">
        <v>2</v>
      </c>
      <c r="H209" s="121" t="s">
        <v>1260</v>
      </c>
      <c r="I209" s="121" t="s">
        <v>29</v>
      </c>
      <c r="J209" s="64" t="str">
        <f t="shared" si="11"/>
        <v>RA-RaSIA02:RF-IntlkComp-2:InAng15-Mon</v>
      </c>
      <c r="K209" s="122" t="s">
        <v>777</v>
      </c>
      <c r="L209" s="122" t="s">
        <v>777</v>
      </c>
      <c r="M209" s="237" t="s">
        <v>180</v>
      </c>
      <c r="N209" s="97" t="s">
        <v>181</v>
      </c>
      <c r="O209" s="65" t="s">
        <v>1417</v>
      </c>
      <c r="P209" s="123" t="s">
        <v>183</v>
      </c>
      <c r="Q209" s="123" t="s">
        <v>33</v>
      </c>
      <c r="R209" s="50"/>
      <c r="S209" s="50"/>
      <c r="T209" s="136" t="s">
        <v>938</v>
      </c>
      <c r="U209" s="65" t="str">
        <f t="shared" si="12"/>
        <v>RA_RASIA02_RF_IntlkComp_2_InAng15Mon</v>
      </c>
      <c r="V209" s="123" t="s">
        <v>645</v>
      </c>
      <c r="W209" s="137" t="s">
        <v>938</v>
      </c>
    </row>
    <row r="210" spans="1:23" s="5" customFormat="1" ht="14.45">
      <c r="A210" s="133">
        <v>209</v>
      </c>
      <c r="B210" s="134" t="s">
        <v>1418</v>
      </c>
      <c r="C210" s="121" t="s">
        <v>175</v>
      </c>
      <c r="D210" s="121" t="s">
        <v>743</v>
      </c>
      <c r="E210" s="121" t="s">
        <v>177</v>
      </c>
      <c r="F210" s="121" t="s">
        <v>940</v>
      </c>
      <c r="G210" s="121">
        <v>2</v>
      </c>
      <c r="H210" s="121" t="s">
        <v>1263</v>
      </c>
      <c r="I210" s="121" t="s">
        <v>29</v>
      </c>
      <c r="J210" s="64" t="str">
        <f t="shared" si="11"/>
        <v>RA-RaSIA02:RF-IntlkComp-2:InAng16-Mon</v>
      </c>
      <c r="K210" s="122" t="s">
        <v>777</v>
      </c>
      <c r="L210" s="122" t="s">
        <v>777</v>
      </c>
      <c r="M210" s="237" t="s">
        <v>180</v>
      </c>
      <c r="N210" s="97" t="s">
        <v>181</v>
      </c>
      <c r="O210" s="65" t="s">
        <v>1419</v>
      </c>
      <c r="P210" s="123" t="s">
        <v>183</v>
      </c>
      <c r="Q210" s="123" t="s">
        <v>33</v>
      </c>
      <c r="R210" s="50"/>
      <c r="S210" s="50"/>
      <c r="T210" s="136" t="s">
        <v>938</v>
      </c>
      <c r="U210" s="65" t="str">
        <f t="shared" si="12"/>
        <v>RA_RASIA02_RF_IntlkComp_2_InAng16Mon</v>
      </c>
      <c r="V210" s="123" t="s">
        <v>645</v>
      </c>
      <c r="W210" s="137" t="s">
        <v>938</v>
      </c>
    </row>
    <row r="211" spans="1:23" s="5" customFormat="1" ht="14.45">
      <c r="A211" s="133">
        <v>210</v>
      </c>
      <c r="B211" s="134" t="s">
        <v>1420</v>
      </c>
      <c r="C211" s="121" t="s">
        <v>175</v>
      </c>
      <c r="D211" s="121" t="s">
        <v>743</v>
      </c>
      <c r="E211" s="121" t="s">
        <v>177</v>
      </c>
      <c r="F211" s="121" t="s">
        <v>940</v>
      </c>
      <c r="G211" s="121">
        <v>2</v>
      </c>
      <c r="H211" s="121" t="s">
        <v>1266</v>
      </c>
      <c r="I211" s="121" t="s">
        <v>29</v>
      </c>
      <c r="J211" s="64" t="str">
        <f t="shared" si="11"/>
        <v>RA-RaSIA02:RF-IntlkComp-2:InAng17-Mon</v>
      </c>
      <c r="K211" s="122" t="s">
        <v>777</v>
      </c>
      <c r="L211" s="122" t="s">
        <v>777</v>
      </c>
      <c r="M211" s="237" t="s">
        <v>180</v>
      </c>
      <c r="N211" s="97" t="s">
        <v>181</v>
      </c>
      <c r="O211" s="65" t="s">
        <v>1421</v>
      </c>
      <c r="P211" s="123" t="s">
        <v>183</v>
      </c>
      <c r="Q211" s="123" t="s">
        <v>33</v>
      </c>
      <c r="R211" s="50"/>
      <c r="S211" s="50"/>
      <c r="T211" s="136" t="s">
        <v>938</v>
      </c>
      <c r="U211" s="65" t="str">
        <f t="shared" si="12"/>
        <v>RA_RASIA02_RF_IntlkComp_2_InAng17Mon</v>
      </c>
      <c r="V211" s="123" t="s">
        <v>645</v>
      </c>
      <c r="W211" s="137" t="s">
        <v>938</v>
      </c>
    </row>
    <row r="212" spans="1:23" s="5" customFormat="1" ht="14.45">
      <c r="A212" s="133">
        <v>211</v>
      </c>
      <c r="B212" s="134" t="s">
        <v>1422</v>
      </c>
      <c r="C212" s="121" t="s">
        <v>175</v>
      </c>
      <c r="D212" s="121" t="s">
        <v>743</v>
      </c>
      <c r="E212" s="121" t="s">
        <v>177</v>
      </c>
      <c r="F212" s="121" t="s">
        <v>940</v>
      </c>
      <c r="G212" s="121">
        <v>2</v>
      </c>
      <c r="H212" s="121" t="s">
        <v>1269</v>
      </c>
      <c r="I212" s="121" t="s">
        <v>29</v>
      </c>
      <c r="J212" s="64" t="str">
        <f t="shared" si="11"/>
        <v>RA-RaSIA02:RF-IntlkComp-2:InAng18-Mon</v>
      </c>
      <c r="K212" s="122" t="s">
        <v>777</v>
      </c>
      <c r="L212" s="122" t="s">
        <v>777</v>
      </c>
      <c r="M212" s="237" t="s">
        <v>180</v>
      </c>
      <c r="N212" s="97" t="s">
        <v>181</v>
      </c>
      <c r="O212" s="65" t="s">
        <v>1423</v>
      </c>
      <c r="P212" s="123" t="s">
        <v>183</v>
      </c>
      <c r="Q212" s="123" t="s">
        <v>33</v>
      </c>
      <c r="R212" s="50"/>
      <c r="S212" s="50"/>
      <c r="T212" s="136" t="s">
        <v>938</v>
      </c>
      <c r="U212" s="65" t="str">
        <f t="shared" si="12"/>
        <v>RA_RASIA02_RF_IntlkComp_2_InAng18Mon</v>
      </c>
      <c r="V212" s="123" t="s">
        <v>645</v>
      </c>
      <c r="W212" s="137" t="s">
        <v>938</v>
      </c>
    </row>
    <row r="213" spans="1:23" s="5" customFormat="1" ht="14.45">
      <c r="A213" s="133">
        <v>212</v>
      </c>
      <c r="B213" s="134" t="s">
        <v>1424</v>
      </c>
      <c r="C213" s="121" t="s">
        <v>175</v>
      </c>
      <c r="D213" s="121" t="s">
        <v>743</v>
      </c>
      <c r="E213" s="121" t="s">
        <v>177</v>
      </c>
      <c r="F213" s="121" t="s">
        <v>940</v>
      </c>
      <c r="G213" s="121">
        <v>2</v>
      </c>
      <c r="H213" s="121" t="s">
        <v>1272</v>
      </c>
      <c r="I213" s="121" t="s">
        <v>29</v>
      </c>
      <c r="J213" s="64" t="str">
        <f t="shared" si="11"/>
        <v>RA-RaSIA02:RF-IntlkComp-2:InAng19-Mon</v>
      </c>
      <c r="K213" s="122" t="s">
        <v>777</v>
      </c>
      <c r="L213" s="122" t="s">
        <v>777</v>
      </c>
      <c r="M213" s="237" t="s">
        <v>180</v>
      </c>
      <c r="N213" s="97" t="s">
        <v>181</v>
      </c>
      <c r="O213" s="65" t="s">
        <v>1425</v>
      </c>
      <c r="P213" s="123" t="s">
        <v>183</v>
      </c>
      <c r="Q213" s="123" t="s">
        <v>33</v>
      </c>
      <c r="R213" s="50"/>
      <c r="S213" s="50"/>
      <c r="T213" s="136" t="s">
        <v>938</v>
      </c>
      <c r="U213" s="65" t="str">
        <f t="shared" si="12"/>
        <v>RA_RASIA02_RF_IntlkComp_2_InAng19Mon</v>
      </c>
      <c r="V213" s="123" t="s">
        <v>645</v>
      </c>
      <c r="W213" s="137" t="s">
        <v>938</v>
      </c>
    </row>
    <row r="214" spans="1:23" s="5" customFormat="1" ht="14.45">
      <c r="A214" s="133">
        <v>213</v>
      </c>
      <c r="B214" s="134" t="s">
        <v>1426</v>
      </c>
      <c r="C214" s="121" t="s">
        <v>175</v>
      </c>
      <c r="D214" s="121" t="s">
        <v>743</v>
      </c>
      <c r="E214" s="121" t="s">
        <v>177</v>
      </c>
      <c r="F214" s="121" t="s">
        <v>940</v>
      </c>
      <c r="G214" s="121">
        <v>2</v>
      </c>
      <c r="H214" s="121" t="s">
        <v>1096</v>
      </c>
      <c r="I214" s="121" t="s">
        <v>29</v>
      </c>
      <c r="J214" s="64" t="str">
        <f t="shared" si="11"/>
        <v>RA-RaSIA02:RF-IntlkComp-2:OutDig00-Mon</v>
      </c>
      <c r="K214" s="122" t="s">
        <v>777</v>
      </c>
      <c r="L214" s="122" t="s">
        <v>777</v>
      </c>
      <c r="M214" s="237" t="s">
        <v>180</v>
      </c>
      <c r="N214" s="97" t="s">
        <v>181</v>
      </c>
      <c r="O214" s="65" t="s">
        <v>1427</v>
      </c>
      <c r="P214" s="123" t="s">
        <v>183</v>
      </c>
      <c r="Q214" s="123" t="s">
        <v>33</v>
      </c>
      <c r="R214" s="50"/>
      <c r="S214" s="50"/>
      <c r="T214" s="136" t="s">
        <v>938</v>
      </c>
      <c r="U214" s="65" t="str">
        <f t="shared" si="12"/>
        <v>RA_RASIA02_RF_IntlkComp_2_OutDig00Mon</v>
      </c>
      <c r="V214" s="123" t="s">
        <v>645</v>
      </c>
      <c r="W214" s="137" t="s">
        <v>938</v>
      </c>
    </row>
    <row r="215" spans="1:23" s="5" customFormat="1" ht="14.45">
      <c r="A215" s="133">
        <v>214</v>
      </c>
      <c r="B215" s="134" t="s">
        <v>1428</v>
      </c>
      <c r="C215" s="121" t="s">
        <v>175</v>
      </c>
      <c r="D215" s="121" t="s">
        <v>743</v>
      </c>
      <c r="E215" s="121" t="s">
        <v>177</v>
      </c>
      <c r="F215" s="121" t="s">
        <v>940</v>
      </c>
      <c r="G215" s="121">
        <v>2</v>
      </c>
      <c r="H215" s="121" t="s">
        <v>1099</v>
      </c>
      <c r="I215" s="121" t="s">
        <v>29</v>
      </c>
      <c r="J215" s="64" t="str">
        <f t="shared" si="11"/>
        <v>RA-RaSIA02:RF-IntlkComp-2:OutDig01-Mon</v>
      </c>
      <c r="K215" s="122" t="s">
        <v>777</v>
      </c>
      <c r="L215" s="122" t="s">
        <v>777</v>
      </c>
      <c r="M215" s="237" t="s">
        <v>180</v>
      </c>
      <c r="N215" s="97" t="s">
        <v>181</v>
      </c>
      <c r="O215" s="65" t="s">
        <v>1429</v>
      </c>
      <c r="P215" s="123" t="s">
        <v>183</v>
      </c>
      <c r="Q215" s="123" t="s">
        <v>33</v>
      </c>
      <c r="R215" s="50"/>
      <c r="S215" s="50"/>
      <c r="T215" s="136" t="s">
        <v>938</v>
      </c>
      <c r="U215" s="65" t="str">
        <f t="shared" si="12"/>
        <v>RA_RASIA02_RF_IntlkComp_2_OutDig01Mon</v>
      </c>
      <c r="V215" s="123" t="s">
        <v>645</v>
      </c>
      <c r="W215" s="137" t="s">
        <v>938</v>
      </c>
    </row>
    <row r="216" spans="1:23" s="5" customFormat="1" ht="14.45">
      <c r="A216" s="133">
        <v>215</v>
      </c>
      <c r="B216" s="134" t="s">
        <v>1430</v>
      </c>
      <c r="C216" s="121" t="s">
        <v>175</v>
      </c>
      <c r="D216" s="121" t="s">
        <v>743</v>
      </c>
      <c r="E216" s="121" t="s">
        <v>177</v>
      </c>
      <c r="F216" s="121" t="s">
        <v>940</v>
      </c>
      <c r="G216" s="121">
        <v>2</v>
      </c>
      <c r="H216" s="121" t="s">
        <v>1102</v>
      </c>
      <c r="I216" s="121" t="s">
        <v>29</v>
      </c>
      <c r="J216" s="64" t="str">
        <f t="shared" si="11"/>
        <v>RA-RaSIA02:RF-IntlkComp-2:OutDig02-Mon</v>
      </c>
      <c r="K216" s="122" t="s">
        <v>777</v>
      </c>
      <c r="L216" s="122" t="s">
        <v>777</v>
      </c>
      <c r="M216" s="237" t="s">
        <v>180</v>
      </c>
      <c r="N216" s="97" t="s">
        <v>181</v>
      </c>
      <c r="O216" s="65" t="s">
        <v>1431</v>
      </c>
      <c r="P216" s="123" t="s">
        <v>183</v>
      </c>
      <c r="Q216" s="123" t="s">
        <v>33</v>
      </c>
      <c r="R216" s="50"/>
      <c r="S216" s="50"/>
      <c r="T216" s="136" t="s">
        <v>938</v>
      </c>
      <c r="U216" s="65" t="str">
        <f t="shared" si="12"/>
        <v>RA_RASIA02_RF_IntlkComp_2_OutDig02Mon</v>
      </c>
      <c r="V216" s="123" t="s">
        <v>645</v>
      </c>
      <c r="W216" s="137" t="s">
        <v>938</v>
      </c>
    </row>
    <row r="217" spans="1:23" s="5" customFormat="1" ht="14.45">
      <c r="A217" s="133">
        <v>216</v>
      </c>
      <c r="B217" s="134" t="s">
        <v>1432</v>
      </c>
      <c r="C217" s="121" t="s">
        <v>175</v>
      </c>
      <c r="D217" s="121" t="s">
        <v>743</v>
      </c>
      <c r="E217" s="121" t="s">
        <v>177</v>
      </c>
      <c r="F217" s="121" t="s">
        <v>940</v>
      </c>
      <c r="G217" s="121">
        <v>2</v>
      </c>
      <c r="H217" s="121" t="s">
        <v>1105</v>
      </c>
      <c r="I217" s="121" t="s">
        <v>29</v>
      </c>
      <c r="J217" s="64" t="str">
        <f t="shared" si="11"/>
        <v>RA-RaSIA02:RF-IntlkComp-2:OutDig03-Mon</v>
      </c>
      <c r="K217" s="122" t="s">
        <v>777</v>
      </c>
      <c r="L217" s="122" t="s">
        <v>777</v>
      </c>
      <c r="M217" s="237" t="s">
        <v>180</v>
      </c>
      <c r="N217" s="97" t="s">
        <v>181</v>
      </c>
      <c r="O217" s="65" t="s">
        <v>1433</v>
      </c>
      <c r="P217" s="123" t="s">
        <v>183</v>
      </c>
      <c r="Q217" s="123" t="s">
        <v>33</v>
      </c>
      <c r="R217" s="50"/>
      <c r="S217" s="50"/>
      <c r="T217" s="136" t="s">
        <v>938</v>
      </c>
      <c r="U217" s="65" t="str">
        <f t="shared" si="12"/>
        <v>RA_RASIA02_RF_IntlkComp_2_OutDig03Mon</v>
      </c>
      <c r="V217" s="123" t="s">
        <v>645</v>
      </c>
      <c r="W217" s="137" t="s">
        <v>938</v>
      </c>
    </row>
    <row r="218" spans="1:23" s="5" customFormat="1" ht="14.45">
      <c r="A218" s="133">
        <v>217</v>
      </c>
      <c r="B218" s="134" t="s">
        <v>1434</v>
      </c>
      <c r="C218" s="121" t="s">
        <v>175</v>
      </c>
      <c r="D218" s="121" t="s">
        <v>743</v>
      </c>
      <c r="E218" s="121" t="s">
        <v>177</v>
      </c>
      <c r="F218" s="121" t="s">
        <v>940</v>
      </c>
      <c r="G218" s="121">
        <v>2</v>
      </c>
      <c r="H218" s="121" t="s">
        <v>1108</v>
      </c>
      <c r="I218" s="121" t="s">
        <v>29</v>
      </c>
      <c r="J218" s="64" t="str">
        <f t="shared" si="11"/>
        <v>RA-RaSIA02:RF-IntlkComp-2:OutDig04-Mon</v>
      </c>
      <c r="K218" s="122" t="s">
        <v>777</v>
      </c>
      <c r="L218" s="122" t="s">
        <v>777</v>
      </c>
      <c r="M218" s="237" t="s">
        <v>180</v>
      </c>
      <c r="N218" s="97" t="s">
        <v>181</v>
      </c>
      <c r="O218" s="65" t="s">
        <v>1435</v>
      </c>
      <c r="P218" s="123" t="s">
        <v>183</v>
      </c>
      <c r="Q218" s="123" t="s">
        <v>33</v>
      </c>
      <c r="R218" s="50"/>
      <c r="S218" s="50"/>
      <c r="T218" s="136" t="s">
        <v>938</v>
      </c>
      <c r="U218" s="65" t="str">
        <f t="shared" si="12"/>
        <v>RA_RASIA02_RF_IntlkComp_2_OutDig04Mon</v>
      </c>
      <c r="V218" s="123" t="s">
        <v>645</v>
      </c>
      <c r="W218" s="137" t="s">
        <v>938</v>
      </c>
    </row>
    <row r="219" spans="1:23" s="5" customFormat="1" ht="14.45">
      <c r="A219" s="133">
        <v>218</v>
      </c>
      <c r="B219" s="134" t="s">
        <v>1436</v>
      </c>
      <c r="C219" s="121" t="s">
        <v>175</v>
      </c>
      <c r="D219" s="121" t="s">
        <v>743</v>
      </c>
      <c r="E219" s="121" t="s">
        <v>177</v>
      </c>
      <c r="F219" s="121" t="s">
        <v>940</v>
      </c>
      <c r="G219" s="121">
        <v>2</v>
      </c>
      <c r="H219" s="121" t="s">
        <v>1111</v>
      </c>
      <c r="I219" s="121" t="s">
        <v>29</v>
      </c>
      <c r="J219" s="64" t="str">
        <f t="shared" si="11"/>
        <v>RA-RaSIA02:RF-IntlkComp-2:OutDig05-Mon</v>
      </c>
      <c r="K219" s="122" t="s">
        <v>777</v>
      </c>
      <c r="L219" s="122" t="s">
        <v>777</v>
      </c>
      <c r="M219" s="237" t="s">
        <v>180</v>
      </c>
      <c r="N219" s="97" t="s">
        <v>181</v>
      </c>
      <c r="O219" s="65" t="s">
        <v>1437</v>
      </c>
      <c r="P219" s="123" t="s">
        <v>183</v>
      </c>
      <c r="Q219" s="123" t="s">
        <v>33</v>
      </c>
      <c r="R219" s="50"/>
      <c r="S219" s="50"/>
      <c r="T219" s="136" t="s">
        <v>938</v>
      </c>
      <c r="U219" s="65" t="str">
        <f t="shared" si="12"/>
        <v>RA_RASIA02_RF_IntlkComp_2_OutDig05Mon</v>
      </c>
      <c r="V219" s="123" t="s">
        <v>645</v>
      </c>
      <c r="W219" s="137" t="s">
        <v>938</v>
      </c>
    </row>
    <row r="220" spans="1:23" s="5" customFormat="1" ht="14.45">
      <c r="A220" s="133">
        <v>219</v>
      </c>
      <c r="B220" s="134" t="s">
        <v>1438</v>
      </c>
      <c r="C220" s="121" t="s">
        <v>175</v>
      </c>
      <c r="D220" s="121" t="s">
        <v>743</v>
      </c>
      <c r="E220" s="121" t="s">
        <v>177</v>
      </c>
      <c r="F220" s="121" t="s">
        <v>940</v>
      </c>
      <c r="G220" s="121">
        <v>2</v>
      </c>
      <c r="H220" s="121" t="s">
        <v>1114</v>
      </c>
      <c r="I220" s="121" t="s">
        <v>29</v>
      </c>
      <c r="J220" s="64" t="str">
        <f t="shared" si="11"/>
        <v>RA-RaSIA02:RF-IntlkComp-2:OutDig06-Mon</v>
      </c>
      <c r="K220" s="122" t="s">
        <v>777</v>
      </c>
      <c r="L220" s="122" t="s">
        <v>777</v>
      </c>
      <c r="M220" s="237" t="s">
        <v>180</v>
      </c>
      <c r="N220" s="97" t="s">
        <v>181</v>
      </c>
      <c r="O220" s="65" t="s">
        <v>1439</v>
      </c>
      <c r="P220" s="123" t="s">
        <v>183</v>
      </c>
      <c r="Q220" s="123" t="s">
        <v>33</v>
      </c>
      <c r="R220" s="50"/>
      <c r="S220" s="50"/>
      <c r="T220" s="136" t="s">
        <v>938</v>
      </c>
      <c r="U220" s="65" t="str">
        <f t="shared" si="12"/>
        <v>RA_RASIA02_RF_IntlkComp_2_OutDig06Mon</v>
      </c>
      <c r="V220" s="123" t="s">
        <v>645</v>
      </c>
      <c r="W220" s="137" t="s">
        <v>938</v>
      </c>
    </row>
    <row r="221" spans="1:23" s="5" customFormat="1" ht="14.45">
      <c r="A221" s="133">
        <v>220</v>
      </c>
      <c r="B221" s="134" t="s">
        <v>1440</v>
      </c>
      <c r="C221" s="121" t="s">
        <v>175</v>
      </c>
      <c r="D221" s="121" t="s">
        <v>743</v>
      </c>
      <c r="E221" s="121" t="s">
        <v>177</v>
      </c>
      <c r="F221" s="121" t="s">
        <v>940</v>
      </c>
      <c r="G221" s="121">
        <v>2</v>
      </c>
      <c r="H221" s="121" t="s">
        <v>1117</v>
      </c>
      <c r="I221" s="121" t="s">
        <v>29</v>
      </c>
      <c r="J221" s="64" t="str">
        <f t="shared" si="11"/>
        <v>RA-RaSIA02:RF-IntlkComp-2:OutDig07-Mon</v>
      </c>
      <c r="K221" s="122" t="s">
        <v>777</v>
      </c>
      <c r="L221" s="122" t="s">
        <v>777</v>
      </c>
      <c r="M221" s="237" t="s">
        <v>180</v>
      </c>
      <c r="N221" s="97" t="s">
        <v>181</v>
      </c>
      <c r="O221" s="65" t="s">
        <v>1441</v>
      </c>
      <c r="P221" s="123" t="s">
        <v>183</v>
      </c>
      <c r="Q221" s="123" t="s">
        <v>33</v>
      </c>
      <c r="R221" s="50"/>
      <c r="S221" s="50"/>
      <c r="T221" s="136" t="s">
        <v>938</v>
      </c>
      <c r="U221" s="65" t="str">
        <f t="shared" si="12"/>
        <v>RA_RASIA02_RF_IntlkComp_2_OutDig07Mon</v>
      </c>
      <c r="V221" s="123" t="s">
        <v>645</v>
      </c>
      <c r="W221" s="137" t="s">
        <v>938</v>
      </c>
    </row>
    <row r="222" spans="1:23" s="5" customFormat="1" ht="14.45">
      <c r="A222" s="133">
        <v>221</v>
      </c>
      <c r="B222" s="134" t="s">
        <v>1442</v>
      </c>
      <c r="C222" s="121" t="s">
        <v>175</v>
      </c>
      <c r="D222" s="121" t="s">
        <v>743</v>
      </c>
      <c r="E222" s="121" t="s">
        <v>177</v>
      </c>
      <c r="F222" s="121" t="s">
        <v>940</v>
      </c>
      <c r="G222" s="121">
        <v>2</v>
      </c>
      <c r="H222" s="121" t="s">
        <v>1120</v>
      </c>
      <c r="I222" s="121" t="s">
        <v>29</v>
      </c>
      <c r="J222" s="64" t="str">
        <f t="shared" si="11"/>
        <v>RA-RaSIA02:RF-IntlkComp-2:OutDig08-Mon</v>
      </c>
      <c r="K222" s="122" t="s">
        <v>777</v>
      </c>
      <c r="L222" s="122" t="s">
        <v>777</v>
      </c>
      <c r="M222" s="237" t="s">
        <v>180</v>
      </c>
      <c r="N222" s="97" t="s">
        <v>181</v>
      </c>
      <c r="O222" s="65" t="s">
        <v>1443</v>
      </c>
      <c r="P222" s="123" t="s">
        <v>183</v>
      </c>
      <c r="Q222" s="123" t="s">
        <v>33</v>
      </c>
      <c r="R222" s="50"/>
      <c r="S222" s="50"/>
      <c r="T222" s="136" t="s">
        <v>938</v>
      </c>
      <c r="U222" s="65" t="str">
        <f t="shared" si="12"/>
        <v>RA_RASIA02_RF_IntlkComp_2_OutDig08Mon</v>
      </c>
      <c r="V222" s="123" t="s">
        <v>645</v>
      </c>
      <c r="W222" s="137" t="s">
        <v>938</v>
      </c>
    </row>
    <row r="223" spans="1:23" s="5" customFormat="1" ht="14.45">
      <c r="A223" s="133">
        <v>222</v>
      </c>
      <c r="B223" s="134" t="s">
        <v>1444</v>
      </c>
      <c r="C223" s="121" t="s">
        <v>175</v>
      </c>
      <c r="D223" s="121" t="s">
        <v>743</v>
      </c>
      <c r="E223" s="121" t="s">
        <v>177</v>
      </c>
      <c r="F223" s="121" t="s">
        <v>940</v>
      </c>
      <c r="G223" s="121">
        <v>2</v>
      </c>
      <c r="H223" s="121" t="s">
        <v>1123</v>
      </c>
      <c r="I223" s="121" t="s">
        <v>29</v>
      </c>
      <c r="J223" s="64" t="str">
        <f t="shared" si="11"/>
        <v>RA-RaSIA02:RF-IntlkComp-2:OutDig09-Mon</v>
      </c>
      <c r="K223" s="122" t="s">
        <v>777</v>
      </c>
      <c r="L223" s="122" t="s">
        <v>777</v>
      </c>
      <c r="M223" s="237" t="s">
        <v>180</v>
      </c>
      <c r="N223" s="97" t="s">
        <v>181</v>
      </c>
      <c r="O223" s="65" t="s">
        <v>1445</v>
      </c>
      <c r="P223" s="123" t="s">
        <v>183</v>
      </c>
      <c r="Q223" s="123" t="s">
        <v>33</v>
      </c>
      <c r="R223" s="50"/>
      <c r="S223" s="50"/>
      <c r="T223" s="136" t="s">
        <v>938</v>
      </c>
      <c r="U223" s="65" t="str">
        <f t="shared" si="12"/>
        <v>RA_RASIA02_RF_IntlkComp_2_OutDig09Mon</v>
      </c>
      <c r="V223" s="123" t="s">
        <v>645</v>
      </c>
      <c r="W223" s="137" t="s">
        <v>938</v>
      </c>
    </row>
    <row r="224" spans="1:23" s="5" customFormat="1" ht="14.45">
      <c r="A224" s="133">
        <v>223</v>
      </c>
      <c r="B224" s="134" t="s">
        <v>1446</v>
      </c>
      <c r="C224" s="121" t="s">
        <v>175</v>
      </c>
      <c r="D224" s="121" t="s">
        <v>743</v>
      </c>
      <c r="E224" s="121" t="s">
        <v>177</v>
      </c>
      <c r="F224" s="121" t="s">
        <v>940</v>
      </c>
      <c r="G224" s="121">
        <v>2</v>
      </c>
      <c r="H224" s="121" t="s">
        <v>1126</v>
      </c>
      <c r="I224" s="121" t="s">
        <v>29</v>
      </c>
      <c r="J224" s="64" t="str">
        <f t="shared" si="11"/>
        <v>RA-RaSIA02:RF-IntlkComp-2:OutDig10-Mon</v>
      </c>
      <c r="K224" s="122" t="s">
        <v>777</v>
      </c>
      <c r="L224" s="122" t="s">
        <v>777</v>
      </c>
      <c r="M224" s="237" t="s">
        <v>180</v>
      </c>
      <c r="N224" s="97" t="s">
        <v>181</v>
      </c>
      <c r="O224" s="65" t="s">
        <v>1447</v>
      </c>
      <c r="P224" s="123" t="s">
        <v>183</v>
      </c>
      <c r="Q224" s="123" t="s">
        <v>33</v>
      </c>
      <c r="R224" s="50"/>
      <c r="S224" s="50"/>
      <c r="T224" s="136" t="s">
        <v>938</v>
      </c>
      <c r="U224" s="65" t="str">
        <f t="shared" si="12"/>
        <v>RA_RASIA02_RF_IntlkComp_2_OutDig10Mon</v>
      </c>
      <c r="V224" s="123" t="s">
        <v>645</v>
      </c>
      <c r="W224" s="137" t="s">
        <v>938</v>
      </c>
    </row>
    <row r="225" spans="1:23" s="5" customFormat="1" ht="14.45">
      <c r="A225" s="133">
        <v>224</v>
      </c>
      <c r="B225" s="134" t="s">
        <v>1448</v>
      </c>
      <c r="C225" s="121" t="s">
        <v>175</v>
      </c>
      <c r="D225" s="121" t="s">
        <v>743</v>
      </c>
      <c r="E225" s="121" t="s">
        <v>177</v>
      </c>
      <c r="F225" s="121" t="s">
        <v>940</v>
      </c>
      <c r="G225" s="121">
        <v>2</v>
      </c>
      <c r="H225" s="121" t="s">
        <v>1129</v>
      </c>
      <c r="I225" s="121" t="s">
        <v>29</v>
      </c>
      <c r="J225" s="64" t="str">
        <f t="shared" si="11"/>
        <v>RA-RaSIA02:RF-IntlkComp-2:OutDig11-Mon</v>
      </c>
      <c r="K225" s="122" t="s">
        <v>777</v>
      </c>
      <c r="L225" s="122" t="s">
        <v>777</v>
      </c>
      <c r="M225" s="237" t="s">
        <v>180</v>
      </c>
      <c r="N225" s="97" t="s">
        <v>181</v>
      </c>
      <c r="O225" s="65" t="s">
        <v>1449</v>
      </c>
      <c r="P225" s="123" t="s">
        <v>183</v>
      </c>
      <c r="Q225" s="123" t="s">
        <v>33</v>
      </c>
      <c r="R225" s="50"/>
      <c r="S225" s="50"/>
      <c r="T225" s="136" t="s">
        <v>938</v>
      </c>
      <c r="U225" s="65" t="str">
        <f t="shared" si="12"/>
        <v>RA_RASIA02_RF_IntlkComp_2_OutDig11Mon</v>
      </c>
      <c r="V225" s="123" t="s">
        <v>645</v>
      </c>
      <c r="W225" s="137" t="s">
        <v>938</v>
      </c>
    </row>
    <row r="226" spans="1:23" s="5" customFormat="1" ht="14.45">
      <c r="A226" s="133">
        <v>225</v>
      </c>
      <c r="B226" s="134" t="s">
        <v>1450</v>
      </c>
      <c r="C226" s="121" t="s">
        <v>175</v>
      </c>
      <c r="D226" s="121" t="s">
        <v>743</v>
      </c>
      <c r="E226" s="121" t="s">
        <v>177</v>
      </c>
      <c r="F226" s="121" t="s">
        <v>940</v>
      </c>
      <c r="G226" s="121">
        <v>2</v>
      </c>
      <c r="H226" s="121" t="s">
        <v>1132</v>
      </c>
      <c r="I226" s="121" t="s">
        <v>29</v>
      </c>
      <c r="J226" s="64" t="str">
        <f t="shared" si="11"/>
        <v>RA-RaSIA02:RF-IntlkComp-2:OutDig12-Mon</v>
      </c>
      <c r="K226" s="122" t="s">
        <v>777</v>
      </c>
      <c r="L226" s="122" t="s">
        <v>777</v>
      </c>
      <c r="M226" s="237" t="s">
        <v>180</v>
      </c>
      <c r="N226" s="97" t="s">
        <v>181</v>
      </c>
      <c r="O226" s="65" t="s">
        <v>1451</v>
      </c>
      <c r="P226" s="123" t="s">
        <v>183</v>
      </c>
      <c r="Q226" s="123" t="s">
        <v>33</v>
      </c>
      <c r="R226" s="50"/>
      <c r="S226" s="50"/>
      <c r="T226" s="136" t="s">
        <v>938</v>
      </c>
      <c r="U226" s="65" t="str">
        <f t="shared" si="12"/>
        <v>RA_RASIA02_RF_IntlkComp_2_OutDig12Mon</v>
      </c>
      <c r="V226" s="123" t="s">
        <v>645</v>
      </c>
      <c r="W226" s="137" t="s">
        <v>938</v>
      </c>
    </row>
    <row r="227" spans="1:23" s="5" customFormat="1" ht="14.45">
      <c r="A227" s="133">
        <v>226</v>
      </c>
      <c r="B227" s="134" t="s">
        <v>1452</v>
      </c>
      <c r="C227" s="121" t="s">
        <v>175</v>
      </c>
      <c r="D227" s="121" t="s">
        <v>743</v>
      </c>
      <c r="E227" s="121" t="s">
        <v>177</v>
      </c>
      <c r="F227" s="121" t="s">
        <v>940</v>
      </c>
      <c r="G227" s="121">
        <v>2</v>
      </c>
      <c r="H227" s="121" t="s">
        <v>1135</v>
      </c>
      <c r="I227" s="121" t="s">
        <v>29</v>
      </c>
      <c r="J227" s="64" t="str">
        <f t="shared" si="11"/>
        <v>RA-RaSIA02:RF-IntlkComp-2:OutDig13-Mon</v>
      </c>
      <c r="K227" s="122" t="s">
        <v>777</v>
      </c>
      <c r="L227" s="122" t="s">
        <v>777</v>
      </c>
      <c r="M227" s="237" t="s">
        <v>180</v>
      </c>
      <c r="N227" s="97" t="s">
        <v>181</v>
      </c>
      <c r="O227" s="65" t="s">
        <v>1453</v>
      </c>
      <c r="P227" s="123" t="s">
        <v>183</v>
      </c>
      <c r="Q227" s="123" t="s">
        <v>33</v>
      </c>
      <c r="R227" s="50"/>
      <c r="S227" s="50"/>
      <c r="T227" s="136" t="s">
        <v>938</v>
      </c>
      <c r="U227" s="65" t="str">
        <f t="shared" si="12"/>
        <v>RA_RASIA02_RF_IntlkComp_2_OutDig13Mon</v>
      </c>
      <c r="V227" s="123" t="s">
        <v>645</v>
      </c>
      <c r="W227" s="137" t="s">
        <v>938</v>
      </c>
    </row>
    <row r="228" spans="1:23" s="5" customFormat="1" ht="14.45">
      <c r="A228" s="133">
        <v>227</v>
      </c>
      <c r="B228" s="134" t="s">
        <v>1454</v>
      </c>
      <c r="C228" s="121" t="s">
        <v>175</v>
      </c>
      <c r="D228" s="121" t="s">
        <v>743</v>
      </c>
      <c r="E228" s="121" t="s">
        <v>177</v>
      </c>
      <c r="F228" s="121" t="s">
        <v>940</v>
      </c>
      <c r="G228" s="121">
        <v>2</v>
      </c>
      <c r="H228" s="121" t="s">
        <v>1138</v>
      </c>
      <c r="I228" s="121" t="s">
        <v>29</v>
      </c>
      <c r="J228" s="64" t="str">
        <f t="shared" si="11"/>
        <v>RA-RaSIA02:RF-IntlkComp-2:OutDig14-Mon</v>
      </c>
      <c r="K228" s="122" t="s">
        <v>777</v>
      </c>
      <c r="L228" s="122" t="s">
        <v>777</v>
      </c>
      <c r="M228" s="237" t="s">
        <v>180</v>
      </c>
      <c r="N228" s="97" t="s">
        <v>181</v>
      </c>
      <c r="O228" s="65" t="s">
        <v>1455</v>
      </c>
      <c r="P228" s="123" t="s">
        <v>183</v>
      </c>
      <c r="Q228" s="123" t="s">
        <v>33</v>
      </c>
      <c r="R228" s="50"/>
      <c r="S228" s="50"/>
      <c r="T228" s="136" t="s">
        <v>938</v>
      </c>
      <c r="U228" s="65" t="str">
        <f t="shared" si="12"/>
        <v>RA_RASIA02_RF_IntlkComp_2_OutDig14Mon</v>
      </c>
      <c r="V228" s="123" t="s">
        <v>645</v>
      </c>
      <c r="W228" s="137" t="s">
        <v>938</v>
      </c>
    </row>
    <row r="229" spans="1:23" s="5" customFormat="1" ht="14.45">
      <c r="A229" s="133">
        <v>228</v>
      </c>
      <c r="B229" s="134" t="s">
        <v>1456</v>
      </c>
      <c r="C229" s="121" t="s">
        <v>175</v>
      </c>
      <c r="D229" s="121" t="s">
        <v>743</v>
      </c>
      <c r="E229" s="121" t="s">
        <v>177</v>
      </c>
      <c r="F229" s="121" t="s">
        <v>940</v>
      </c>
      <c r="G229" s="121">
        <v>2</v>
      </c>
      <c r="H229" s="121" t="s">
        <v>1141</v>
      </c>
      <c r="I229" s="121" t="s">
        <v>29</v>
      </c>
      <c r="J229" s="64" t="str">
        <f t="shared" si="11"/>
        <v>RA-RaSIA02:RF-IntlkComp-2:OutDig15-Mon</v>
      </c>
      <c r="K229" s="122" t="s">
        <v>777</v>
      </c>
      <c r="L229" s="122" t="s">
        <v>777</v>
      </c>
      <c r="M229" s="238" t="s">
        <v>180</v>
      </c>
      <c r="N229" s="97" t="s">
        <v>181</v>
      </c>
      <c r="O229" s="65" t="s">
        <v>1457</v>
      </c>
      <c r="P229" s="123" t="s">
        <v>183</v>
      </c>
      <c r="Q229" s="123" t="s">
        <v>33</v>
      </c>
      <c r="R229" s="50"/>
      <c r="S229" s="50"/>
      <c r="T229" s="136" t="s">
        <v>938</v>
      </c>
      <c r="U229" s="65" t="str">
        <f t="shared" si="12"/>
        <v>RA_RASIA02_RF_IntlkComp_2_OutDig15Mon</v>
      </c>
      <c r="V229" s="123" t="s">
        <v>645</v>
      </c>
      <c r="W229" s="137" t="s">
        <v>938</v>
      </c>
    </row>
    <row r="230" spans="1:23" s="52" customFormat="1" ht="14.45">
      <c r="A230" s="138">
        <v>229</v>
      </c>
      <c r="B230" s="139" t="s">
        <v>1458</v>
      </c>
      <c r="C230" s="113" t="s">
        <v>175</v>
      </c>
      <c r="D230" s="235" t="s">
        <v>176</v>
      </c>
      <c r="E230" s="235" t="s">
        <v>177</v>
      </c>
      <c r="F230" s="235" t="s">
        <v>392</v>
      </c>
      <c r="G230" s="113"/>
      <c r="H230" s="113" t="s">
        <v>1459</v>
      </c>
      <c r="I230" s="113" t="s">
        <v>29</v>
      </c>
      <c r="J230" s="107" t="str">
        <f t="shared" si="11"/>
        <v>RA-ToSIA03:RF-CtrlPanel-:IB1606Fault-Mon</v>
      </c>
      <c r="K230" s="104" t="s">
        <v>777</v>
      </c>
      <c r="L230" s="104" t="s">
        <v>777</v>
      </c>
      <c r="M230" s="239" t="s">
        <v>180</v>
      </c>
      <c r="N230" s="239" t="s">
        <v>181</v>
      </c>
      <c r="O230" s="108" t="s">
        <v>1460</v>
      </c>
      <c r="P230" s="115" t="s">
        <v>183</v>
      </c>
      <c r="Q230" s="115" t="s">
        <v>33</v>
      </c>
      <c r="R230" s="50"/>
      <c r="S230" s="50"/>
      <c r="T230" s="141" t="s">
        <v>938</v>
      </c>
      <c r="U230" s="108" t="str">
        <f t="shared" si="12"/>
        <v>Memorias[40].11</v>
      </c>
      <c r="V230" s="115" t="s">
        <v>645</v>
      </c>
      <c r="W230" s="142" t="s">
        <v>938</v>
      </c>
    </row>
    <row r="231" spans="1:23" s="52" customFormat="1" ht="14.45">
      <c r="A231" s="138">
        <v>230</v>
      </c>
      <c r="B231" s="139" t="s">
        <v>1461</v>
      </c>
      <c r="C231" s="113" t="s">
        <v>175</v>
      </c>
      <c r="D231" s="235" t="s">
        <v>176</v>
      </c>
      <c r="E231" s="235" t="s">
        <v>177</v>
      </c>
      <c r="F231" s="235" t="s">
        <v>392</v>
      </c>
      <c r="G231" s="113"/>
      <c r="H231" s="113" t="s">
        <v>1459</v>
      </c>
      <c r="I231" s="113" t="s">
        <v>29</v>
      </c>
      <c r="J231" s="107" t="str">
        <f t="shared" si="11"/>
        <v>RA-ToSIA03:RF-CtrlPanel-:IB1606Fault-Mon</v>
      </c>
      <c r="K231" s="104" t="s">
        <v>777</v>
      </c>
      <c r="L231" s="104" t="s">
        <v>777</v>
      </c>
      <c r="M231" s="239" t="s">
        <v>180</v>
      </c>
      <c r="N231" s="239" t="s">
        <v>181</v>
      </c>
      <c r="O231" s="108" t="s">
        <v>1462</v>
      </c>
      <c r="P231" s="115" t="s">
        <v>183</v>
      </c>
      <c r="Q231" s="115" t="s">
        <v>33</v>
      </c>
      <c r="R231" s="50"/>
      <c r="S231" s="50"/>
      <c r="T231" s="141" t="s">
        <v>938</v>
      </c>
      <c r="U231" s="108" t="str">
        <f t="shared" si="12"/>
        <v>Memorias[40].12</v>
      </c>
      <c r="V231" s="115" t="s">
        <v>645</v>
      </c>
      <c r="W231" s="142" t="s">
        <v>938</v>
      </c>
    </row>
    <row r="232" spans="1:23" s="52" customFormat="1" ht="14.45">
      <c r="A232" s="138">
        <v>231</v>
      </c>
      <c r="B232" s="139" t="s">
        <v>1463</v>
      </c>
      <c r="C232" s="113" t="s">
        <v>175</v>
      </c>
      <c r="D232" s="235" t="s">
        <v>176</v>
      </c>
      <c r="E232" s="235" t="s">
        <v>177</v>
      </c>
      <c r="F232" s="235" t="s">
        <v>392</v>
      </c>
      <c r="G232" s="113"/>
      <c r="H232" s="113" t="s">
        <v>1464</v>
      </c>
      <c r="I232" s="113" t="s">
        <v>29</v>
      </c>
      <c r="J232" s="107" t="str">
        <f t="shared" si="11"/>
        <v>RA-ToSIA03:RF-CtrlPanel-:IY401Fault-Mon</v>
      </c>
      <c r="K232" s="104" t="s">
        <v>777</v>
      </c>
      <c r="L232" s="104" t="s">
        <v>777</v>
      </c>
      <c r="M232" s="239" t="s">
        <v>180</v>
      </c>
      <c r="N232" s="239" t="s">
        <v>181</v>
      </c>
      <c r="O232" s="108" t="s">
        <v>1465</v>
      </c>
      <c r="P232" s="115" t="s">
        <v>183</v>
      </c>
      <c r="Q232" s="115" t="s">
        <v>33</v>
      </c>
      <c r="R232" s="50"/>
      <c r="S232" s="50"/>
      <c r="T232" s="141" t="s">
        <v>938</v>
      </c>
      <c r="U232" s="108" t="str">
        <f t="shared" si="12"/>
        <v>Memorias[40].13</v>
      </c>
      <c r="V232" s="115" t="s">
        <v>645</v>
      </c>
      <c r="W232" s="142" t="s">
        <v>938</v>
      </c>
    </row>
    <row r="233" spans="1:23" s="52" customFormat="1" ht="14.45">
      <c r="A233" s="138">
        <v>232</v>
      </c>
      <c r="B233" s="139" t="s">
        <v>1466</v>
      </c>
      <c r="C233" s="113" t="s">
        <v>175</v>
      </c>
      <c r="D233" s="235" t="s">
        <v>176</v>
      </c>
      <c r="E233" s="235" t="s">
        <v>177</v>
      </c>
      <c r="F233" s="235" t="s">
        <v>392</v>
      </c>
      <c r="G233" s="113"/>
      <c r="H233" s="113" t="s">
        <v>1467</v>
      </c>
      <c r="I233" s="113" t="s">
        <v>29</v>
      </c>
      <c r="J233" s="107" t="str">
        <f t="shared" si="11"/>
        <v>RA-ToSIA03:RF-CtrlPanel-:IY402Fault-Mon</v>
      </c>
      <c r="K233" s="104" t="s">
        <v>777</v>
      </c>
      <c r="L233" s="104" t="s">
        <v>777</v>
      </c>
      <c r="M233" s="239" t="s">
        <v>180</v>
      </c>
      <c r="N233" s="239" t="s">
        <v>181</v>
      </c>
      <c r="O233" s="108" t="s">
        <v>1468</v>
      </c>
      <c r="P233" s="115" t="s">
        <v>183</v>
      </c>
      <c r="Q233" s="115" t="s">
        <v>33</v>
      </c>
      <c r="R233" s="50"/>
      <c r="S233" s="50"/>
      <c r="T233" s="141" t="s">
        <v>938</v>
      </c>
      <c r="U233" s="108" t="str">
        <f t="shared" si="12"/>
        <v>Memorias[40].14</v>
      </c>
      <c r="V233" s="115" t="s">
        <v>645</v>
      </c>
      <c r="W233" s="142" t="s">
        <v>938</v>
      </c>
    </row>
    <row r="234" spans="1:23" s="52" customFormat="1" ht="14.45">
      <c r="A234" s="138">
        <v>233</v>
      </c>
      <c r="B234" s="139" t="s">
        <v>1469</v>
      </c>
      <c r="C234" s="113" t="s">
        <v>175</v>
      </c>
      <c r="D234" s="235" t="s">
        <v>176</v>
      </c>
      <c r="E234" s="235" t="s">
        <v>177</v>
      </c>
      <c r="F234" s="235" t="s">
        <v>392</v>
      </c>
      <c r="G234" s="113"/>
      <c r="H234" s="113" t="s">
        <v>952</v>
      </c>
      <c r="I234" s="113" t="s">
        <v>29</v>
      </c>
      <c r="J234" s="107" t="str">
        <f t="shared" si="11"/>
        <v>RA-ToSIA03:RF-CtrlPanel-:IY403Fault-Mon</v>
      </c>
      <c r="K234" s="104" t="s">
        <v>777</v>
      </c>
      <c r="L234" s="104" t="s">
        <v>777</v>
      </c>
      <c r="M234" s="239" t="s">
        <v>180</v>
      </c>
      <c r="N234" s="239" t="s">
        <v>181</v>
      </c>
      <c r="O234" s="108" t="s">
        <v>1470</v>
      </c>
      <c r="P234" s="115" t="s">
        <v>183</v>
      </c>
      <c r="Q234" s="115" t="s">
        <v>33</v>
      </c>
      <c r="R234" s="50"/>
      <c r="S234" s="50"/>
      <c r="T234" s="141" t="s">
        <v>938</v>
      </c>
      <c r="U234" s="108" t="str">
        <f t="shared" si="12"/>
        <v>Memorias[40].15</v>
      </c>
      <c r="V234" s="115" t="s">
        <v>645</v>
      </c>
      <c r="W234" s="142" t="s">
        <v>938</v>
      </c>
    </row>
    <row r="235" spans="1:23" s="52" customFormat="1" ht="14.45">
      <c r="A235" s="138">
        <v>234</v>
      </c>
      <c r="B235" s="139" t="s">
        <v>1471</v>
      </c>
      <c r="C235" s="113" t="s">
        <v>175</v>
      </c>
      <c r="D235" s="235" t="s">
        <v>176</v>
      </c>
      <c r="E235" s="235" t="s">
        <v>177</v>
      </c>
      <c r="F235" s="235" t="s">
        <v>392</v>
      </c>
      <c r="G235" s="113"/>
      <c r="H235" s="113" t="s">
        <v>955</v>
      </c>
      <c r="I235" s="113" t="s">
        <v>29</v>
      </c>
      <c r="J235" s="107" t="str">
        <f t="shared" si="11"/>
        <v>RA-ToSIA03:RF-CtrlPanel-:IY404Fault-Mon</v>
      </c>
      <c r="K235" s="104" t="s">
        <v>777</v>
      </c>
      <c r="L235" s="104" t="s">
        <v>777</v>
      </c>
      <c r="M235" s="239" t="s">
        <v>180</v>
      </c>
      <c r="N235" s="239" t="s">
        <v>181</v>
      </c>
      <c r="O235" s="108" t="s">
        <v>1472</v>
      </c>
      <c r="P235" s="115" t="s">
        <v>183</v>
      </c>
      <c r="Q235" s="115" t="s">
        <v>33</v>
      </c>
      <c r="R235" s="50"/>
      <c r="S235" s="50"/>
      <c r="T235" s="141" t="s">
        <v>938</v>
      </c>
      <c r="U235" s="108" t="str">
        <f t="shared" si="12"/>
        <v>Memorias[40].16</v>
      </c>
      <c r="V235" s="115" t="s">
        <v>645</v>
      </c>
      <c r="W235" s="142" t="s">
        <v>938</v>
      </c>
    </row>
    <row r="236" spans="1:23" s="52" customFormat="1" ht="14.45">
      <c r="A236" s="138">
        <v>235</v>
      </c>
      <c r="B236" s="139" t="s">
        <v>1473</v>
      </c>
      <c r="C236" s="113" t="s">
        <v>175</v>
      </c>
      <c r="D236" s="235" t="s">
        <v>176</v>
      </c>
      <c r="E236" s="235" t="s">
        <v>177</v>
      </c>
      <c r="F236" s="235" t="s">
        <v>392</v>
      </c>
      <c r="G236" s="113"/>
      <c r="H236" s="113" t="s">
        <v>958</v>
      </c>
      <c r="I236" s="113" t="s">
        <v>29</v>
      </c>
      <c r="J236" s="107" t="str">
        <f t="shared" si="11"/>
        <v>RA-ToSIA03:RF-CtrlPanel-:IY405Fault-Mon</v>
      </c>
      <c r="K236" s="104" t="s">
        <v>777</v>
      </c>
      <c r="L236" s="104" t="s">
        <v>777</v>
      </c>
      <c r="M236" s="239" t="s">
        <v>180</v>
      </c>
      <c r="N236" s="239" t="s">
        <v>181</v>
      </c>
      <c r="O236" s="108" t="s">
        <v>1474</v>
      </c>
      <c r="P236" s="115" t="s">
        <v>183</v>
      </c>
      <c r="Q236" s="115" t="s">
        <v>33</v>
      </c>
      <c r="R236" s="50"/>
      <c r="S236" s="50"/>
      <c r="T236" s="141" t="s">
        <v>938</v>
      </c>
      <c r="U236" s="108" t="str">
        <f t="shared" si="12"/>
        <v>Memorias[40].17</v>
      </c>
      <c r="V236" s="115" t="s">
        <v>645</v>
      </c>
      <c r="W236" s="142" t="s">
        <v>938</v>
      </c>
    </row>
    <row r="237" spans="1:23" s="52" customFormat="1" ht="14.45">
      <c r="A237" s="138">
        <v>236</v>
      </c>
      <c r="B237" s="139" t="s">
        <v>1475</v>
      </c>
      <c r="C237" s="113" t="s">
        <v>175</v>
      </c>
      <c r="D237" s="235" t="s">
        <v>176</v>
      </c>
      <c r="E237" s="235" t="s">
        <v>177</v>
      </c>
      <c r="F237" s="235" t="s">
        <v>392</v>
      </c>
      <c r="G237" s="113"/>
      <c r="H237" s="113" t="s">
        <v>1160</v>
      </c>
      <c r="I237" s="113" t="s">
        <v>29</v>
      </c>
      <c r="J237" s="107" t="str">
        <f t="shared" si="11"/>
        <v>RA-ToSIA03:RF-CtrlPanel-:OB1608Fault-Mon</v>
      </c>
      <c r="K237" s="104" t="s">
        <v>777</v>
      </c>
      <c r="L237" s="104" t="s">
        <v>777</v>
      </c>
      <c r="M237" s="239" t="s">
        <v>180</v>
      </c>
      <c r="N237" s="239" t="s">
        <v>181</v>
      </c>
      <c r="O237" s="108" t="s">
        <v>1476</v>
      </c>
      <c r="P237" s="115" t="s">
        <v>183</v>
      </c>
      <c r="Q237" s="115" t="s">
        <v>33</v>
      </c>
      <c r="R237" s="50"/>
      <c r="S237" s="50"/>
      <c r="T237" s="141" t="s">
        <v>938</v>
      </c>
      <c r="U237" s="108" t="str">
        <f t="shared" si="12"/>
        <v>Memorias[40].18</v>
      </c>
      <c r="V237" s="115" t="s">
        <v>645</v>
      </c>
      <c r="W237" s="142" t="s">
        <v>938</v>
      </c>
    </row>
    <row r="238" spans="1:23" s="52" customFormat="1" ht="14.45">
      <c r="A238" s="138">
        <v>237</v>
      </c>
      <c r="B238" s="139" t="s">
        <v>1477</v>
      </c>
      <c r="C238" s="113" t="s">
        <v>175</v>
      </c>
      <c r="D238" s="235" t="s">
        <v>176</v>
      </c>
      <c r="E238" s="235" t="s">
        <v>177</v>
      </c>
      <c r="F238" s="235" t="s">
        <v>392</v>
      </c>
      <c r="G238" s="113"/>
      <c r="H238" s="113" t="s">
        <v>964</v>
      </c>
      <c r="I238" s="113" t="s">
        <v>29</v>
      </c>
      <c r="J238" s="107" t="str">
        <f t="shared" si="11"/>
        <v>RA-ToSIA03:RF-CtrlPanel-:InDig00-Mon</v>
      </c>
      <c r="K238" s="104" t="s">
        <v>777</v>
      </c>
      <c r="L238" s="104" t="s">
        <v>777</v>
      </c>
      <c r="M238" s="239" t="s">
        <v>180</v>
      </c>
      <c r="N238" s="239" t="s">
        <v>181</v>
      </c>
      <c r="O238" s="108" t="s">
        <v>1478</v>
      </c>
      <c r="P238" s="115" t="s">
        <v>183</v>
      </c>
      <c r="Q238" s="115" t="s">
        <v>33</v>
      </c>
      <c r="R238" s="50"/>
      <c r="S238" s="50"/>
      <c r="T238" s="141" t="s">
        <v>938</v>
      </c>
      <c r="U238" s="108" t="str">
        <f t="shared" si="12"/>
        <v>Falha_Hardware[4].20</v>
      </c>
      <c r="V238" s="115" t="s">
        <v>645</v>
      </c>
      <c r="W238" s="142" t="s">
        <v>938</v>
      </c>
    </row>
    <row r="239" spans="1:23" s="5" customFormat="1" ht="14.45">
      <c r="A239" s="133">
        <v>238</v>
      </c>
      <c r="B239" s="134" t="s">
        <v>1324</v>
      </c>
      <c r="C239" s="121" t="s">
        <v>175</v>
      </c>
      <c r="D239" s="235" t="s">
        <v>176</v>
      </c>
      <c r="E239" s="235" t="s">
        <v>177</v>
      </c>
      <c r="F239" s="235" t="s">
        <v>392</v>
      </c>
      <c r="G239" s="121"/>
      <c r="H239" s="121" t="s">
        <v>967</v>
      </c>
      <c r="I239" s="121" t="s">
        <v>29</v>
      </c>
      <c r="J239" s="64" t="str">
        <f t="shared" si="11"/>
        <v>RA-ToSIA03:RF-CtrlPanel-:InDig01-Mon</v>
      </c>
      <c r="K239" s="122" t="s">
        <v>777</v>
      </c>
      <c r="L239" s="122" t="s">
        <v>777</v>
      </c>
      <c r="M239" s="239" t="s">
        <v>180</v>
      </c>
      <c r="N239" s="239" t="s">
        <v>181</v>
      </c>
      <c r="O239" s="108" t="s">
        <v>1479</v>
      </c>
      <c r="P239" s="123" t="s">
        <v>183</v>
      </c>
      <c r="Q239" s="123" t="s">
        <v>33</v>
      </c>
      <c r="R239" s="50"/>
      <c r="S239" s="50"/>
      <c r="T239" s="136" t="s">
        <v>938</v>
      </c>
      <c r="U239" s="65" t="str">
        <f t="shared" si="12"/>
        <v>Falha_Hardware[4].21</v>
      </c>
      <c r="V239" s="123" t="s">
        <v>645</v>
      </c>
      <c r="W239" s="137" t="s">
        <v>938</v>
      </c>
    </row>
    <row r="240" spans="1:23" s="5" customFormat="1" ht="14.45">
      <c r="A240" s="133">
        <v>239</v>
      </c>
      <c r="B240" s="134" t="s">
        <v>1326</v>
      </c>
      <c r="C240" s="121" t="s">
        <v>175</v>
      </c>
      <c r="D240" s="235" t="s">
        <v>176</v>
      </c>
      <c r="E240" s="235" t="s">
        <v>177</v>
      </c>
      <c r="F240" s="235" t="s">
        <v>392</v>
      </c>
      <c r="G240" s="121"/>
      <c r="H240" s="121" t="s">
        <v>970</v>
      </c>
      <c r="I240" s="121" t="s">
        <v>29</v>
      </c>
      <c r="J240" s="64" t="str">
        <f t="shared" si="11"/>
        <v>RA-ToSIA03:RF-CtrlPanel-:InDig02-Mon</v>
      </c>
      <c r="K240" s="122" t="s">
        <v>777</v>
      </c>
      <c r="L240" s="122" t="s">
        <v>777</v>
      </c>
      <c r="M240" s="239" t="s">
        <v>180</v>
      </c>
      <c r="N240" s="239" t="s">
        <v>181</v>
      </c>
      <c r="O240" s="108" t="s">
        <v>1480</v>
      </c>
      <c r="P240" s="123" t="s">
        <v>183</v>
      </c>
      <c r="Q240" s="123" t="s">
        <v>33</v>
      </c>
      <c r="R240" s="50"/>
      <c r="S240" s="50"/>
      <c r="T240" s="136" t="s">
        <v>938</v>
      </c>
      <c r="U240" s="65" t="str">
        <f t="shared" si="12"/>
        <v>Falha_Hardware[4].22</v>
      </c>
      <c r="V240" s="123" t="s">
        <v>645</v>
      </c>
      <c r="W240" s="137" t="s">
        <v>938</v>
      </c>
    </row>
    <row r="241" spans="1:23" s="5" customFormat="1" ht="14.45">
      <c r="A241" s="133">
        <v>240</v>
      </c>
      <c r="B241" s="134" t="s">
        <v>1328</v>
      </c>
      <c r="C241" s="121" t="s">
        <v>175</v>
      </c>
      <c r="D241" s="235" t="s">
        <v>176</v>
      </c>
      <c r="E241" s="235" t="s">
        <v>177</v>
      </c>
      <c r="F241" s="235" t="s">
        <v>392</v>
      </c>
      <c r="G241" s="121"/>
      <c r="H241" s="121" t="s">
        <v>973</v>
      </c>
      <c r="I241" s="121" t="s">
        <v>29</v>
      </c>
      <c r="J241" s="64" t="str">
        <f t="shared" si="11"/>
        <v>RA-ToSIA03:RF-CtrlPanel-:InDig03-Mon</v>
      </c>
      <c r="K241" s="122" t="s">
        <v>777</v>
      </c>
      <c r="L241" s="122" t="s">
        <v>777</v>
      </c>
      <c r="M241" s="239" t="s">
        <v>180</v>
      </c>
      <c r="N241" s="239" t="s">
        <v>181</v>
      </c>
      <c r="O241" s="108" t="s">
        <v>1481</v>
      </c>
      <c r="P241" s="123" t="s">
        <v>183</v>
      </c>
      <c r="Q241" s="123" t="s">
        <v>33</v>
      </c>
      <c r="R241" s="50"/>
      <c r="S241" s="50"/>
      <c r="T241" s="136" t="s">
        <v>938</v>
      </c>
      <c r="U241" s="65" t="str">
        <f t="shared" si="12"/>
        <v>Falha_Hardware[4].23</v>
      </c>
      <c r="V241" s="123" t="s">
        <v>645</v>
      </c>
      <c r="W241" s="137" t="s">
        <v>938</v>
      </c>
    </row>
    <row r="242" spans="1:23" s="5" customFormat="1" ht="14.45">
      <c r="A242" s="133">
        <v>241</v>
      </c>
      <c r="B242" s="134" t="s">
        <v>1330</v>
      </c>
      <c r="C242" s="121" t="s">
        <v>175</v>
      </c>
      <c r="D242" s="235" t="s">
        <v>176</v>
      </c>
      <c r="E242" s="235" t="s">
        <v>177</v>
      </c>
      <c r="F242" s="235" t="s">
        <v>392</v>
      </c>
      <c r="G242" s="121"/>
      <c r="H242" s="121" t="s">
        <v>976</v>
      </c>
      <c r="I242" s="121" t="s">
        <v>29</v>
      </c>
      <c r="J242" s="64" t="str">
        <f t="shared" si="11"/>
        <v>RA-ToSIA03:RF-CtrlPanel-:InDig04-Mon</v>
      </c>
      <c r="K242" s="122" t="s">
        <v>777</v>
      </c>
      <c r="L242" s="122" t="s">
        <v>777</v>
      </c>
      <c r="M242" s="239" t="s">
        <v>180</v>
      </c>
      <c r="N242" s="239" t="s">
        <v>181</v>
      </c>
      <c r="O242" s="108" t="s">
        <v>1482</v>
      </c>
      <c r="P242" s="123" t="s">
        <v>183</v>
      </c>
      <c r="Q242" s="123" t="s">
        <v>33</v>
      </c>
      <c r="R242" s="50"/>
      <c r="S242" s="50"/>
      <c r="T242" s="136" t="s">
        <v>938</v>
      </c>
      <c r="U242" s="65" t="str">
        <f t="shared" si="12"/>
        <v>Falha_Hardware[4].24</v>
      </c>
      <c r="V242" s="123" t="s">
        <v>645</v>
      </c>
      <c r="W242" s="137" t="s">
        <v>938</v>
      </c>
    </row>
    <row r="243" spans="1:23" s="5" customFormat="1" ht="14.45">
      <c r="A243" s="133">
        <v>242</v>
      </c>
      <c r="B243" s="134" t="s">
        <v>1332</v>
      </c>
      <c r="C243" s="121" t="s">
        <v>175</v>
      </c>
      <c r="D243" s="235" t="s">
        <v>176</v>
      </c>
      <c r="E243" s="235" t="s">
        <v>177</v>
      </c>
      <c r="F243" s="235" t="s">
        <v>392</v>
      </c>
      <c r="G243" s="121"/>
      <c r="H243" s="121" t="s">
        <v>979</v>
      </c>
      <c r="I243" s="121" t="s">
        <v>29</v>
      </c>
      <c r="J243" s="64" t="str">
        <f t="shared" si="11"/>
        <v>RA-ToSIA03:RF-CtrlPanel-:InDig05-Mon</v>
      </c>
      <c r="K243" s="122" t="s">
        <v>777</v>
      </c>
      <c r="L243" s="122" t="s">
        <v>777</v>
      </c>
      <c r="M243" s="239" t="s">
        <v>180</v>
      </c>
      <c r="N243" s="239" t="s">
        <v>181</v>
      </c>
      <c r="O243" s="108" t="s">
        <v>1483</v>
      </c>
      <c r="P243" s="123" t="s">
        <v>183</v>
      </c>
      <c r="Q243" s="123" t="s">
        <v>33</v>
      </c>
      <c r="R243" s="50"/>
      <c r="S243" s="50"/>
      <c r="T243" s="136" t="s">
        <v>938</v>
      </c>
      <c r="U243" s="65" t="str">
        <f t="shared" si="12"/>
        <v>Falha_Hardware[4].25</v>
      </c>
      <c r="V243" s="123" t="s">
        <v>645</v>
      </c>
      <c r="W243" s="137" t="s">
        <v>938</v>
      </c>
    </row>
    <row r="244" spans="1:23" s="5" customFormat="1" ht="14.45">
      <c r="A244" s="133">
        <v>243</v>
      </c>
      <c r="B244" s="134" t="s">
        <v>1334</v>
      </c>
      <c r="C244" s="121" t="s">
        <v>175</v>
      </c>
      <c r="D244" s="235" t="s">
        <v>176</v>
      </c>
      <c r="E244" s="235" t="s">
        <v>177</v>
      </c>
      <c r="F244" s="235" t="s">
        <v>392</v>
      </c>
      <c r="G244" s="121"/>
      <c r="H244" s="121" t="s">
        <v>982</v>
      </c>
      <c r="I244" s="121" t="s">
        <v>29</v>
      </c>
      <c r="J244" s="64" t="str">
        <f t="shared" si="11"/>
        <v>RA-ToSIA03:RF-CtrlPanel-:InDig06-Mon</v>
      </c>
      <c r="K244" s="122" t="s">
        <v>777</v>
      </c>
      <c r="L244" s="122" t="s">
        <v>777</v>
      </c>
      <c r="M244" s="239" t="s">
        <v>180</v>
      </c>
      <c r="N244" s="239" t="s">
        <v>181</v>
      </c>
      <c r="O244" s="108" t="s">
        <v>1484</v>
      </c>
      <c r="P244" s="123" t="s">
        <v>183</v>
      </c>
      <c r="Q244" s="123" t="s">
        <v>33</v>
      </c>
      <c r="R244" s="50"/>
      <c r="S244" s="50"/>
      <c r="T244" s="136" t="s">
        <v>938</v>
      </c>
      <c r="U244" s="65" t="str">
        <f t="shared" si="12"/>
        <v>Falha_Hardware[4].26</v>
      </c>
      <c r="V244" s="123" t="s">
        <v>645</v>
      </c>
      <c r="W244" s="137" t="s">
        <v>938</v>
      </c>
    </row>
    <row r="245" spans="1:23" s="5" customFormat="1" ht="14.45">
      <c r="A245" s="133">
        <v>244</v>
      </c>
      <c r="B245" s="134" t="s">
        <v>1336</v>
      </c>
      <c r="C245" s="121" t="s">
        <v>175</v>
      </c>
      <c r="D245" s="235" t="s">
        <v>176</v>
      </c>
      <c r="E245" s="235" t="s">
        <v>177</v>
      </c>
      <c r="F245" s="235" t="s">
        <v>392</v>
      </c>
      <c r="G245" s="121"/>
      <c r="H245" s="121" t="s">
        <v>985</v>
      </c>
      <c r="I245" s="121" t="s">
        <v>29</v>
      </c>
      <c r="J245" s="64" t="str">
        <f t="shared" si="11"/>
        <v>RA-ToSIA03:RF-CtrlPanel-:InDig07-Mon</v>
      </c>
      <c r="K245" s="122" t="s">
        <v>777</v>
      </c>
      <c r="L245" s="122" t="s">
        <v>777</v>
      </c>
      <c r="M245" s="239" t="s">
        <v>180</v>
      </c>
      <c r="N245" s="239" t="s">
        <v>181</v>
      </c>
      <c r="O245" s="108" t="s">
        <v>1485</v>
      </c>
      <c r="P245" s="123" t="s">
        <v>183</v>
      </c>
      <c r="Q245" s="123" t="s">
        <v>33</v>
      </c>
      <c r="R245" s="50"/>
      <c r="S245" s="50"/>
      <c r="T245" s="136" t="s">
        <v>938</v>
      </c>
      <c r="U245" s="65" t="str">
        <f t="shared" si="12"/>
        <v>Falha_Hardware[4].27</v>
      </c>
      <c r="V245" s="123" t="s">
        <v>645</v>
      </c>
      <c r="W245" s="137" t="s">
        <v>938</v>
      </c>
    </row>
    <row r="246" spans="1:23" s="5" customFormat="1" ht="14.45">
      <c r="A246" s="133">
        <v>245</v>
      </c>
      <c r="B246" s="134" t="s">
        <v>1338</v>
      </c>
      <c r="C246" s="121" t="s">
        <v>175</v>
      </c>
      <c r="D246" s="235" t="s">
        <v>176</v>
      </c>
      <c r="E246" s="235" t="s">
        <v>177</v>
      </c>
      <c r="F246" s="235" t="s">
        <v>392</v>
      </c>
      <c r="G246" s="121"/>
      <c r="H246" s="121" t="s">
        <v>988</v>
      </c>
      <c r="I246" s="121" t="s">
        <v>29</v>
      </c>
      <c r="J246" s="64" t="str">
        <f t="shared" si="11"/>
        <v>RA-ToSIA03:RF-CtrlPanel-:InDig08-Mon</v>
      </c>
      <c r="K246" s="122" t="s">
        <v>777</v>
      </c>
      <c r="L246" s="122" t="s">
        <v>777</v>
      </c>
      <c r="M246" s="239" t="s">
        <v>180</v>
      </c>
      <c r="N246" s="239" t="s">
        <v>181</v>
      </c>
      <c r="O246" s="108" t="s">
        <v>1486</v>
      </c>
      <c r="P246" s="123" t="s">
        <v>183</v>
      </c>
      <c r="Q246" s="123" t="s">
        <v>33</v>
      </c>
      <c r="R246" s="50"/>
      <c r="S246" s="50"/>
      <c r="T246" s="136" t="s">
        <v>938</v>
      </c>
      <c r="U246" s="65" t="str">
        <f t="shared" si="12"/>
        <v>Falha_Hardware[4].28</v>
      </c>
      <c r="V246" s="123" t="s">
        <v>645</v>
      </c>
      <c r="W246" s="137" t="s">
        <v>938</v>
      </c>
    </row>
    <row r="247" spans="1:23" s="5" customFormat="1" ht="14.45">
      <c r="A247" s="133">
        <v>246</v>
      </c>
      <c r="B247" s="134" t="s">
        <v>1340</v>
      </c>
      <c r="C247" s="121" t="s">
        <v>175</v>
      </c>
      <c r="D247" s="235" t="s">
        <v>176</v>
      </c>
      <c r="E247" s="235" t="s">
        <v>177</v>
      </c>
      <c r="F247" s="235" t="s">
        <v>392</v>
      </c>
      <c r="G247" s="121"/>
      <c r="H247" s="121" t="s">
        <v>991</v>
      </c>
      <c r="I247" s="121" t="s">
        <v>29</v>
      </c>
      <c r="J247" s="64" t="str">
        <f t="shared" si="11"/>
        <v>RA-ToSIA03:RF-CtrlPanel-:InDig09-Mon</v>
      </c>
      <c r="K247" s="122" t="s">
        <v>777</v>
      </c>
      <c r="L247" s="122" t="s">
        <v>777</v>
      </c>
      <c r="M247" s="239" t="s">
        <v>180</v>
      </c>
      <c r="N247" s="239" t="s">
        <v>181</v>
      </c>
      <c r="O247" s="108" t="s">
        <v>1487</v>
      </c>
      <c r="P247" s="123" t="s">
        <v>183</v>
      </c>
      <c r="Q247" s="123" t="s">
        <v>33</v>
      </c>
      <c r="R247" s="50"/>
      <c r="S247" s="50"/>
      <c r="T247" s="136" t="s">
        <v>938</v>
      </c>
      <c r="U247" s="65" t="str">
        <f t="shared" si="12"/>
        <v>Falha_Hardware[4].29</v>
      </c>
      <c r="V247" s="123" t="s">
        <v>645</v>
      </c>
      <c r="W247" s="137" t="s">
        <v>938</v>
      </c>
    </row>
    <row r="248" spans="1:23" s="5" customFormat="1" ht="14.45">
      <c r="A248" s="133">
        <v>247</v>
      </c>
      <c r="B248" s="134" t="s">
        <v>1342</v>
      </c>
      <c r="C248" s="121" t="s">
        <v>175</v>
      </c>
      <c r="D248" s="235" t="s">
        <v>176</v>
      </c>
      <c r="E248" s="235" t="s">
        <v>177</v>
      </c>
      <c r="F248" s="235" t="s">
        <v>392</v>
      </c>
      <c r="G248" s="121"/>
      <c r="H248" s="121" t="s">
        <v>994</v>
      </c>
      <c r="I248" s="121" t="s">
        <v>29</v>
      </c>
      <c r="J248" s="64" t="str">
        <f t="shared" si="11"/>
        <v>RA-ToSIA03:RF-CtrlPanel-:InDig10-Mon</v>
      </c>
      <c r="K248" s="122" t="s">
        <v>777</v>
      </c>
      <c r="L248" s="122" t="s">
        <v>777</v>
      </c>
      <c r="M248" s="239" t="s">
        <v>180</v>
      </c>
      <c r="N248" s="239" t="s">
        <v>181</v>
      </c>
      <c r="O248" s="108" t="s">
        <v>1488</v>
      </c>
      <c r="P248" s="123" t="s">
        <v>183</v>
      </c>
      <c r="Q248" s="123" t="s">
        <v>33</v>
      </c>
      <c r="R248" s="50"/>
      <c r="S248" s="50"/>
      <c r="T248" s="136" t="s">
        <v>938</v>
      </c>
      <c r="U248" s="65" t="str">
        <f t="shared" si="12"/>
        <v>Falha_Hardware[4].30</v>
      </c>
      <c r="V248" s="123" t="s">
        <v>645</v>
      </c>
      <c r="W248" s="137" t="s">
        <v>938</v>
      </c>
    </row>
    <row r="249" spans="1:23" s="5" customFormat="1" ht="14.45">
      <c r="A249" s="133">
        <v>248</v>
      </c>
      <c r="B249" s="134" t="s">
        <v>1344</v>
      </c>
      <c r="C249" s="121" t="s">
        <v>175</v>
      </c>
      <c r="D249" s="235" t="s">
        <v>176</v>
      </c>
      <c r="E249" s="235" t="s">
        <v>177</v>
      </c>
      <c r="F249" s="235" t="s">
        <v>392</v>
      </c>
      <c r="G249" s="121"/>
      <c r="H249" s="121" t="s">
        <v>997</v>
      </c>
      <c r="I249" s="121" t="s">
        <v>29</v>
      </c>
      <c r="J249" s="64" t="str">
        <f t="shared" si="11"/>
        <v>RA-ToSIA03:RF-CtrlPanel-:InDig11-Mon</v>
      </c>
      <c r="K249" s="122" t="s">
        <v>777</v>
      </c>
      <c r="L249" s="122" t="s">
        <v>777</v>
      </c>
      <c r="M249" s="239" t="s">
        <v>180</v>
      </c>
      <c r="N249" s="239" t="s">
        <v>181</v>
      </c>
      <c r="O249" s="108" t="s">
        <v>1489</v>
      </c>
      <c r="P249" s="123" t="s">
        <v>183</v>
      </c>
      <c r="Q249" s="123" t="s">
        <v>33</v>
      </c>
      <c r="R249" s="50"/>
      <c r="S249" s="50"/>
      <c r="T249" s="136" t="s">
        <v>938</v>
      </c>
      <c r="U249" s="65" t="str">
        <f t="shared" si="12"/>
        <v>Falha_Hardware[4].31</v>
      </c>
      <c r="V249" s="123" t="s">
        <v>645</v>
      </c>
      <c r="W249" s="137" t="s">
        <v>938</v>
      </c>
    </row>
    <row r="250" spans="1:23" s="5" customFormat="1" ht="14.45">
      <c r="A250" s="133">
        <v>249</v>
      </c>
      <c r="B250" s="134" t="s">
        <v>1346</v>
      </c>
      <c r="C250" s="121" t="s">
        <v>175</v>
      </c>
      <c r="D250" s="235" t="s">
        <v>176</v>
      </c>
      <c r="E250" s="235" t="s">
        <v>177</v>
      </c>
      <c r="F250" s="235" t="s">
        <v>392</v>
      </c>
      <c r="G250" s="121"/>
      <c r="H250" s="121" t="s">
        <v>1000</v>
      </c>
      <c r="I250" s="121" t="s">
        <v>29</v>
      </c>
      <c r="J250" s="64" t="str">
        <f t="shared" si="11"/>
        <v>RA-ToSIA03:RF-CtrlPanel-:InDig12-Mon</v>
      </c>
      <c r="K250" s="122" t="s">
        <v>777</v>
      </c>
      <c r="L250" s="122" t="s">
        <v>777</v>
      </c>
      <c r="M250" s="239" t="s">
        <v>180</v>
      </c>
      <c r="N250" s="239" t="s">
        <v>181</v>
      </c>
      <c r="O250" s="108" t="s">
        <v>1490</v>
      </c>
      <c r="P250" s="123" t="s">
        <v>183</v>
      </c>
      <c r="Q250" s="123" t="s">
        <v>33</v>
      </c>
      <c r="R250" s="50"/>
      <c r="S250" s="50"/>
      <c r="T250" s="136" t="s">
        <v>938</v>
      </c>
      <c r="U250" s="65" t="str">
        <f t="shared" si="12"/>
        <v>Falha_Hardware[5].0</v>
      </c>
      <c r="V250" s="123" t="s">
        <v>645</v>
      </c>
      <c r="W250" s="137" t="s">
        <v>938</v>
      </c>
    </row>
    <row r="251" spans="1:23" s="5" customFormat="1" ht="14.45">
      <c r="A251" s="133">
        <v>250</v>
      </c>
      <c r="B251" s="134" t="s">
        <v>1348</v>
      </c>
      <c r="C251" s="121" t="s">
        <v>175</v>
      </c>
      <c r="D251" s="235" t="s">
        <v>176</v>
      </c>
      <c r="E251" s="235" t="s">
        <v>177</v>
      </c>
      <c r="F251" s="235" t="s">
        <v>392</v>
      </c>
      <c r="G251" s="121"/>
      <c r="H251" s="121" t="s">
        <v>1003</v>
      </c>
      <c r="I251" s="121" t="s">
        <v>29</v>
      </c>
      <c r="J251" s="64" t="str">
        <f t="shared" si="11"/>
        <v>RA-ToSIA03:RF-CtrlPanel-:InDig13-Mon</v>
      </c>
      <c r="K251" s="122" t="s">
        <v>777</v>
      </c>
      <c r="L251" s="122" t="s">
        <v>777</v>
      </c>
      <c r="M251" s="239" t="s">
        <v>180</v>
      </c>
      <c r="N251" s="239" t="s">
        <v>181</v>
      </c>
      <c r="O251" s="108" t="s">
        <v>1491</v>
      </c>
      <c r="P251" s="123" t="s">
        <v>183</v>
      </c>
      <c r="Q251" s="123" t="s">
        <v>33</v>
      </c>
      <c r="R251" s="50"/>
      <c r="S251" s="50"/>
      <c r="T251" s="136" t="s">
        <v>938</v>
      </c>
      <c r="U251" s="65" t="str">
        <f t="shared" si="12"/>
        <v>Falha_Hardware[5].1</v>
      </c>
      <c r="V251" s="123" t="s">
        <v>645</v>
      </c>
      <c r="W251" s="137" t="s">
        <v>938</v>
      </c>
    </row>
    <row r="252" spans="1:23" s="5" customFormat="1" ht="14.45">
      <c r="A252" s="133">
        <v>251</v>
      </c>
      <c r="B252" s="134" t="s">
        <v>1350</v>
      </c>
      <c r="C252" s="121" t="s">
        <v>175</v>
      </c>
      <c r="D252" s="235" t="s">
        <v>176</v>
      </c>
      <c r="E252" s="235" t="s">
        <v>177</v>
      </c>
      <c r="F252" s="235" t="s">
        <v>392</v>
      </c>
      <c r="G252" s="121"/>
      <c r="H252" s="121" t="s">
        <v>1006</v>
      </c>
      <c r="I252" s="121" t="s">
        <v>29</v>
      </c>
      <c r="J252" s="64" t="str">
        <f t="shared" si="11"/>
        <v>RA-ToSIA03:RF-CtrlPanel-:InDig14-Mon</v>
      </c>
      <c r="K252" s="122" t="s">
        <v>777</v>
      </c>
      <c r="L252" s="122" t="s">
        <v>777</v>
      </c>
      <c r="M252" s="239" t="s">
        <v>180</v>
      </c>
      <c r="N252" s="239" t="s">
        <v>181</v>
      </c>
      <c r="O252" s="108" t="s">
        <v>1492</v>
      </c>
      <c r="P252" s="123" t="s">
        <v>183</v>
      </c>
      <c r="Q252" s="123" t="s">
        <v>33</v>
      </c>
      <c r="R252" s="50"/>
      <c r="S252" s="50"/>
      <c r="T252" s="136" t="s">
        <v>938</v>
      </c>
      <c r="U252" s="65" t="str">
        <f t="shared" si="12"/>
        <v>Falha_Hardware[5].2</v>
      </c>
      <c r="V252" s="123" t="s">
        <v>645</v>
      </c>
      <c r="W252" s="137" t="s">
        <v>938</v>
      </c>
    </row>
    <row r="253" spans="1:23" s="5" customFormat="1" ht="14.45">
      <c r="A253" s="133">
        <v>252</v>
      </c>
      <c r="B253" s="134" t="s">
        <v>1352</v>
      </c>
      <c r="C253" s="121" t="s">
        <v>175</v>
      </c>
      <c r="D253" s="235" t="s">
        <v>176</v>
      </c>
      <c r="E253" s="235" t="s">
        <v>177</v>
      </c>
      <c r="F253" s="235" t="s">
        <v>392</v>
      </c>
      <c r="G253" s="121"/>
      <c r="H253" s="121" t="s">
        <v>1009</v>
      </c>
      <c r="I253" s="121" t="s">
        <v>29</v>
      </c>
      <c r="J253" s="64" t="str">
        <f t="shared" si="11"/>
        <v>RA-ToSIA03:RF-CtrlPanel-:InDig15-Mon</v>
      </c>
      <c r="K253" s="122" t="s">
        <v>777</v>
      </c>
      <c r="L253" s="122" t="s">
        <v>777</v>
      </c>
      <c r="M253" s="239" t="s">
        <v>180</v>
      </c>
      <c r="N253" s="239" t="s">
        <v>181</v>
      </c>
      <c r="O253" s="108" t="s">
        <v>1493</v>
      </c>
      <c r="P253" s="123" t="s">
        <v>183</v>
      </c>
      <c r="Q253" s="123" t="s">
        <v>33</v>
      </c>
      <c r="R253" s="50"/>
      <c r="S253" s="50"/>
      <c r="T253" s="136" t="s">
        <v>938</v>
      </c>
      <c r="U253" s="65" t="str">
        <f t="shared" si="12"/>
        <v>Falha_Hardware[5].3</v>
      </c>
      <c r="V253" s="123" t="s">
        <v>645</v>
      </c>
      <c r="W253" s="137" t="s">
        <v>938</v>
      </c>
    </row>
    <row r="254" spans="1:23" s="5" customFormat="1" ht="14.45">
      <c r="A254" s="133">
        <v>253</v>
      </c>
      <c r="B254" s="134" t="s">
        <v>1354</v>
      </c>
      <c r="C254" s="121" t="s">
        <v>175</v>
      </c>
      <c r="D254" s="235" t="s">
        <v>176</v>
      </c>
      <c r="E254" s="235" t="s">
        <v>177</v>
      </c>
      <c r="F254" s="235" t="s">
        <v>392</v>
      </c>
      <c r="G254" s="121"/>
      <c r="H254" s="121" t="s">
        <v>1012</v>
      </c>
      <c r="I254" s="121" t="s">
        <v>29</v>
      </c>
      <c r="J254" s="64" t="str">
        <f t="shared" si="11"/>
        <v>RA-ToSIA03:RF-CtrlPanel-:InDig16-Mon</v>
      </c>
      <c r="K254" s="122" t="s">
        <v>777</v>
      </c>
      <c r="L254" s="122" t="s">
        <v>777</v>
      </c>
      <c r="M254" s="239" t="s">
        <v>180</v>
      </c>
      <c r="N254" s="239" t="s">
        <v>181</v>
      </c>
      <c r="O254" s="108" t="s">
        <v>1494</v>
      </c>
      <c r="P254" s="123" t="s">
        <v>183</v>
      </c>
      <c r="Q254" s="123" t="s">
        <v>33</v>
      </c>
      <c r="R254" s="50"/>
      <c r="S254" s="50"/>
      <c r="T254" s="136" t="s">
        <v>938</v>
      </c>
      <c r="U254" s="65" t="str">
        <f t="shared" si="12"/>
        <v>Falha_Hardware[5].4</v>
      </c>
      <c r="V254" s="123" t="s">
        <v>645</v>
      </c>
      <c r="W254" s="137" t="s">
        <v>938</v>
      </c>
    </row>
    <row r="255" spans="1:23" s="5" customFormat="1" ht="14.45">
      <c r="A255" s="133">
        <v>254</v>
      </c>
      <c r="B255" s="134" t="s">
        <v>1356</v>
      </c>
      <c r="C255" s="121" t="s">
        <v>175</v>
      </c>
      <c r="D255" s="235" t="s">
        <v>176</v>
      </c>
      <c r="E255" s="235" t="s">
        <v>177</v>
      </c>
      <c r="F255" s="235" t="s">
        <v>392</v>
      </c>
      <c r="G255" s="121"/>
      <c r="H255" s="121" t="s">
        <v>1015</v>
      </c>
      <c r="I255" s="121" t="s">
        <v>29</v>
      </c>
      <c r="J255" s="64" t="str">
        <f t="shared" si="11"/>
        <v>RA-ToSIA03:RF-CtrlPanel-:InDig17-Mon</v>
      </c>
      <c r="K255" s="122" t="s">
        <v>777</v>
      </c>
      <c r="L255" s="122" t="s">
        <v>777</v>
      </c>
      <c r="M255" s="239" t="s">
        <v>180</v>
      </c>
      <c r="N255" s="239" t="s">
        <v>181</v>
      </c>
      <c r="O255" s="108" t="s">
        <v>1495</v>
      </c>
      <c r="P255" s="123" t="s">
        <v>183</v>
      </c>
      <c r="Q255" s="123" t="s">
        <v>33</v>
      </c>
      <c r="R255" s="50"/>
      <c r="S255" s="50"/>
      <c r="T255" s="136" t="s">
        <v>938</v>
      </c>
      <c r="U255" s="65" t="str">
        <f t="shared" si="12"/>
        <v>Falha_Hardware[5].5</v>
      </c>
      <c r="V255" s="123" t="s">
        <v>645</v>
      </c>
      <c r="W255" s="137" t="s">
        <v>938</v>
      </c>
    </row>
    <row r="256" spans="1:23" s="5" customFormat="1" ht="14.45">
      <c r="A256" s="133">
        <v>255</v>
      </c>
      <c r="B256" s="134" t="s">
        <v>1358</v>
      </c>
      <c r="C256" s="121" t="s">
        <v>175</v>
      </c>
      <c r="D256" s="235" t="s">
        <v>176</v>
      </c>
      <c r="E256" s="235" t="s">
        <v>177</v>
      </c>
      <c r="F256" s="235" t="s">
        <v>392</v>
      </c>
      <c r="G256" s="121"/>
      <c r="H256" s="121" t="s">
        <v>1018</v>
      </c>
      <c r="I256" s="121" t="s">
        <v>29</v>
      </c>
      <c r="J256" s="64" t="str">
        <f t="shared" si="11"/>
        <v>RA-ToSIA03:RF-CtrlPanel-:InDig18-Mon</v>
      </c>
      <c r="K256" s="122" t="s">
        <v>777</v>
      </c>
      <c r="L256" s="122" t="s">
        <v>777</v>
      </c>
      <c r="M256" s="239" t="s">
        <v>180</v>
      </c>
      <c r="N256" s="239" t="s">
        <v>181</v>
      </c>
      <c r="O256" s="108" t="s">
        <v>1496</v>
      </c>
      <c r="P256" s="123" t="s">
        <v>183</v>
      </c>
      <c r="Q256" s="123" t="s">
        <v>33</v>
      </c>
      <c r="R256" s="50"/>
      <c r="S256" s="50"/>
      <c r="T256" s="136" t="s">
        <v>938</v>
      </c>
      <c r="U256" s="65" t="str">
        <f t="shared" si="12"/>
        <v>Falha_Hardware[5].6</v>
      </c>
      <c r="V256" s="123" t="s">
        <v>645</v>
      </c>
      <c r="W256" s="137" t="s">
        <v>938</v>
      </c>
    </row>
    <row r="257" spans="1:23" s="5" customFormat="1" ht="14.45">
      <c r="A257" s="133">
        <v>256</v>
      </c>
      <c r="B257" s="134" t="s">
        <v>1360</v>
      </c>
      <c r="C257" s="121" t="s">
        <v>175</v>
      </c>
      <c r="D257" s="235" t="s">
        <v>176</v>
      </c>
      <c r="E257" s="235" t="s">
        <v>177</v>
      </c>
      <c r="F257" s="235" t="s">
        <v>392</v>
      </c>
      <c r="G257" s="121"/>
      <c r="H257" s="121" t="s">
        <v>1021</v>
      </c>
      <c r="I257" s="121" t="s">
        <v>29</v>
      </c>
      <c r="J257" s="64" t="str">
        <f t="shared" si="11"/>
        <v>RA-ToSIA03:RF-CtrlPanel-:InDig19-Mon</v>
      </c>
      <c r="K257" s="122" t="s">
        <v>777</v>
      </c>
      <c r="L257" s="122" t="s">
        <v>777</v>
      </c>
      <c r="M257" s="239" t="s">
        <v>180</v>
      </c>
      <c r="N257" s="239" t="s">
        <v>181</v>
      </c>
      <c r="O257" s="108" t="s">
        <v>1497</v>
      </c>
      <c r="P257" s="123" t="s">
        <v>183</v>
      </c>
      <c r="Q257" s="123" t="s">
        <v>33</v>
      </c>
      <c r="R257" s="50"/>
      <c r="S257" s="50"/>
      <c r="T257" s="136" t="s">
        <v>938</v>
      </c>
      <c r="U257" s="65" t="str">
        <f t="shared" si="12"/>
        <v>Falha_Hardware[5].7</v>
      </c>
      <c r="V257" s="123" t="s">
        <v>645</v>
      </c>
      <c r="W257" s="137" t="s">
        <v>938</v>
      </c>
    </row>
    <row r="258" spans="1:23" s="5" customFormat="1" ht="14.45">
      <c r="A258" s="133">
        <v>257</v>
      </c>
      <c r="B258" s="134" t="s">
        <v>1362</v>
      </c>
      <c r="C258" s="121" t="s">
        <v>175</v>
      </c>
      <c r="D258" s="235" t="s">
        <v>176</v>
      </c>
      <c r="E258" s="235" t="s">
        <v>177</v>
      </c>
      <c r="F258" s="235" t="s">
        <v>392</v>
      </c>
      <c r="G258" s="121"/>
      <c r="H258" s="121" t="s">
        <v>1024</v>
      </c>
      <c r="I258" s="121" t="s">
        <v>29</v>
      </c>
      <c r="J258" s="64" t="str">
        <f t="shared" ref="J258:J321" si="13">IF(G258="-",C258&amp;"-"&amp;D258&amp;":"&amp;E258&amp;"-"&amp;F258&amp;":"&amp;H258&amp;"-"&amp;I258,C258&amp;"-"&amp;D258&amp;":"&amp;E258&amp;"-"&amp;F258&amp;"-"&amp;G258&amp;":"&amp;H258&amp;"-"&amp;I258)</f>
        <v>RA-ToSIA03:RF-CtrlPanel-:InDig20-Mon</v>
      </c>
      <c r="K258" s="122" t="s">
        <v>777</v>
      </c>
      <c r="L258" s="122" t="s">
        <v>777</v>
      </c>
      <c r="M258" s="239" t="s">
        <v>180</v>
      </c>
      <c r="N258" s="239" t="s">
        <v>181</v>
      </c>
      <c r="O258" s="108" t="s">
        <v>1498</v>
      </c>
      <c r="P258" s="123" t="s">
        <v>183</v>
      </c>
      <c r="Q258" s="123" t="s">
        <v>33</v>
      </c>
      <c r="R258" s="50"/>
      <c r="S258" s="50"/>
      <c r="T258" s="136" t="s">
        <v>938</v>
      </c>
      <c r="U258" s="65" t="str">
        <f t="shared" si="12"/>
        <v>Falha_Hardware[5].8</v>
      </c>
      <c r="V258" s="123" t="s">
        <v>645</v>
      </c>
      <c r="W258" s="137" t="s">
        <v>938</v>
      </c>
    </row>
    <row r="259" spans="1:23" s="5" customFormat="1" ht="14.45">
      <c r="A259" s="133">
        <v>258</v>
      </c>
      <c r="B259" s="134" t="s">
        <v>1364</v>
      </c>
      <c r="C259" s="121" t="s">
        <v>175</v>
      </c>
      <c r="D259" s="235" t="s">
        <v>176</v>
      </c>
      <c r="E259" s="235" t="s">
        <v>177</v>
      </c>
      <c r="F259" s="235" t="s">
        <v>392</v>
      </c>
      <c r="G259" s="121"/>
      <c r="H259" s="121" t="s">
        <v>1027</v>
      </c>
      <c r="I259" s="121" t="s">
        <v>29</v>
      </c>
      <c r="J259" s="64" t="str">
        <f t="shared" si="13"/>
        <v>RA-ToSIA03:RF-CtrlPanel-:InDig21-Mon</v>
      </c>
      <c r="K259" s="122" t="s">
        <v>777</v>
      </c>
      <c r="L259" s="122" t="s">
        <v>777</v>
      </c>
      <c r="M259" s="239" t="s">
        <v>180</v>
      </c>
      <c r="N259" s="239" t="s">
        <v>181</v>
      </c>
      <c r="O259" s="108" t="s">
        <v>1499</v>
      </c>
      <c r="P259" s="123" t="s">
        <v>183</v>
      </c>
      <c r="Q259" s="123" t="s">
        <v>33</v>
      </c>
      <c r="R259" s="50"/>
      <c r="S259" s="50"/>
      <c r="T259" s="136" t="s">
        <v>938</v>
      </c>
      <c r="U259" s="65" t="str">
        <f t="shared" si="12"/>
        <v>Falha_Hardware[5].9</v>
      </c>
      <c r="V259" s="123" t="s">
        <v>645</v>
      </c>
      <c r="W259" s="137" t="s">
        <v>938</v>
      </c>
    </row>
    <row r="260" spans="1:23" s="5" customFormat="1" ht="14.45">
      <c r="A260" s="133">
        <v>259</v>
      </c>
      <c r="B260" s="134" t="s">
        <v>1366</v>
      </c>
      <c r="C260" s="121" t="s">
        <v>175</v>
      </c>
      <c r="D260" s="235" t="s">
        <v>176</v>
      </c>
      <c r="E260" s="235" t="s">
        <v>177</v>
      </c>
      <c r="F260" s="235" t="s">
        <v>392</v>
      </c>
      <c r="G260" s="121"/>
      <c r="H260" s="121" t="s">
        <v>1030</v>
      </c>
      <c r="I260" s="121" t="s">
        <v>29</v>
      </c>
      <c r="J260" s="64" t="str">
        <f t="shared" si="13"/>
        <v>RA-ToSIA03:RF-CtrlPanel-:InDig22-Mon</v>
      </c>
      <c r="K260" s="122" t="s">
        <v>777</v>
      </c>
      <c r="L260" s="122" t="s">
        <v>777</v>
      </c>
      <c r="M260" s="239" t="s">
        <v>180</v>
      </c>
      <c r="N260" s="239" t="s">
        <v>181</v>
      </c>
      <c r="O260" s="108" t="s">
        <v>1500</v>
      </c>
      <c r="P260" s="123" t="s">
        <v>183</v>
      </c>
      <c r="Q260" s="123" t="s">
        <v>33</v>
      </c>
      <c r="R260" s="50"/>
      <c r="S260" s="50"/>
      <c r="T260" s="136" t="s">
        <v>938</v>
      </c>
      <c r="U260" s="65" t="str">
        <f t="shared" si="12"/>
        <v>Falha_Hardware[5].10</v>
      </c>
      <c r="V260" s="123" t="s">
        <v>645</v>
      </c>
      <c r="W260" s="137" t="s">
        <v>938</v>
      </c>
    </row>
    <row r="261" spans="1:23" s="5" customFormat="1" ht="14.45">
      <c r="A261" s="133">
        <v>260</v>
      </c>
      <c r="B261" s="134" t="s">
        <v>1368</v>
      </c>
      <c r="C261" s="121" t="s">
        <v>175</v>
      </c>
      <c r="D261" s="235" t="s">
        <v>176</v>
      </c>
      <c r="E261" s="235" t="s">
        <v>177</v>
      </c>
      <c r="F261" s="235" t="s">
        <v>392</v>
      </c>
      <c r="G261" s="121"/>
      <c r="H261" s="121" t="s">
        <v>1033</v>
      </c>
      <c r="I261" s="121" t="s">
        <v>29</v>
      </c>
      <c r="J261" s="64" t="str">
        <f t="shared" si="13"/>
        <v>RA-ToSIA03:RF-CtrlPanel-:InDig23-Mon</v>
      </c>
      <c r="K261" s="122" t="s">
        <v>777</v>
      </c>
      <c r="L261" s="122" t="s">
        <v>777</v>
      </c>
      <c r="M261" s="239" t="s">
        <v>180</v>
      </c>
      <c r="N261" s="239" t="s">
        <v>181</v>
      </c>
      <c r="O261" s="108" t="s">
        <v>1501</v>
      </c>
      <c r="P261" s="123" t="s">
        <v>183</v>
      </c>
      <c r="Q261" s="123" t="s">
        <v>33</v>
      </c>
      <c r="R261" s="50"/>
      <c r="S261" s="50"/>
      <c r="T261" s="136" t="s">
        <v>938</v>
      </c>
      <c r="U261" s="65" t="str">
        <f t="shared" si="12"/>
        <v>Falha_Hardware[5].11</v>
      </c>
      <c r="V261" s="123" t="s">
        <v>645</v>
      </c>
      <c r="W261" s="137" t="s">
        <v>938</v>
      </c>
    </row>
    <row r="262" spans="1:23" s="5" customFormat="1" ht="14.45">
      <c r="A262" s="133">
        <v>261</v>
      </c>
      <c r="B262" s="134" t="s">
        <v>1370</v>
      </c>
      <c r="C262" s="121" t="s">
        <v>175</v>
      </c>
      <c r="D262" s="235" t="s">
        <v>176</v>
      </c>
      <c r="E262" s="235" t="s">
        <v>177</v>
      </c>
      <c r="F262" s="235" t="s">
        <v>392</v>
      </c>
      <c r="G262" s="121"/>
      <c r="H262" s="121" t="s">
        <v>1036</v>
      </c>
      <c r="I262" s="121" t="s">
        <v>29</v>
      </c>
      <c r="J262" s="64" t="str">
        <f t="shared" si="13"/>
        <v>RA-ToSIA03:RF-CtrlPanel-:InDig24-Mon</v>
      </c>
      <c r="K262" s="122" t="s">
        <v>777</v>
      </c>
      <c r="L262" s="122" t="s">
        <v>777</v>
      </c>
      <c r="M262" s="239" t="s">
        <v>180</v>
      </c>
      <c r="N262" s="239" t="s">
        <v>181</v>
      </c>
      <c r="O262" s="108" t="s">
        <v>1502</v>
      </c>
      <c r="P262" s="123" t="s">
        <v>183</v>
      </c>
      <c r="Q262" s="123" t="s">
        <v>33</v>
      </c>
      <c r="R262" s="50"/>
      <c r="S262" s="50"/>
      <c r="T262" s="136" t="s">
        <v>938</v>
      </c>
      <c r="U262" s="65" t="str">
        <f t="shared" si="12"/>
        <v>Falha_Hardware[5].12</v>
      </c>
      <c r="V262" s="123" t="s">
        <v>645</v>
      </c>
      <c r="W262" s="137" t="s">
        <v>938</v>
      </c>
    </row>
    <row r="263" spans="1:23" s="5" customFormat="1" ht="14.45">
      <c r="A263" s="133">
        <v>262</v>
      </c>
      <c r="B263" s="134" t="s">
        <v>1372</v>
      </c>
      <c r="C263" s="121" t="s">
        <v>175</v>
      </c>
      <c r="D263" s="235" t="s">
        <v>176</v>
      </c>
      <c r="E263" s="235" t="s">
        <v>177</v>
      </c>
      <c r="F263" s="235" t="s">
        <v>392</v>
      </c>
      <c r="G263" s="121"/>
      <c r="H263" s="121" t="s">
        <v>1039</v>
      </c>
      <c r="I263" s="121" t="s">
        <v>29</v>
      </c>
      <c r="J263" s="64" t="str">
        <f t="shared" si="13"/>
        <v>RA-ToSIA03:RF-CtrlPanel-:InDig25-Mon</v>
      </c>
      <c r="K263" s="122" t="s">
        <v>777</v>
      </c>
      <c r="L263" s="122" t="s">
        <v>777</v>
      </c>
      <c r="M263" s="239" t="s">
        <v>180</v>
      </c>
      <c r="N263" s="239" t="s">
        <v>181</v>
      </c>
      <c r="O263" s="108" t="s">
        <v>1503</v>
      </c>
      <c r="P263" s="123" t="s">
        <v>183</v>
      </c>
      <c r="Q263" s="123" t="s">
        <v>33</v>
      </c>
      <c r="R263" s="50"/>
      <c r="S263" s="50"/>
      <c r="T263" s="136" t="s">
        <v>938</v>
      </c>
      <c r="U263" s="65" t="str">
        <f t="shared" si="12"/>
        <v>Falha_Hardware[5].13</v>
      </c>
      <c r="V263" s="123" t="s">
        <v>645</v>
      </c>
      <c r="W263" s="137" t="s">
        <v>938</v>
      </c>
    </row>
    <row r="264" spans="1:23" s="5" customFormat="1" ht="14.45">
      <c r="A264" s="133">
        <v>263</v>
      </c>
      <c r="B264" s="134" t="s">
        <v>1374</v>
      </c>
      <c r="C264" s="121" t="s">
        <v>175</v>
      </c>
      <c r="D264" s="235" t="s">
        <v>176</v>
      </c>
      <c r="E264" s="235" t="s">
        <v>177</v>
      </c>
      <c r="F264" s="235" t="s">
        <v>392</v>
      </c>
      <c r="G264" s="121"/>
      <c r="H264" s="121" t="s">
        <v>1042</v>
      </c>
      <c r="I264" s="121" t="s">
        <v>29</v>
      </c>
      <c r="J264" s="64" t="str">
        <f t="shared" si="13"/>
        <v>RA-ToSIA03:RF-CtrlPanel-:InDig26-Mon</v>
      </c>
      <c r="K264" s="122" t="s">
        <v>777</v>
      </c>
      <c r="L264" s="122" t="s">
        <v>777</v>
      </c>
      <c r="M264" s="239" t="s">
        <v>180</v>
      </c>
      <c r="N264" s="239" t="s">
        <v>181</v>
      </c>
      <c r="O264" s="108" t="s">
        <v>1504</v>
      </c>
      <c r="P264" s="123" t="s">
        <v>183</v>
      </c>
      <c r="Q264" s="123" t="s">
        <v>33</v>
      </c>
      <c r="R264" s="50"/>
      <c r="S264" s="50"/>
      <c r="T264" s="136" t="s">
        <v>938</v>
      </c>
      <c r="U264" s="65" t="str">
        <f t="shared" si="12"/>
        <v>Falha_Hardware[5].14</v>
      </c>
      <c r="V264" s="123" t="s">
        <v>645</v>
      </c>
      <c r="W264" s="137" t="s">
        <v>938</v>
      </c>
    </row>
    <row r="265" spans="1:23" s="5" customFormat="1" ht="14.45">
      <c r="A265" s="133">
        <v>264</v>
      </c>
      <c r="B265" s="134" t="s">
        <v>1376</v>
      </c>
      <c r="C265" s="121" t="s">
        <v>175</v>
      </c>
      <c r="D265" s="235" t="s">
        <v>176</v>
      </c>
      <c r="E265" s="235" t="s">
        <v>177</v>
      </c>
      <c r="F265" s="235" t="s">
        <v>392</v>
      </c>
      <c r="G265" s="121"/>
      <c r="H265" s="121" t="s">
        <v>1045</v>
      </c>
      <c r="I265" s="121" t="s">
        <v>29</v>
      </c>
      <c r="J265" s="64" t="str">
        <f t="shared" si="13"/>
        <v>RA-ToSIA03:RF-CtrlPanel-:InDig27-Mon</v>
      </c>
      <c r="K265" s="122" t="s">
        <v>777</v>
      </c>
      <c r="L265" s="122" t="s">
        <v>777</v>
      </c>
      <c r="M265" s="239" t="s">
        <v>180</v>
      </c>
      <c r="N265" s="239" t="s">
        <v>181</v>
      </c>
      <c r="O265" s="108" t="s">
        <v>1505</v>
      </c>
      <c r="P265" s="123" t="s">
        <v>183</v>
      </c>
      <c r="Q265" s="123" t="s">
        <v>33</v>
      </c>
      <c r="R265" s="50"/>
      <c r="S265" s="50"/>
      <c r="T265" s="136" t="s">
        <v>938</v>
      </c>
      <c r="U265" s="65" t="str">
        <f t="shared" si="12"/>
        <v>Falha_Hardware[5].15</v>
      </c>
      <c r="V265" s="123" t="s">
        <v>645</v>
      </c>
      <c r="W265" s="137" t="s">
        <v>938</v>
      </c>
    </row>
    <row r="266" spans="1:23" s="5" customFormat="1" ht="14.45">
      <c r="A266" s="133">
        <v>265</v>
      </c>
      <c r="B266" s="134" t="s">
        <v>1378</v>
      </c>
      <c r="C266" s="121" t="s">
        <v>175</v>
      </c>
      <c r="D266" s="235" t="s">
        <v>176</v>
      </c>
      <c r="E266" s="235" t="s">
        <v>177</v>
      </c>
      <c r="F266" s="235" t="s">
        <v>392</v>
      </c>
      <c r="G266" s="121"/>
      <c r="H266" s="121" t="s">
        <v>1048</v>
      </c>
      <c r="I266" s="121" t="s">
        <v>29</v>
      </c>
      <c r="J266" s="64" t="str">
        <f t="shared" si="13"/>
        <v>RA-ToSIA03:RF-CtrlPanel-:InDig28-Mon</v>
      </c>
      <c r="K266" s="122" t="s">
        <v>777</v>
      </c>
      <c r="L266" s="122" t="s">
        <v>777</v>
      </c>
      <c r="M266" s="239" t="s">
        <v>180</v>
      </c>
      <c r="N266" s="239" t="s">
        <v>181</v>
      </c>
      <c r="O266" s="108" t="s">
        <v>1506</v>
      </c>
      <c r="P266" s="123" t="s">
        <v>183</v>
      </c>
      <c r="Q266" s="123" t="s">
        <v>33</v>
      </c>
      <c r="R266" s="50"/>
      <c r="S266" s="50"/>
      <c r="T266" s="136" t="s">
        <v>938</v>
      </c>
      <c r="U266" s="65" t="str">
        <f t="shared" ref="U266:U329" si="14">O266</f>
        <v>Falha_Hardware[5].16</v>
      </c>
      <c r="V266" s="123" t="s">
        <v>645</v>
      </c>
      <c r="W266" s="137" t="s">
        <v>938</v>
      </c>
    </row>
    <row r="267" spans="1:23" s="5" customFormat="1" ht="14.45">
      <c r="A267" s="133">
        <v>266</v>
      </c>
      <c r="B267" s="134" t="s">
        <v>1380</v>
      </c>
      <c r="C267" s="121" t="s">
        <v>175</v>
      </c>
      <c r="D267" s="235" t="s">
        <v>176</v>
      </c>
      <c r="E267" s="235" t="s">
        <v>177</v>
      </c>
      <c r="F267" s="235" t="s">
        <v>392</v>
      </c>
      <c r="G267" s="121"/>
      <c r="H267" s="121" t="s">
        <v>1051</v>
      </c>
      <c r="I267" s="121" t="s">
        <v>29</v>
      </c>
      <c r="J267" s="64" t="str">
        <f t="shared" si="13"/>
        <v>RA-ToSIA03:RF-CtrlPanel-:InDig29-Mon</v>
      </c>
      <c r="K267" s="122" t="s">
        <v>777</v>
      </c>
      <c r="L267" s="122" t="s">
        <v>777</v>
      </c>
      <c r="M267" s="239" t="s">
        <v>180</v>
      </c>
      <c r="N267" s="239" t="s">
        <v>181</v>
      </c>
      <c r="O267" s="108" t="s">
        <v>1507</v>
      </c>
      <c r="P267" s="123" t="s">
        <v>183</v>
      </c>
      <c r="Q267" s="123" t="s">
        <v>33</v>
      </c>
      <c r="R267" s="50"/>
      <c r="S267" s="50"/>
      <c r="T267" s="136" t="s">
        <v>938</v>
      </c>
      <c r="U267" s="65" t="str">
        <f t="shared" si="14"/>
        <v>Falha_Hardware[5].17</v>
      </c>
      <c r="V267" s="123" t="s">
        <v>645</v>
      </c>
      <c r="W267" s="137" t="s">
        <v>938</v>
      </c>
    </row>
    <row r="268" spans="1:23" s="5" customFormat="1" ht="14.45">
      <c r="A268" s="133">
        <v>267</v>
      </c>
      <c r="B268" s="134" t="s">
        <v>1382</v>
      </c>
      <c r="C268" s="121" t="s">
        <v>175</v>
      </c>
      <c r="D268" s="235" t="s">
        <v>176</v>
      </c>
      <c r="E268" s="235" t="s">
        <v>177</v>
      </c>
      <c r="F268" s="235" t="s">
        <v>392</v>
      </c>
      <c r="G268" s="121"/>
      <c r="H268" s="121" t="s">
        <v>1054</v>
      </c>
      <c r="I268" s="121" t="s">
        <v>29</v>
      </c>
      <c r="J268" s="64" t="str">
        <f t="shared" si="13"/>
        <v>RA-ToSIA03:RF-CtrlPanel-:InDig30-Mon</v>
      </c>
      <c r="K268" s="122" t="s">
        <v>777</v>
      </c>
      <c r="L268" s="122" t="s">
        <v>777</v>
      </c>
      <c r="M268" s="239" t="s">
        <v>180</v>
      </c>
      <c r="N268" s="239" t="s">
        <v>181</v>
      </c>
      <c r="O268" s="108" t="s">
        <v>1508</v>
      </c>
      <c r="P268" s="123" t="s">
        <v>183</v>
      </c>
      <c r="Q268" s="123" t="s">
        <v>33</v>
      </c>
      <c r="R268" s="50"/>
      <c r="S268" s="50"/>
      <c r="T268" s="136" t="s">
        <v>938</v>
      </c>
      <c r="U268" s="65" t="str">
        <f t="shared" si="14"/>
        <v>Falha_Hardware[5].18</v>
      </c>
      <c r="V268" s="123" t="s">
        <v>645</v>
      </c>
      <c r="W268" s="137" t="s">
        <v>938</v>
      </c>
    </row>
    <row r="269" spans="1:23" s="5" customFormat="1" ht="14.45">
      <c r="A269" s="133">
        <v>268</v>
      </c>
      <c r="B269" s="134" t="s">
        <v>1384</v>
      </c>
      <c r="C269" s="121" t="s">
        <v>175</v>
      </c>
      <c r="D269" s="235" t="s">
        <v>176</v>
      </c>
      <c r="E269" s="235" t="s">
        <v>177</v>
      </c>
      <c r="F269" s="235" t="s">
        <v>392</v>
      </c>
      <c r="G269" s="121"/>
      <c r="H269" s="121" t="s">
        <v>1057</v>
      </c>
      <c r="I269" s="121" t="s">
        <v>29</v>
      </c>
      <c r="J269" s="64" t="str">
        <f t="shared" si="13"/>
        <v>RA-ToSIA03:RF-CtrlPanel-:InDig31-Mon</v>
      </c>
      <c r="K269" s="122" t="s">
        <v>777</v>
      </c>
      <c r="L269" s="122" t="s">
        <v>777</v>
      </c>
      <c r="M269" s="239" t="s">
        <v>180</v>
      </c>
      <c r="N269" s="239" t="s">
        <v>181</v>
      </c>
      <c r="O269" s="108" t="s">
        <v>1509</v>
      </c>
      <c r="P269" s="123" t="s">
        <v>183</v>
      </c>
      <c r="Q269" s="123" t="s">
        <v>33</v>
      </c>
      <c r="R269" s="50"/>
      <c r="S269" s="50"/>
      <c r="T269" s="136" t="s">
        <v>938</v>
      </c>
      <c r="U269" s="65" t="str">
        <f t="shared" si="14"/>
        <v>Falha_Hardware[5].19</v>
      </c>
      <c r="V269" s="123" t="s">
        <v>645</v>
      </c>
      <c r="W269" s="137" t="s">
        <v>938</v>
      </c>
    </row>
    <row r="270" spans="1:23" s="5" customFormat="1" ht="14.45">
      <c r="A270" s="133">
        <v>269</v>
      </c>
      <c r="B270" s="134" t="s">
        <v>1386</v>
      </c>
      <c r="C270" s="121" t="s">
        <v>175</v>
      </c>
      <c r="D270" s="235" t="s">
        <v>176</v>
      </c>
      <c r="E270" s="235" t="s">
        <v>177</v>
      </c>
      <c r="F270" s="235" t="s">
        <v>392</v>
      </c>
      <c r="G270" s="121"/>
      <c r="H270" s="121" t="s">
        <v>1060</v>
      </c>
      <c r="I270" s="121" t="s">
        <v>29</v>
      </c>
      <c r="J270" s="64" t="str">
        <f t="shared" si="13"/>
        <v>RA-ToSIA03:RF-CtrlPanel-:InAng00-Mon</v>
      </c>
      <c r="K270" s="122" t="s">
        <v>777</v>
      </c>
      <c r="L270" s="122" t="s">
        <v>777</v>
      </c>
      <c r="M270" s="239" t="s">
        <v>180</v>
      </c>
      <c r="N270" s="239" t="s">
        <v>181</v>
      </c>
      <c r="O270" s="108" t="s">
        <v>1510</v>
      </c>
      <c r="P270" s="123" t="s">
        <v>183</v>
      </c>
      <c r="Q270" s="123" t="s">
        <v>33</v>
      </c>
      <c r="R270" s="50"/>
      <c r="S270" s="50"/>
      <c r="T270" s="136" t="s">
        <v>938</v>
      </c>
      <c r="U270" s="65" t="str">
        <f t="shared" si="14"/>
        <v>Falha_Hardware[4].0</v>
      </c>
      <c r="V270" s="123" t="s">
        <v>645</v>
      </c>
      <c r="W270" s="137" t="s">
        <v>938</v>
      </c>
    </row>
    <row r="271" spans="1:23" s="52" customFormat="1" ht="14.45">
      <c r="A271" s="133">
        <v>270</v>
      </c>
      <c r="B271" s="139" t="s">
        <v>1388</v>
      </c>
      <c r="C271" s="113" t="s">
        <v>175</v>
      </c>
      <c r="D271" s="235" t="s">
        <v>176</v>
      </c>
      <c r="E271" s="235" t="s">
        <v>177</v>
      </c>
      <c r="F271" s="235" t="s">
        <v>392</v>
      </c>
      <c r="G271" s="113"/>
      <c r="H271" s="113" t="s">
        <v>1063</v>
      </c>
      <c r="I271" s="113" t="s">
        <v>29</v>
      </c>
      <c r="J271" s="107" t="str">
        <f t="shared" si="13"/>
        <v>RA-ToSIA03:RF-CtrlPanel-:InAng01-Mon</v>
      </c>
      <c r="K271" s="104" t="s">
        <v>777</v>
      </c>
      <c r="L271" s="104" t="s">
        <v>777</v>
      </c>
      <c r="M271" s="239" t="s">
        <v>180</v>
      </c>
      <c r="N271" s="239" t="s">
        <v>181</v>
      </c>
      <c r="O271" s="108" t="s">
        <v>1511</v>
      </c>
      <c r="P271" s="115" t="s">
        <v>183</v>
      </c>
      <c r="Q271" s="115" t="s">
        <v>33</v>
      </c>
      <c r="R271" s="50"/>
      <c r="S271" s="50"/>
      <c r="T271" s="141" t="s">
        <v>938</v>
      </c>
      <c r="U271" s="108" t="str">
        <f t="shared" si="14"/>
        <v>Falha_Hardware[4].1</v>
      </c>
      <c r="V271" s="115" t="s">
        <v>645</v>
      </c>
      <c r="W271" s="142" t="s">
        <v>938</v>
      </c>
    </row>
    <row r="272" spans="1:23" s="5" customFormat="1" ht="14.45">
      <c r="A272" s="133">
        <v>271</v>
      </c>
      <c r="B272" s="134" t="s">
        <v>1390</v>
      </c>
      <c r="C272" s="121" t="s">
        <v>175</v>
      </c>
      <c r="D272" s="235" t="s">
        <v>176</v>
      </c>
      <c r="E272" s="235" t="s">
        <v>177</v>
      </c>
      <c r="F272" s="235" t="s">
        <v>392</v>
      </c>
      <c r="G272" s="121"/>
      <c r="H272" s="121" t="s">
        <v>1066</v>
      </c>
      <c r="I272" s="121" t="s">
        <v>29</v>
      </c>
      <c r="J272" s="64" t="str">
        <f t="shared" si="13"/>
        <v>RA-ToSIA03:RF-CtrlPanel-:InAng02-Mon</v>
      </c>
      <c r="K272" s="122" t="s">
        <v>777</v>
      </c>
      <c r="L272" s="122" t="s">
        <v>777</v>
      </c>
      <c r="M272" s="239" t="s">
        <v>180</v>
      </c>
      <c r="N272" s="239" t="s">
        <v>181</v>
      </c>
      <c r="O272" s="108" t="s">
        <v>1512</v>
      </c>
      <c r="P272" s="123" t="s">
        <v>183</v>
      </c>
      <c r="Q272" s="123" t="s">
        <v>33</v>
      </c>
      <c r="R272" s="50"/>
      <c r="S272" s="50"/>
      <c r="T272" s="136" t="s">
        <v>938</v>
      </c>
      <c r="U272" s="65" t="str">
        <f t="shared" si="14"/>
        <v>Falha_Hardware[4].2</v>
      </c>
      <c r="V272" s="123" t="s">
        <v>645</v>
      </c>
      <c r="W272" s="137" t="s">
        <v>938</v>
      </c>
    </row>
    <row r="273" spans="1:23" s="5" customFormat="1" ht="14.45">
      <c r="A273" s="133">
        <v>272</v>
      </c>
      <c r="B273" s="134" t="s">
        <v>1392</v>
      </c>
      <c r="C273" s="121" t="s">
        <v>175</v>
      </c>
      <c r="D273" s="235" t="s">
        <v>176</v>
      </c>
      <c r="E273" s="235" t="s">
        <v>177</v>
      </c>
      <c r="F273" s="235" t="s">
        <v>392</v>
      </c>
      <c r="G273" s="121"/>
      <c r="H273" s="121" t="s">
        <v>1069</v>
      </c>
      <c r="I273" s="121" t="s">
        <v>29</v>
      </c>
      <c r="J273" s="64" t="str">
        <f t="shared" si="13"/>
        <v>RA-ToSIA03:RF-CtrlPanel-:InAng03-Mon</v>
      </c>
      <c r="K273" s="122" t="s">
        <v>777</v>
      </c>
      <c r="L273" s="122" t="s">
        <v>777</v>
      </c>
      <c r="M273" s="239" t="s">
        <v>180</v>
      </c>
      <c r="N273" s="239" t="s">
        <v>181</v>
      </c>
      <c r="O273" s="108" t="s">
        <v>1513</v>
      </c>
      <c r="P273" s="123" t="s">
        <v>183</v>
      </c>
      <c r="Q273" s="123" t="s">
        <v>33</v>
      </c>
      <c r="R273" s="50"/>
      <c r="S273" s="50"/>
      <c r="T273" s="136" t="s">
        <v>938</v>
      </c>
      <c r="U273" s="65" t="str">
        <f t="shared" si="14"/>
        <v>Falha_Hardware[4].3</v>
      </c>
      <c r="V273" s="123" t="s">
        <v>645</v>
      </c>
      <c r="W273" s="137" t="s">
        <v>938</v>
      </c>
    </row>
    <row r="274" spans="1:23" s="5" customFormat="1" ht="14.45">
      <c r="A274" s="133">
        <v>273</v>
      </c>
      <c r="B274" s="134" t="s">
        <v>1394</v>
      </c>
      <c r="C274" s="121" t="s">
        <v>175</v>
      </c>
      <c r="D274" s="235" t="s">
        <v>176</v>
      </c>
      <c r="E274" s="235" t="s">
        <v>177</v>
      </c>
      <c r="F274" s="235" t="s">
        <v>392</v>
      </c>
      <c r="G274" s="121"/>
      <c r="H274" s="121" t="s">
        <v>1072</v>
      </c>
      <c r="I274" s="121" t="s">
        <v>29</v>
      </c>
      <c r="J274" s="64" t="str">
        <f t="shared" si="13"/>
        <v>RA-ToSIA03:RF-CtrlPanel-:InAng04-Mon</v>
      </c>
      <c r="K274" s="122" t="s">
        <v>777</v>
      </c>
      <c r="L274" s="122" t="s">
        <v>777</v>
      </c>
      <c r="M274" s="239" t="s">
        <v>180</v>
      </c>
      <c r="N274" s="239" t="s">
        <v>181</v>
      </c>
      <c r="O274" s="108" t="s">
        <v>1514</v>
      </c>
      <c r="P274" s="123" t="s">
        <v>183</v>
      </c>
      <c r="Q274" s="123" t="s">
        <v>33</v>
      </c>
      <c r="R274" s="50"/>
      <c r="S274" s="50"/>
      <c r="T274" s="136" t="s">
        <v>938</v>
      </c>
      <c r="U274" s="65" t="str">
        <f t="shared" si="14"/>
        <v>Falha_Hardware[4].4</v>
      </c>
      <c r="V274" s="123" t="s">
        <v>645</v>
      </c>
      <c r="W274" s="137" t="s">
        <v>938</v>
      </c>
    </row>
    <row r="275" spans="1:23" s="5" customFormat="1" ht="14.45">
      <c r="A275" s="133">
        <v>274</v>
      </c>
      <c r="B275" s="134" t="s">
        <v>1396</v>
      </c>
      <c r="C275" s="121" t="s">
        <v>175</v>
      </c>
      <c r="D275" s="235" t="s">
        <v>176</v>
      </c>
      <c r="E275" s="235" t="s">
        <v>177</v>
      </c>
      <c r="F275" s="235" t="s">
        <v>392</v>
      </c>
      <c r="G275" s="121"/>
      <c r="H275" s="121" t="s">
        <v>1075</v>
      </c>
      <c r="I275" s="121" t="s">
        <v>29</v>
      </c>
      <c r="J275" s="64" t="str">
        <f t="shared" si="13"/>
        <v>RA-ToSIA03:RF-CtrlPanel-:InAng05-Mon</v>
      </c>
      <c r="K275" s="122" t="s">
        <v>777</v>
      </c>
      <c r="L275" s="122" t="s">
        <v>777</v>
      </c>
      <c r="M275" s="239" t="s">
        <v>180</v>
      </c>
      <c r="N275" s="239" t="s">
        <v>181</v>
      </c>
      <c r="O275" s="108" t="s">
        <v>1515</v>
      </c>
      <c r="P275" s="123" t="s">
        <v>183</v>
      </c>
      <c r="Q275" s="123" t="s">
        <v>33</v>
      </c>
      <c r="R275" s="50"/>
      <c r="S275" s="50"/>
      <c r="T275" s="136" t="s">
        <v>938</v>
      </c>
      <c r="U275" s="65" t="str">
        <f t="shared" si="14"/>
        <v>Falha_Hardware[4].5</v>
      </c>
      <c r="V275" s="123" t="s">
        <v>645</v>
      </c>
      <c r="W275" s="137" t="s">
        <v>938</v>
      </c>
    </row>
    <row r="276" spans="1:23" s="5" customFormat="1" ht="14.45">
      <c r="A276" s="133">
        <v>275</v>
      </c>
      <c r="B276" s="134" t="s">
        <v>1398</v>
      </c>
      <c r="C276" s="121" t="s">
        <v>175</v>
      </c>
      <c r="D276" s="235" t="s">
        <v>176</v>
      </c>
      <c r="E276" s="235" t="s">
        <v>177</v>
      </c>
      <c r="F276" s="235" t="s">
        <v>392</v>
      </c>
      <c r="G276" s="121"/>
      <c r="H276" s="121" t="s">
        <v>1078</v>
      </c>
      <c r="I276" s="121" t="s">
        <v>29</v>
      </c>
      <c r="J276" s="64" t="str">
        <f t="shared" si="13"/>
        <v>RA-ToSIA03:RF-CtrlPanel-:InAng06-Mon</v>
      </c>
      <c r="K276" s="122" t="s">
        <v>777</v>
      </c>
      <c r="L276" s="122" t="s">
        <v>777</v>
      </c>
      <c r="M276" s="239" t="s">
        <v>180</v>
      </c>
      <c r="N276" s="239" t="s">
        <v>181</v>
      </c>
      <c r="O276" s="108" t="s">
        <v>1516</v>
      </c>
      <c r="P276" s="123" t="s">
        <v>183</v>
      </c>
      <c r="Q276" s="123" t="s">
        <v>33</v>
      </c>
      <c r="R276" s="50"/>
      <c r="S276" s="50"/>
      <c r="T276" s="136" t="s">
        <v>938</v>
      </c>
      <c r="U276" s="65" t="str">
        <f t="shared" si="14"/>
        <v>Falha_Hardware[4].6</v>
      </c>
      <c r="V276" s="123" t="s">
        <v>645</v>
      </c>
      <c r="W276" s="137" t="s">
        <v>938</v>
      </c>
    </row>
    <row r="277" spans="1:23" s="5" customFormat="1" ht="14.45">
      <c r="A277" s="133">
        <v>276</v>
      </c>
      <c r="B277" s="134" t="s">
        <v>1400</v>
      </c>
      <c r="C277" s="121" t="s">
        <v>175</v>
      </c>
      <c r="D277" s="235" t="s">
        <v>176</v>
      </c>
      <c r="E277" s="235" t="s">
        <v>177</v>
      </c>
      <c r="F277" s="235" t="s">
        <v>392</v>
      </c>
      <c r="G277" s="121"/>
      <c r="H277" s="121" t="s">
        <v>1081</v>
      </c>
      <c r="I277" s="121" t="s">
        <v>29</v>
      </c>
      <c r="J277" s="64" t="str">
        <f t="shared" si="13"/>
        <v>RA-ToSIA03:RF-CtrlPanel-:InAng07-Mon</v>
      </c>
      <c r="K277" s="122" t="s">
        <v>777</v>
      </c>
      <c r="L277" s="122" t="s">
        <v>777</v>
      </c>
      <c r="M277" s="239" t="s">
        <v>180</v>
      </c>
      <c r="N277" s="239" t="s">
        <v>181</v>
      </c>
      <c r="O277" s="108" t="s">
        <v>1517</v>
      </c>
      <c r="P277" s="123" t="s">
        <v>183</v>
      </c>
      <c r="Q277" s="123" t="s">
        <v>33</v>
      </c>
      <c r="R277" s="50"/>
      <c r="S277" s="50"/>
      <c r="T277" s="136" t="s">
        <v>938</v>
      </c>
      <c r="U277" s="65" t="str">
        <f t="shared" si="14"/>
        <v>Falha_Hardware[4].7</v>
      </c>
      <c r="V277" s="123" t="s">
        <v>645</v>
      </c>
      <c r="W277" s="137" t="s">
        <v>938</v>
      </c>
    </row>
    <row r="278" spans="1:23" s="5" customFormat="1" ht="14.45">
      <c r="A278" s="133">
        <v>277</v>
      </c>
      <c r="B278" s="134" t="s">
        <v>1402</v>
      </c>
      <c r="C278" s="121" t="s">
        <v>175</v>
      </c>
      <c r="D278" s="235" t="s">
        <v>176</v>
      </c>
      <c r="E278" s="235" t="s">
        <v>177</v>
      </c>
      <c r="F278" s="235" t="s">
        <v>392</v>
      </c>
      <c r="G278" s="121"/>
      <c r="H278" s="121" t="s">
        <v>1084</v>
      </c>
      <c r="I278" s="121" t="s">
        <v>29</v>
      </c>
      <c r="J278" s="64" t="str">
        <f t="shared" si="13"/>
        <v>RA-ToSIA03:RF-CtrlPanel-:InAng08-Mon</v>
      </c>
      <c r="K278" s="122" t="s">
        <v>777</v>
      </c>
      <c r="L278" s="122" t="s">
        <v>777</v>
      </c>
      <c r="M278" s="239" t="s">
        <v>180</v>
      </c>
      <c r="N278" s="239" t="s">
        <v>181</v>
      </c>
      <c r="O278" s="108" t="s">
        <v>1518</v>
      </c>
      <c r="P278" s="123" t="s">
        <v>183</v>
      </c>
      <c r="Q278" s="123" t="s">
        <v>33</v>
      </c>
      <c r="R278" s="50"/>
      <c r="S278" s="50"/>
      <c r="T278" s="136" t="s">
        <v>938</v>
      </c>
      <c r="U278" s="65" t="str">
        <f t="shared" si="14"/>
        <v>Falha_Hardware[4].8</v>
      </c>
      <c r="V278" s="123" t="s">
        <v>645</v>
      </c>
      <c r="W278" s="137" t="s">
        <v>938</v>
      </c>
    </row>
    <row r="279" spans="1:23" s="5" customFormat="1" ht="14.45">
      <c r="A279" s="133">
        <v>278</v>
      </c>
      <c r="B279" s="134" t="s">
        <v>1404</v>
      </c>
      <c r="C279" s="121" t="s">
        <v>175</v>
      </c>
      <c r="D279" s="235" t="s">
        <v>176</v>
      </c>
      <c r="E279" s="235" t="s">
        <v>177</v>
      </c>
      <c r="F279" s="235" t="s">
        <v>392</v>
      </c>
      <c r="G279" s="121"/>
      <c r="H279" s="121" t="s">
        <v>1087</v>
      </c>
      <c r="I279" s="121" t="s">
        <v>29</v>
      </c>
      <c r="J279" s="64" t="str">
        <f t="shared" si="13"/>
        <v>RA-ToSIA03:RF-CtrlPanel-:InAng09-Mon</v>
      </c>
      <c r="K279" s="122" t="s">
        <v>777</v>
      </c>
      <c r="L279" s="122" t="s">
        <v>777</v>
      </c>
      <c r="M279" s="239" t="s">
        <v>180</v>
      </c>
      <c r="N279" s="239" t="s">
        <v>181</v>
      </c>
      <c r="O279" s="108" t="s">
        <v>1519</v>
      </c>
      <c r="P279" s="123" t="s">
        <v>183</v>
      </c>
      <c r="Q279" s="123" t="s">
        <v>33</v>
      </c>
      <c r="R279" s="50"/>
      <c r="S279" s="50"/>
      <c r="T279" s="136" t="s">
        <v>938</v>
      </c>
      <c r="U279" s="65" t="str">
        <f t="shared" si="14"/>
        <v>Falha_Hardware[4].9</v>
      </c>
      <c r="V279" s="123" t="s">
        <v>645</v>
      </c>
      <c r="W279" s="137" t="s">
        <v>938</v>
      </c>
    </row>
    <row r="280" spans="1:23" s="5" customFormat="1" ht="14.45">
      <c r="A280" s="133">
        <v>279</v>
      </c>
      <c r="B280" s="134" t="s">
        <v>1406</v>
      </c>
      <c r="C280" s="121" t="s">
        <v>175</v>
      </c>
      <c r="D280" s="235" t="s">
        <v>176</v>
      </c>
      <c r="E280" s="235" t="s">
        <v>177</v>
      </c>
      <c r="F280" s="235" t="s">
        <v>392</v>
      </c>
      <c r="G280" s="121"/>
      <c r="H280" s="121" t="s">
        <v>1090</v>
      </c>
      <c r="I280" s="121" t="s">
        <v>29</v>
      </c>
      <c r="J280" s="64" t="str">
        <f t="shared" si="13"/>
        <v>RA-ToSIA03:RF-CtrlPanel-:InAng10-Mon</v>
      </c>
      <c r="K280" s="122" t="s">
        <v>777</v>
      </c>
      <c r="L280" s="122" t="s">
        <v>777</v>
      </c>
      <c r="M280" s="239" t="s">
        <v>180</v>
      </c>
      <c r="N280" s="239" t="s">
        <v>181</v>
      </c>
      <c r="O280" s="108" t="s">
        <v>1520</v>
      </c>
      <c r="P280" s="123" t="s">
        <v>183</v>
      </c>
      <c r="Q280" s="123" t="s">
        <v>33</v>
      </c>
      <c r="R280" s="50"/>
      <c r="S280" s="50"/>
      <c r="T280" s="136" t="s">
        <v>938</v>
      </c>
      <c r="U280" s="65" t="str">
        <f t="shared" si="14"/>
        <v>Falha_Hardware[4].10</v>
      </c>
      <c r="V280" s="123" t="s">
        <v>645</v>
      </c>
      <c r="W280" s="137" t="s">
        <v>938</v>
      </c>
    </row>
    <row r="281" spans="1:23" s="5" customFormat="1" ht="14.45">
      <c r="A281" s="133">
        <v>280</v>
      </c>
      <c r="B281" s="134" t="s">
        <v>1408</v>
      </c>
      <c r="C281" s="121" t="s">
        <v>175</v>
      </c>
      <c r="D281" s="235" t="s">
        <v>176</v>
      </c>
      <c r="E281" s="235" t="s">
        <v>177</v>
      </c>
      <c r="F281" s="235" t="s">
        <v>392</v>
      </c>
      <c r="G281" s="121"/>
      <c r="H281" s="121" t="s">
        <v>1093</v>
      </c>
      <c r="I281" s="121" t="s">
        <v>29</v>
      </c>
      <c r="J281" s="64" t="str">
        <f t="shared" si="13"/>
        <v>RA-ToSIA03:RF-CtrlPanel-:InAng11-Mon</v>
      </c>
      <c r="K281" s="122" t="s">
        <v>777</v>
      </c>
      <c r="L281" s="122" t="s">
        <v>777</v>
      </c>
      <c r="M281" s="239" t="s">
        <v>180</v>
      </c>
      <c r="N281" s="239" t="s">
        <v>181</v>
      </c>
      <c r="O281" s="108" t="s">
        <v>1521</v>
      </c>
      <c r="P281" s="123" t="s">
        <v>183</v>
      </c>
      <c r="Q281" s="123" t="s">
        <v>33</v>
      </c>
      <c r="R281" s="50"/>
      <c r="S281" s="50"/>
      <c r="T281" s="136" t="s">
        <v>938</v>
      </c>
      <c r="U281" s="65" t="str">
        <f t="shared" si="14"/>
        <v>Falha_Hardware[4].11</v>
      </c>
      <c r="V281" s="123" t="s">
        <v>645</v>
      </c>
      <c r="W281" s="137" t="s">
        <v>938</v>
      </c>
    </row>
    <row r="282" spans="1:23" s="5" customFormat="1" ht="14.45">
      <c r="A282" s="133">
        <v>281</v>
      </c>
      <c r="B282" s="134" t="s">
        <v>1410</v>
      </c>
      <c r="C282" s="121" t="s">
        <v>175</v>
      </c>
      <c r="D282" s="235" t="s">
        <v>176</v>
      </c>
      <c r="E282" s="235" t="s">
        <v>177</v>
      </c>
      <c r="F282" s="235" t="s">
        <v>392</v>
      </c>
      <c r="G282" s="121"/>
      <c r="H282" s="121" t="s">
        <v>1251</v>
      </c>
      <c r="I282" s="121" t="s">
        <v>29</v>
      </c>
      <c r="J282" s="64" t="str">
        <f t="shared" si="13"/>
        <v>RA-ToSIA03:RF-CtrlPanel-:InAng12-Mon</v>
      </c>
      <c r="K282" s="122" t="s">
        <v>777</v>
      </c>
      <c r="L282" s="122" t="s">
        <v>777</v>
      </c>
      <c r="M282" s="239" t="s">
        <v>180</v>
      </c>
      <c r="N282" s="239" t="s">
        <v>181</v>
      </c>
      <c r="O282" s="108" t="s">
        <v>1522</v>
      </c>
      <c r="P282" s="123" t="s">
        <v>183</v>
      </c>
      <c r="Q282" s="123" t="s">
        <v>33</v>
      </c>
      <c r="R282" s="50"/>
      <c r="S282" s="50"/>
      <c r="T282" s="136" t="s">
        <v>938</v>
      </c>
      <c r="U282" s="65" t="str">
        <f t="shared" si="14"/>
        <v>Falha_Hardware[4].12</v>
      </c>
      <c r="V282" s="123" t="s">
        <v>645</v>
      </c>
      <c r="W282" s="137" t="s">
        <v>938</v>
      </c>
    </row>
    <row r="283" spans="1:23" s="5" customFormat="1" ht="14.45">
      <c r="A283" s="133">
        <v>282</v>
      </c>
      <c r="B283" s="134" t="s">
        <v>1412</v>
      </c>
      <c r="C283" s="121" t="s">
        <v>175</v>
      </c>
      <c r="D283" s="235" t="s">
        <v>176</v>
      </c>
      <c r="E283" s="235" t="s">
        <v>177</v>
      </c>
      <c r="F283" s="235" t="s">
        <v>392</v>
      </c>
      <c r="G283" s="121"/>
      <c r="H283" s="121" t="s">
        <v>1254</v>
      </c>
      <c r="I283" s="121" t="s">
        <v>29</v>
      </c>
      <c r="J283" s="64" t="str">
        <f t="shared" si="13"/>
        <v>RA-ToSIA03:RF-CtrlPanel-:InAng13-Mon</v>
      </c>
      <c r="K283" s="122" t="s">
        <v>777</v>
      </c>
      <c r="L283" s="122" t="s">
        <v>777</v>
      </c>
      <c r="M283" s="239" t="s">
        <v>180</v>
      </c>
      <c r="N283" s="239" t="s">
        <v>181</v>
      </c>
      <c r="O283" s="108" t="s">
        <v>1523</v>
      </c>
      <c r="P283" s="123" t="s">
        <v>183</v>
      </c>
      <c r="Q283" s="123" t="s">
        <v>33</v>
      </c>
      <c r="R283" s="50"/>
      <c r="S283" s="50"/>
      <c r="T283" s="136" t="s">
        <v>938</v>
      </c>
      <c r="U283" s="65" t="str">
        <f t="shared" si="14"/>
        <v>Falha_Hardware[4].13</v>
      </c>
      <c r="V283" s="123" t="s">
        <v>645</v>
      </c>
      <c r="W283" s="137" t="s">
        <v>938</v>
      </c>
    </row>
    <row r="284" spans="1:23" s="5" customFormat="1" ht="14.45">
      <c r="A284" s="133">
        <v>283</v>
      </c>
      <c r="B284" s="134" t="s">
        <v>1414</v>
      </c>
      <c r="C284" s="121" t="s">
        <v>175</v>
      </c>
      <c r="D284" s="235" t="s">
        <v>176</v>
      </c>
      <c r="E284" s="235" t="s">
        <v>177</v>
      </c>
      <c r="F284" s="235" t="s">
        <v>392</v>
      </c>
      <c r="G284" s="121"/>
      <c r="H284" s="121" t="s">
        <v>1257</v>
      </c>
      <c r="I284" s="121" t="s">
        <v>29</v>
      </c>
      <c r="J284" s="64" t="str">
        <f t="shared" si="13"/>
        <v>RA-ToSIA03:RF-CtrlPanel-:InAng14-Mon</v>
      </c>
      <c r="K284" s="122" t="s">
        <v>777</v>
      </c>
      <c r="L284" s="122" t="s">
        <v>777</v>
      </c>
      <c r="M284" s="239" t="s">
        <v>180</v>
      </c>
      <c r="N284" s="239" t="s">
        <v>181</v>
      </c>
      <c r="O284" s="108" t="s">
        <v>1524</v>
      </c>
      <c r="P284" s="123" t="s">
        <v>183</v>
      </c>
      <c r="Q284" s="123" t="s">
        <v>33</v>
      </c>
      <c r="R284" s="50"/>
      <c r="S284" s="50"/>
      <c r="T284" s="136" t="s">
        <v>938</v>
      </c>
      <c r="U284" s="65" t="str">
        <f t="shared" si="14"/>
        <v>Falha_Hardware[4].14</v>
      </c>
      <c r="V284" s="123" t="s">
        <v>645</v>
      </c>
      <c r="W284" s="137" t="s">
        <v>938</v>
      </c>
    </row>
    <row r="285" spans="1:23" s="5" customFormat="1" ht="14.45">
      <c r="A285" s="133">
        <v>284</v>
      </c>
      <c r="B285" s="134" t="s">
        <v>1416</v>
      </c>
      <c r="C285" s="121" t="s">
        <v>175</v>
      </c>
      <c r="D285" s="235" t="s">
        <v>176</v>
      </c>
      <c r="E285" s="235" t="s">
        <v>177</v>
      </c>
      <c r="F285" s="235" t="s">
        <v>392</v>
      </c>
      <c r="G285" s="121"/>
      <c r="H285" s="121" t="s">
        <v>1260</v>
      </c>
      <c r="I285" s="121" t="s">
        <v>29</v>
      </c>
      <c r="J285" s="64" t="str">
        <f t="shared" si="13"/>
        <v>RA-ToSIA03:RF-CtrlPanel-:InAng15-Mon</v>
      </c>
      <c r="K285" s="122" t="s">
        <v>777</v>
      </c>
      <c r="L285" s="122" t="s">
        <v>777</v>
      </c>
      <c r="M285" s="239" t="s">
        <v>180</v>
      </c>
      <c r="N285" s="239" t="s">
        <v>181</v>
      </c>
      <c r="O285" s="108" t="s">
        <v>1525</v>
      </c>
      <c r="P285" s="123" t="s">
        <v>183</v>
      </c>
      <c r="Q285" s="123" t="s">
        <v>33</v>
      </c>
      <c r="R285" s="50"/>
      <c r="S285" s="50"/>
      <c r="T285" s="136" t="s">
        <v>938</v>
      </c>
      <c r="U285" s="65" t="str">
        <f t="shared" si="14"/>
        <v>Falha_Hardware[4].15</v>
      </c>
      <c r="V285" s="123" t="s">
        <v>645</v>
      </c>
      <c r="W285" s="137" t="s">
        <v>938</v>
      </c>
    </row>
    <row r="286" spans="1:23" s="5" customFormat="1" ht="14.45">
      <c r="A286" s="133">
        <v>285</v>
      </c>
      <c r="B286" s="134" t="s">
        <v>1418</v>
      </c>
      <c r="C286" s="121" t="s">
        <v>175</v>
      </c>
      <c r="D286" s="235" t="s">
        <v>176</v>
      </c>
      <c r="E286" s="235" t="s">
        <v>177</v>
      </c>
      <c r="F286" s="235" t="s">
        <v>392</v>
      </c>
      <c r="G286" s="121"/>
      <c r="H286" s="121" t="s">
        <v>1263</v>
      </c>
      <c r="I286" s="121" t="s">
        <v>29</v>
      </c>
      <c r="J286" s="64" t="str">
        <f t="shared" si="13"/>
        <v>RA-ToSIA03:RF-CtrlPanel-:InAng16-Mon</v>
      </c>
      <c r="K286" s="122" t="s">
        <v>777</v>
      </c>
      <c r="L286" s="122" t="s">
        <v>777</v>
      </c>
      <c r="M286" s="239" t="s">
        <v>180</v>
      </c>
      <c r="N286" s="239" t="s">
        <v>181</v>
      </c>
      <c r="O286" s="108" t="s">
        <v>1526</v>
      </c>
      <c r="P286" s="123" t="s">
        <v>183</v>
      </c>
      <c r="Q286" s="123" t="s">
        <v>33</v>
      </c>
      <c r="R286" s="50"/>
      <c r="S286" s="50"/>
      <c r="T286" s="136" t="s">
        <v>938</v>
      </c>
      <c r="U286" s="65" t="str">
        <f t="shared" si="14"/>
        <v>Falha_Hardware[4].16</v>
      </c>
      <c r="V286" s="123" t="s">
        <v>645</v>
      </c>
      <c r="W286" s="137" t="s">
        <v>938</v>
      </c>
    </row>
    <row r="287" spans="1:23" s="5" customFormat="1" ht="14.45">
      <c r="A287" s="133">
        <v>286</v>
      </c>
      <c r="B287" s="134" t="s">
        <v>1420</v>
      </c>
      <c r="C287" s="121" t="s">
        <v>175</v>
      </c>
      <c r="D287" s="235" t="s">
        <v>176</v>
      </c>
      <c r="E287" s="235" t="s">
        <v>177</v>
      </c>
      <c r="F287" s="235" t="s">
        <v>392</v>
      </c>
      <c r="G287" s="121"/>
      <c r="H287" s="121" t="s">
        <v>1266</v>
      </c>
      <c r="I287" s="121" t="s">
        <v>29</v>
      </c>
      <c r="J287" s="64" t="str">
        <f t="shared" si="13"/>
        <v>RA-ToSIA03:RF-CtrlPanel-:InAng17-Mon</v>
      </c>
      <c r="K287" s="122" t="s">
        <v>777</v>
      </c>
      <c r="L287" s="122" t="s">
        <v>777</v>
      </c>
      <c r="M287" s="239" t="s">
        <v>180</v>
      </c>
      <c r="N287" s="239" t="s">
        <v>181</v>
      </c>
      <c r="O287" s="108" t="s">
        <v>1527</v>
      </c>
      <c r="P287" s="123" t="s">
        <v>183</v>
      </c>
      <c r="Q287" s="123" t="s">
        <v>33</v>
      </c>
      <c r="R287" s="50"/>
      <c r="S287" s="50"/>
      <c r="T287" s="136" t="s">
        <v>938</v>
      </c>
      <c r="U287" s="65" t="str">
        <f t="shared" si="14"/>
        <v>Falha_Hardware[4].17</v>
      </c>
      <c r="V287" s="123" t="s">
        <v>645</v>
      </c>
      <c r="W287" s="137" t="s">
        <v>938</v>
      </c>
    </row>
    <row r="288" spans="1:23" s="5" customFormat="1" ht="14.45">
      <c r="A288" s="133">
        <v>287</v>
      </c>
      <c r="B288" s="134" t="s">
        <v>1422</v>
      </c>
      <c r="C288" s="121" t="s">
        <v>175</v>
      </c>
      <c r="D288" s="235" t="s">
        <v>176</v>
      </c>
      <c r="E288" s="235" t="s">
        <v>177</v>
      </c>
      <c r="F288" s="235" t="s">
        <v>392</v>
      </c>
      <c r="G288" s="121"/>
      <c r="H288" s="121" t="s">
        <v>1269</v>
      </c>
      <c r="I288" s="121" t="s">
        <v>29</v>
      </c>
      <c r="J288" s="64" t="str">
        <f t="shared" si="13"/>
        <v>RA-ToSIA03:RF-CtrlPanel-:InAng18-Mon</v>
      </c>
      <c r="K288" s="122" t="s">
        <v>777</v>
      </c>
      <c r="L288" s="122" t="s">
        <v>777</v>
      </c>
      <c r="M288" s="239" t="s">
        <v>180</v>
      </c>
      <c r="N288" s="239" t="s">
        <v>181</v>
      </c>
      <c r="O288" s="108" t="s">
        <v>1528</v>
      </c>
      <c r="P288" s="123" t="s">
        <v>183</v>
      </c>
      <c r="Q288" s="123" t="s">
        <v>33</v>
      </c>
      <c r="R288" s="50"/>
      <c r="S288" s="50"/>
      <c r="T288" s="136" t="s">
        <v>938</v>
      </c>
      <c r="U288" s="65" t="str">
        <f t="shared" si="14"/>
        <v>Falha_Hardware[4].18</v>
      </c>
      <c r="V288" s="123" t="s">
        <v>645</v>
      </c>
      <c r="W288" s="137" t="s">
        <v>938</v>
      </c>
    </row>
    <row r="289" spans="1:23" s="5" customFormat="1" ht="14.45">
      <c r="A289" s="133">
        <v>288</v>
      </c>
      <c r="B289" s="134" t="s">
        <v>1424</v>
      </c>
      <c r="C289" s="121" t="s">
        <v>175</v>
      </c>
      <c r="D289" s="235" t="s">
        <v>176</v>
      </c>
      <c r="E289" s="235" t="s">
        <v>177</v>
      </c>
      <c r="F289" s="235" t="s">
        <v>392</v>
      </c>
      <c r="G289" s="121"/>
      <c r="H289" s="121" t="s">
        <v>1272</v>
      </c>
      <c r="I289" s="121" t="s">
        <v>29</v>
      </c>
      <c r="J289" s="64" t="str">
        <f t="shared" si="13"/>
        <v>RA-ToSIA03:RF-CtrlPanel-:InAng19-Mon</v>
      </c>
      <c r="K289" s="122" t="s">
        <v>777</v>
      </c>
      <c r="L289" s="122" t="s">
        <v>777</v>
      </c>
      <c r="M289" s="239" t="s">
        <v>180</v>
      </c>
      <c r="N289" s="239" t="s">
        <v>181</v>
      </c>
      <c r="O289" s="108" t="s">
        <v>1529</v>
      </c>
      <c r="P289" s="123" t="s">
        <v>183</v>
      </c>
      <c r="Q289" s="123" t="s">
        <v>33</v>
      </c>
      <c r="R289" s="50"/>
      <c r="S289" s="50"/>
      <c r="T289" s="136" t="s">
        <v>938</v>
      </c>
      <c r="U289" s="65" t="str">
        <f t="shared" si="14"/>
        <v>Falha_Hardware[4].19</v>
      </c>
      <c r="V289" s="123" t="s">
        <v>645</v>
      </c>
      <c r="W289" s="137" t="s">
        <v>938</v>
      </c>
    </row>
    <row r="290" spans="1:23" s="5" customFormat="1" ht="14.45">
      <c r="A290" s="133">
        <v>289</v>
      </c>
      <c r="B290" s="134" t="s">
        <v>1426</v>
      </c>
      <c r="C290" s="121" t="s">
        <v>175</v>
      </c>
      <c r="D290" s="235" t="s">
        <v>176</v>
      </c>
      <c r="E290" s="235" t="s">
        <v>177</v>
      </c>
      <c r="F290" s="235" t="s">
        <v>392</v>
      </c>
      <c r="G290" s="121"/>
      <c r="H290" s="121" t="s">
        <v>1096</v>
      </c>
      <c r="I290" s="121" t="s">
        <v>29</v>
      </c>
      <c r="J290" s="64" t="str">
        <f t="shared" si="13"/>
        <v>RA-ToSIA03:RF-CtrlPanel-:OutDig00-Mon</v>
      </c>
      <c r="K290" s="122" t="s">
        <v>777</v>
      </c>
      <c r="L290" s="122" t="s">
        <v>777</v>
      </c>
      <c r="M290" s="239" t="s">
        <v>180</v>
      </c>
      <c r="N290" s="239" t="s">
        <v>181</v>
      </c>
      <c r="O290" s="108" t="s">
        <v>1530</v>
      </c>
      <c r="P290" s="123" t="s">
        <v>183</v>
      </c>
      <c r="Q290" s="123" t="s">
        <v>33</v>
      </c>
      <c r="R290" s="50"/>
      <c r="S290" s="50"/>
      <c r="T290" s="136" t="s">
        <v>938</v>
      </c>
      <c r="U290" s="65" t="str">
        <f t="shared" si="14"/>
        <v>Falha_Hardware[5].20</v>
      </c>
      <c r="V290" s="123" t="s">
        <v>645</v>
      </c>
      <c r="W290" s="137" t="s">
        <v>938</v>
      </c>
    </row>
    <row r="291" spans="1:23" s="5" customFormat="1" ht="14.45">
      <c r="A291" s="133">
        <v>290</v>
      </c>
      <c r="B291" s="134" t="s">
        <v>1428</v>
      </c>
      <c r="C291" s="121" t="s">
        <v>175</v>
      </c>
      <c r="D291" s="235" t="s">
        <v>176</v>
      </c>
      <c r="E291" s="235" t="s">
        <v>177</v>
      </c>
      <c r="F291" s="235" t="s">
        <v>392</v>
      </c>
      <c r="G291" s="121"/>
      <c r="H291" s="121" t="s">
        <v>1099</v>
      </c>
      <c r="I291" s="121" t="s">
        <v>29</v>
      </c>
      <c r="J291" s="64" t="str">
        <f t="shared" si="13"/>
        <v>RA-ToSIA03:RF-CtrlPanel-:OutDig01-Mon</v>
      </c>
      <c r="K291" s="122" t="s">
        <v>777</v>
      </c>
      <c r="L291" s="122" t="s">
        <v>777</v>
      </c>
      <c r="M291" s="239" t="s">
        <v>180</v>
      </c>
      <c r="N291" s="239" t="s">
        <v>181</v>
      </c>
      <c r="O291" s="108" t="s">
        <v>1531</v>
      </c>
      <c r="P291" s="123" t="s">
        <v>183</v>
      </c>
      <c r="Q291" s="123" t="s">
        <v>33</v>
      </c>
      <c r="R291" s="50"/>
      <c r="S291" s="50"/>
      <c r="T291" s="136" t="s">
        <v>938</v>
      </c>
      <c r="U291" s="65" t="str">
        <f t="shared" si="14"/>
        <v>Falha_Hardware[5].21</v>
      </c>
      <c r="V291" s="123" t="s">
        <v>645</v>
      </c>
      <c r="W291" s="137" t="s">
        <v>938</v>
      </c>
    </row>
    <row r="292" spans="1:23" s="5" customFormat="1" ht="14.45">
      <c r="A292" s="133">
        <v>291</v>
      </c>
      <c r="B292" s="134" t="s">
        <v>1430</v>
      </c>
      <c r="C292" s="121" t="s">
        <v>175</v>
      </c>
      <c r="D292" s="235" t="s">
        <v>176</v>
      </c>
      <c r="E292" s="235" t="s">
        <v>177</v>
      </c>
      <c r="F292" s="235" t="s">
        <v>392</v>
      </c>
      <c r="G292" s="121"/>
      <c r="H292" s="121" t="s">
        <v>1102</v>
      </c>
      <c r="I292" s="121" t="s">
        <v>29</v>
      </c>
      <c r="J292" s="64" t="str">
        <f t="shared" si="13"/>
        <v>RA-ToSIA03:RF-CtrlPanel-:OutDig02-Mon</v>
      </c>
      <c r="K292" s="122" t="s">
        <v>777</v>
      </c>
      <c r="L292" s="122" t="s">
        <v>777</v>
      </c>
      <c r="M292" s="239" t="s">
        <v>180</v>
      </c>
      <c r="N292" s="239" t="s">
        <v>181</v>
      </c>
      <c r="O292" s="108" t="s">
        <v>1532</v>
      </c>
      <c r="P292" s="123" t="s">
        <v>183</v>
      </c>
      <c r="Q292" s="123" t="s">
        <v>33</v>
      </c>
      <c r="R292" s="50"/>
      <c r="S292" s="50"/>
      <c r="T292" s="136" t="s">
        <v>938</v>
      </c>
      <c r="U292" s="65" t="str">
        <f t="shared" si="14"/>
        <v>Falha_Hardware[5].22</v>
      </c>
      <c r="V292" s="123" t="s">
        <v>645</v>
      </c>
      <c r="W292" s="137" t="s">
        <v>938</v>
      </c>
    </row>
    <row r="293" spans="1:23" s="5" customFormat="1" ht="14.45">
      <c r="A293" s="133">
        <v>292</v>
      </c>
      <c r="B293" s="134" t="s">
        <v>1432</v>
      </c>
      <c r="C293" s="121" t="s">
        <v>175</v>
      </c>
      <c r="D293" s="235" t="s">
        <v>176</v>
      </c>
      <c r="E293" s="235" t="s">
        <v>177</v>
      </c>
      <c r="F293" s="235" t="s">
        <v>392</v>
      </c>
      <c r="G293" s="121"/>
      <c r="H293" s="121" t="s">
        <v>1105</v>
      </c>
      <c r="I293" s="121" t="s">
        <v>29</v>
      </c>
      <c r="J293" s="64" t="str">
        <f t="shared" si="13"/>
        <v>RA-ToSIA03:RF-CtrlPanel-:OutDig03-Mon</v>
      </c>
      <c r="K293" s="122" t="s">
        <v>777</v>
      </c>
      <c r="L293" s="122" t="s">
        <v>777</v>
      </c>
      <c r="M293" s="239" t="s">
        <v>180</v>
      </c>
      <c r="N293" s="239" t="s">
        <v>181</v>
      </c>
      <c r="O293" s="108" t="s">
        <v>1533</v>
      </c>
      <c r="P293" s="123" t="s">
        <v>183</v>
      </c>
      <c r="Q293" s="123" t="s">
        <v>33</v>
      </c>
      <c r="R293" s="50"/>
      <c r="S293" s="50"/>
      <c r="T293" s="136" t="s">
        <v>938</v>
      </c>
      <c r="U293" s="65" t="str">
        <f t="shared" si="14"/>
        <v>Falha_Hardware[5].23</v>
      </c>
      <c r="V293" s="123" t="s">
        <v>645</v>
      </c>
      <c r="W293" s="137" t="s">
        <v>938</v>
      </c>
    </row>
    <row r="294" spans="1:23" s="5" customFormat="1" ht="14.45">
      <c r="A294" s="133">
        <v>293</v>
      </c>
      <c r="B294" s="134" t="s">
        <v>1434</v>
      </c>
      <c r="C294" s="121" t="s">
        <v>175</v>
      </c>
      <c r="D294" s="235" t="s">
        <v>176</v>
      </c>
      <c r="E294" s="235" t="s">
        <v>177</v>
      </c>
      <c r="F294" s="235" t="s">
        <v>392</v>
      </c>
      <c r="G294" s="121"/>
      <c r="H294" s="121" t="s">
        <v>1108</v>
      </c>
      <c r="I294" s="121" t="s">
        <v>29</v>
      </c>
      <c r="J294" s="64" t="str">
        <f t="shared" si="13"/>
        <v>RA-ToSIA03:RF-CtrlPanel-:OutDig04-Mon</v>
      </c>
      <c r="K294" s="122" t="s">
        <v>777</v>
      </c>
      <c r="L294" s="122" t="s">
        <v>777</v>
      </c>
      <c r="M294" s="239" t="s">
        <v>180</v>
      </c>
      <c r="N294" s="239" t="s">
        <v>181</v>
      </c>
      <c r="O294" s="108" t="s">
        <v>1534</v>
      </c>
      <c r="P294" s="123" t="s">
        <v>183</v>
      </c>
      <c r="Q294" s="123" t="s">
        <v>33</v>
      </c>
      <c r="R294" s="50"/>
      <c r="S294" s="50"/>
      <c r="T294" s="136" t="s">
        <v>938</v>
      </c>
      <c r="U294" s="65" t="str">
        <f t="shared" si="14"/>
        <v>Falha_Hardware[5].24</v>
      </c>
      <c r="V294" s="123" t="s">
        <v>645</v>
      </c>
      <c r="W294" s="137" t="s">
        <v>938</v>
      </c>
    </row>
    <row r="295" spans="1:23" s="5" customFormat="1" ht="14.45">
      <c r="A295" s="133">
        <v>294</v>
      </c>
      <c r="B295" s="134" t="s">
        <v>1436</v>
      </c>
      <c r="C295" s="121" t="s">
        <v>175</v>
      </c>
      <c r="D295" s="235" t="s">
        <v>176</v>
      </c>
      <c r="E295" s="235" t="s">
        <v>177</v>
      </c>
      <c r="F295" s="235" t="s">
        <v>392</v>
      </c>
      <c r="G295" s="121"/>
      <c r="H295" s="121" t="s">
        <v>1111</v>
      </c>
      <c r="I295" s="121" t="s">
        <v>29</v>
      </c>
      <c r="J295" s="64" t="str">
        <f t="shared" si="13"/>
        <v>RA-ToSIA03:RF-CtrlPanel-:OutDig05-Mon</v>
      </c>
      <c r="K295" s="122" t="s">
        <v>777</v>
      </c>
      <c r="L295" s="122" t="s">
        <v>777</v>
      </c>
      <c r="M295" s="239" t="s">
        <v>180</v>
      </c>
      <c r="N295" s="239" t="s">
        <v>181</v>
      </c>
      <c r="O295" s="108" t="s">
        <v>1535</v>
      </c>
      <c r="P295" s="123" t="s">
        <v>183</v>
      </c>
      <c r="Q295" s="123" t="s">
        <v>33</v>
      </c>
      <c r="R295" s="50"/>
      <c r="S295" s="50"/>
      <c r="T295" s="136" t="s">
        <v>938</v>
      </c>
      <c r="U295" s="65" t="str">
        <f t="shared" si="14"/>
        <v>Falha_Hardware[5].25</v>
      </c>
      <c r="V295" s="123" t="s">
        <v>645</v>
      </c>
      <c r="W295" s="137" t="s">
        <v>938</v>
      </c>
    </row>
    <row r="296" spans="1:23" s="5" customFormat="1" ht="14.45">
      <c r="A296" s="133">
        <v>295</v>
      </c>
      <c r="B296" s="134" t="s">
        <v>1438</v>
      </c>
      <c r="C296" s="121" t="s">
        <v>175</v>
      </c>
      <c r="D296" s="235" t="s">
        <v>176</v>
      </c>
      <c r="E296" s="235" t="s">
        <v>177</v>
      </c>
      <c r="F296" s="235" t="s">
        <v>392</v>
      </c>
      <c r="G296" s="121"/>
      <c r="H296" s="121" t="s">
        <v>1114</v>
      </c>
      <c r="I296" s="121" t="s">
        <v>29</v>
      </c>
      <c r="J296" s="64" t="str">
        <f t="shared" si="13"/>
        <v>RA-ToSIA03:RF-CtrlPanel-:OutDig06-Mon</v>
      </c>
      <c r="K296" s="122" t="s">
        <v>777</v>
      </c>
      <c r="L296" s="122" t="s">
        <v>777</v>
      </c>
      <c r="M296" s="239" t="s">
        <v>180</v>
      </c>
      <c r="N296" s="239" t="s">
        <v>181</v>
      </c>
      <c r="O296" s="108" t="s">
        <v>1536</v>
      </c>
      <c r="P296" s="123" t="s">
        <v>183</v>
      </c>
      <c r="Q296" s="123" t="s">
        <v>33</v>
      </c>
      <c r="R296" s="50"/>
      <c r="S296" s="50"/>
      <c r="T296" s="136" t="s">
        <v>938</v>
      </c>
      <c r="U296" s="65" t="str">
        <f t="shared" si="14"/>
        <v>Falha_Hardware[5].26</v>
      </c>
      <c r="V296" s="123" t="s">
        <v>645</v>
      </c>
      <c r="W296" s="137" t="s">
        <v>938</v>
      </c>
    </row>
    <row r="297" spans="1:23" s="5" customFormat="1" ht="14.45">
      <c r="A297" s="133">
        <v>296</v>
      </c>
      <c r="B297" s="134" t="s">
        <v>1440</v>
      </c>
      <c r="C297" s="121" t="s">
        <v>175</v>
      </c>
      <c r="D297" s="235" t="s">
        <v>176</v>
      </c>
      <c r="E297" s="235" t="s">
        <v>177</v>
      </c>
      <c r="F297" s="235" t="s">
        <v>392</v>
      </c>
      <c r="G297" s="121"/>
      <c r="H297" s="121" t="s">
        <v>1117</v>
      </c>
      <c r="I297" s="121" t="s">
        <v>29</v>
      </c>
      <c r="J297" s="64" t="str">
        <f t="shared" si="13"/>
        <v>RA-ToSIA03:RF-CtrlPanel-:OutDig07-Mon</v>
      </c>
      <c r="K297" s="122" t="s">
        <v>777</v>
      </c>
      <c r="L297" s="122" t="s">
        <v>777</v>
      </c>
      <c r="M297" s="239" t="s">
        <v>180</v>
      </c>
      <c r="N297" s="239" t="s">
        <v>181</v>
      </c>
      <c r="O297" s="108" t="s">
        <v>1537</v>
      </c>
      <c r="P297" s="123" t="s">
        <v>183</v>
      </c>
      <c r="Q297" s="123" t="s">
        <v>33</v>
      </c>
      <c r="R297" s="50"/>
      <c r="S297" s="50"/>
      <c r="T297" s="136" t="s">
        <v>938</v>
      </c>
      <c r="U297" s="65" t="str">
        <f t="shared" si="14"/>
        <v>Falha_Hardware[5].27</v>
      </c>
      <c r="V297" s="123" t="s">
        <v>645</v>
      </c>
      <c r="W297" s="137" t="s">
        <v>938</v>
      </c>
    </row>
    <row r="298" spans="1:23" s="5" customFormat="1" ht="14.45">
      <c r="A298" s="133">
        <v>297</v>
      </c>
      <c r="B298" s="134" t="s">
        <v>1442</v>
      </c>
      <c r="C298" s="121" t="s">
        <v>175</v>
      </c>
      <c r="D298" s="235" t="s">
        <v>176</v>
      </c>
      <c r="E298" s="235" t="s">
        <v>177</v>
      </c>
      <c r="F298" s="235" t="s">
        <v>392</v>
      </c>
      <c r="G298" s="121"/>
      <c r="H298" s="121" t="s">
        <v>1120</v>
      </c>
      <c r="I298" s="121" t="s">
        <v>29</v>
      </c>
      <c r="J298" s="64" t="str">
        <f t="shared" si="13"/>
        <v>RA-ToSIA03:RF-CtrlPanel-:OutDig08-Mon</v>
      </c>
      <c r="K298" s="122" t="s">
        <v>777</v>
      </c>
      <c r="L298" s="122" t="s">
        <v>777</v>
      </c>
      <c r="M298" s="239" t="s">
        <v>180</v>
      </c>
      <c r="N298" s="239" t="s">
        <v>181</v>
      </c>
      <c r="O298" s="108" t="s">
        <v>1538</v>
      </c>
      <c r="P298" s="123" t="s">
        <v>183</v>
      </c>
      <c r="Q298" s="123" t="s">
        <v>33</v>
      </c>
      <c r="R298" s="50"/>
      <c r="S298" s="50"/>
      <c r="T298" s="136" t="s">
        <v>938</v>
      </c>
      <c r="U298" s="65" t="str">
        <f t="shared" si="14"/>
        <v>Falha_Hardware[5].28</v>
      </c>
      <c r="V298" s="123" t="s">
        <v>645</v>
      </c>
      <c r="W298" s="137" t="s">
        <v>938</v>
      </c>
    </row>
    <row r="299" spans="1:23" s="5" customFormat="1" ht="14.45">
      <c r="A299" s="133">
        <v>298</v>
      </c>
      <c r="B299" s="134" t="s">
        <v>1444</v>
      </c>
      <c r="C299" s="121" t="s">
        <v>175</v>
      </c>
      <c r="D299" s="235" t="s">
        <v>176</v>
      </c>
      <c r="E299" s="235" t="s">
        <v>177</v>
      </c>
      <c r="F299" s="235" t="s">
        <v>392</v>
      </c>
      <c r="G299" s="121"/>
      <c r="H299" s="121" t="s">
        <v>1123</v>
      </c>
      <c r="I299" s="121" t="s">
        <v>29</v>
      </c>
      <c r="J299" s="64" t="str">
        <f t="shared" si="13"/>
        <v>RA-ToSIA03:RF-CtrlPanel-:OutDig09-Mon</v>
      </c>
      <c r="K299" s="122" t="s">
        <v>777</v>
      </c>
      <c r="L299" s="122" t="s">
        <v>777</v>
      </c>
      <c r="M299" s="239" t="s">
        <v>180</v>
      </c>
      <c r="N299" s="239" t="s">
        <v>181</v>
      </c>
      <c r="O299" s="108" t="s">
        <v>1539</v>
      </c>
      <c r="P299" s="123" t="s">
        <v>183</v>
      </c>
      <c r="Q299" s="123" t="s">
        <v>33</v>
      </c>
      <c r="R299" s="50"/>
      <c r="S299" s="50"/>
      <c r="T299" s="136" t="s">
        <v>938</v>
      </c>
      <c r="U299" s="65" t="str">
        <f t="shared" si="14"/>
        <v>Falha_Hardware[5].29</v>
      </c>
      <c r="V299" s="123" t="s">
        <v>645</v>
      </c>
      <c r="W299" s="137" t="s">
        <v>938</v>
      </c>
    </row>
    <row r="300" spans="1:23" s="5" customFormat="1" ht="14.45">
      <c r="A300" s="133">
        <v>299</v>
      </c>
      <c r="B300" s="134" t="s">
        <v>1446</v>
      </c>
      <c r="C300" s="121" t="s">
        <v>175</v>
      </c>
      <c r="D300" s="235" t="s">
        <v>176</v>
      </c>
      <c r="E300" s="235" t="s">
        <v>177</v>
      </c>
      <c r="F300" s="235" t="s">
        <v>392</v>
      </c>
      <c r="G300" s="121"/>
      <c r="H300" s="121" t="s">
        <v>1126</v>
      </c>
      <c r="I300" s="121" t="s">
        <v>29</v>
      </c>
      <c r="J300" s="64" t="str">
        <f t="shared" si="13"/>
        <v>RA-ToSIA03:RF-CtrlPanel-:OutDig10-Mon</v>
      </c>
      <c r="K300" s="122" t="s">
        <v>777</v>
      </c>
      <c r="L300" s="122" t="s">
        <v>777</v>
      </c>
      <c r="M300" s="239" t="s">
        <v>180</v>
      </c>
      <c r="N300" s="239" t="s">
        <v>181</v>
      </c>
      <c r="O300" s="108" t="s">
        <v>1540</v>
      </c>
      <c r="P300" s="123" t="s">
        <v>183</v>
      </c>
      <c r="Q300" s="123" t="s">
        <v>33</v>
      </c>
      <c r="R300" s="50"/>
      <c r="S300" s="50"/>
      <c r="T300" s="136" t="s">
        <v>938</v>
      </c>
      <c r="U300" s="65" t="str">
        <f t="shared" si="14"/>
        <v>Falha_Hardware[5].30</v>
      </c>
      <c r="V300" s="123" t="s">
        <v>645</v>
      </c>
      <c r="W300" s="137" t="s">
        <v>938</v>
      </c>
    </row>
    <row r="301" spans="1:23" s="5" customFormat="1" ht="14.45">
      <c r="A301" s="133">
        <v>300</v>
      </c>
      <c r="B301" s="134" t="s">
        <v>1448</v>
      </c>
      <c r="C301" s="121" t="s">
        <v>175</v>
      </c>
      <c r="D301" s="235" t="s">
        <v>176</v>
      </c>
      <c r="E301" s="235" t="s">
        <v>177</v>
      </c>
      <c r="F301" s="235" t="s">
        <v>392</v>
      </c>
      <c r="G301" s="121"/>
      <c r="H301" s="121" t="s">
        <v>1129</v>
      </c>
      <c r="I301" s="121" t="s">
        <v>29</v>
      </c>
      <c r="J301" s="64" t="str">
        <f t="shared" si="13"/>
        <v>RA-ToSIA03:RF-CtrlPanel-:OutDig11-Mon</v>
      </c>
      <c r="K301" s="122" t="s">
        <v>777</v>
      </c>
      <c r="L301" s="122" t="s">
        <v>777</v>
      </c>
      <c r="M301" s="239" t="s">
        <v>180</v>
      </c>
      <c r="N301" s="239" t="s">
        <v>181</v>
      </c>
      <c r="O301" s="108" t="s">
        <v>1541</v>
      </c>
      <c r="P301" s="123" t="s">
        <v>183</v>
      </c>
      <c r="Q301" s="123" t="s">
        <v>33</v>
      </c>
      <c r="R301" s="50"/>
      <c r="S301" s="50"/>
      <c r="T301" s="136" t="s">
        <v>938</v>
      </c>
      <c r="U301" s="65" t="str">
        <f t="shared" si="14"/>
        <v>Falha_Hardware[5].31</v>
      </c>
      <c r="V301" s="123" t="s">
        <v>645</v>
      </c>
      <c r="W301" s="137" t="s">
        <v>938</v>
      </c>
    </row>
    <row r="302" spans="1:23" s="5" customFormat="1" ht="14.45">
      <c r="A302" s="133">
        <v>301</v>
      </c>
      <c r="B302" s="134" t="s">
        <v>1450</v>
      </c>
      <c r="C302" s="121" t="s">
        <v>175</v>
      </c>
      <c r="D302" s="235" t="s">
        <v>176</v>
      </c>
      <c r="E302" s="235" t="s">
        <v>177</v>
      </c>
      <c r="F302" s="235" t="s">
        <v>392</v>
      </c>
      <c r="G302" s="121"/>
      <c r="H302" s="121" t="s">
        <v>1132</v>
      </c>
      <c r="I302" s="121" t="s">
        <v>29</v>
      </c>
      <c r="J302" s="64" t="str">
        <f t="shared" si="13"/>
        <v>RA-ToSIA03:RF-CtrlPanel-:OutDig12-Mon</v>
      </c>
      <c r="K302" s="122" t="s">
        <v>777</v>
      </c>
      <c r="L302" s="122" t="s">
        <v>777</v>
      </c>
      <c r="M302" s="239" t="s">
        <v>180</v>
      </c>
      <c r="N302" s="239" t="s">
        <v>181</v>
      </c>
      <c r="O302" s="108" t="s">
        <v>1542</v>
      </c>
      <c r="P302" s="123" t="s">
        <v>183</v>
      </c>
      <c r="Q302" s="123" t="s">
        <v>33</v>
      </c>
      <c r="R302" s="50"/>
      <c r="S302" s="50"/>
      <c r="T302" s="136" t="s">
        <v>938</v>
      </c>
      <c r="U302" s="65" t="str">
        <f t="shared" si="14"/>
        <v>Falha_Hardware[6].0</v>
      </c>
      <c r="V302" s="123" t="s">
        <v>645</v>
      </c>
      <c r="W302" s="137" t="s">
        <v>938</v>
      </c>
    </row>
    <row r="303" spans="1:23" s="5" customFormat="1" ht="14.45">
      <c r="A303" s="133">
        <v>302</v>
      </c>
      <c r="B303" s="134" t="s">
        <v>1452</v>
      </c>
      <c r="C303" s="121" t="s">
        <v>175</v>
      </c>
      <c r="D303" s="235" t="s">
        <v>176</v>
      </c>
      <c r="E303" s="235" t="s">
        <v>177</v>
      </c>
      <c r="F303" s="235" t="s">
        <v>392</v>
      </c>
      <c r="G303" s="121"/>
      <c r="H303" s="121" t="s">
        <v>1135</v>
      </c>
      <c r="I303" s="121" t="s">
        <v>29</v>
      </c>
      <c r="J303" s="64" t="str">
        <f t="shared" si="13"/>
        <v>RA-ToSIA03:RF-CtrlPanel-:OutDig13-Mon</v>
      </c>
      <c r="K303" s="122" t="s">
        <v>777</v>
      </c>
      <c r="L303" s="122" t="s">
        <v>777</v>
      </c>
      <c r="M303" s="239" t="s">
        <v>180</v>
      </c>
      <c r="N303" s="239" t="s">
        <v>181</v>
      </c>
      <c r="O303" s="108" t="s">
        <v>1543</v>
      </c>
      <c r="P303" s="123" t="s">
        <v>183</v>
      </c>
      <c r="Q303" s="123" t="s">
        <v>33</v>
      </c>
      <c r="R303" s="50"/>
      <c r="S303" s="50"/>
      <c r="T303" s="136" t="s">
        <v>938</v>
      </c>
      <c r="U303" s="65" t="str">
        <f t="shared" si="14"/>
        <v>Falha_Hardware[6].1</v>
      </c>
      <c r="V303" s="123" t="s">
        <v>645</v>
      </c>
      <c r="W303" s="137" t="s">
        <v>938</v>
      </c>
    </row>
    <row r="304" spans="1:23" s="5" customFormat="1" ht="14.45">
      <c r="A304" s="133">
        <v>303</v>
      </c>
      <c r="B304" s="134" t="s">
        <v>1454</v>
      </c>
      <c r="C304" s="121" t="s">
        <v>175</v>
      </c>
      <c r="D304" s="235" t="s">
        <v>176</v>
      </c>
      <c r="E304" s="235" t="s">
        <v>177</v>
      </c>
      <c r="F304" s="235" t="s">
        <v>392</v>
      </c>
      <c r="G304" s="121"/>
      <c r="H304" s="121" t="s">
        <v>1138</v>
      </c>
      <c r="I304" s="121" t="s">
        <v>29</v>
      </c>
      <c r="J304" s="64" t="str">
        <f t="shared" si="13"/>
        <v>RA-ToSIA03:RF-CtrlPanel-:OutDig14-Mon</v>
      </c>
      <c r="K304" s="122" t="s">
        <v>777</v>
      </c>
      <c r="L304" s="122" t="s">
        <v>777</v>
      </c>
      <c r="M304" s="239" t="s">
        <v>180</v>
      </c>
      <c r="N304" s="239" t="s">
        <v>181</v>
      </c>
      <c r="O304" s="108" t="s">
        <v>1544</v>
      </c>
      <c r="P304" s="123" t="s">
        <v>183</v>
      </c>
      <c r="Q304" s="123" t="s">
        <v>33</v>
      </c>
      <c r="R304" s="50"/>
      <c r="S304" s="50"/>
      <c r="T304" s="136" t="s">
        <v>938</v>
      </c>
      <c r="U304" s="65" t="str">
        <f t="shared" si="14"/>
        <v>Falha_Hardware[6].2</v>
      </c>
      <c r="V304" s="123" t="s">
        <v>645</v>
      </c>
      <c r="W304" s="137" t="s">
        <v>938</v>
      </c>
    </row>
    <row r="305" spans="1:23" s="5" customFormat="1" ht="14.45">
      <c r="A305" s="133">
        <v>304</v>
      </c>
      <c r="B305" s="134" t="s">
        <v>1456</v>
      </c>
      <c r="C305" s="121" t="s">
        <v>175</v>
      </c>
      <c r="D305" s="235" t="s">
        <v>176</v>
      </c>
      <c r="E305" s="235" t="s">
        <v>177</v>
      </c>
      <c r="F305" s="235" t="s">
        <v>392</v>
      </c>
      <c r="G305" s="121"/>
      <c r="H305" s="121" t="s">
        <v>1141</v>
      </c>
      <c r="I305" s="121" t="s">
        <v>29</v>
      </c>
      <c r="J305" s="64" t="str">
        <f t="shared" si="13"/>
        <v>RA-ToSIA03:RF-CtrlPanel-:OutDig15-Mon</v>
      </c>
      <c r="K305" s="122" t="s">
        <v>777</v>
      </c>
      <c r="L305" s="122" t="s">
        <v>777</v>
      </c>
      <c r="M305" s="239" t="s">
        <v>180</v>
      </c>
      <c r="N305" s="239" t="s">
        <v>181</v>
      </c>
      <c r="O305" s="108" t="s">
        <v>1545</v>
      </c>
      <c r="P305" s="123" t="s">
        <v>183</v>
      </c>
      <c r="Q305" s="123" t="s">
        <v>33</v>
      </c>
      <c r="R305" s="50"/>
      <c r="S305" s="50"/>
      <c r="T305" s="136" t="s">
        <v>938</v>
      </c>
      <c r="U305" s="65" t="str">
        <f t="shared" si="14"/>
        <v>Falha_Hardware[6].3</v>
      </c>
      <c r="V305" s="123" t="s">
        <v>645</v>
      </c>
      <c r="W305" s="137" t="s">
        <v>938</v>
      </c>
    </row>
    <row r="306" spans="1:23" s="52" customFormat="1" ht="14.45">
      <c r="A306" s="133">
        <v>305</v>
      </c>
      <c r="B306" s="139" t="s">
        <v>1546</v>
      </c>
      <c r="C306" s="113" t="s">
        <v>175</v>
      </c>
      <c r="D306" s="235" t="s">
        <v>525</v>
      </c>
      <c r="E306" s="235" t="s">
        <v>177</v>
      </c>
      <c r="F306" s="235" t="s">
        <v>392</v>
      </c>
      <c r="G306" s="113"/>
      <c r="H306" s="113" t="s">
        <v>1459</v>
      </c>
      <c r="I306" s="113" t="s">
        <v>29</v>
      </c>
      <c r="J306" s="107" t="str">
        <f t="shared" si="13"/>
        <v>RA-ToSIA04:RF-CtrlPanel-:IB1606Fault-Mon</v>
      </c>
      <c r="K306" s="104" t="s">
        <v>777</v>
      </c>
      <c r="L306" s="104" t="s">
        <v>777</v>
      </c>
      <c r="M306" s="239" t="s">
        <v>180</v>
      </c>
      <c r="N306" s="239" t="s">
        <v>181</v>
      </c>
      <c r="O306" s="108" t="s">
        <v>1547</v>
      </c>
      <c r="P306" s="115" t="s">
        <v>183</v>
      </c>
      <c r="Q306" s="115" t="s">
        <v>33</v>
      </c>
      <c r="R306" s="50"/>
      <c r="S306" s="50"/>
      <c r="T306" s="141" t="s">
        <v>938</v>
      </c>
      <c r="U306" s="108" t="str">
        <f t="shared" si="14"/>
        <v>Memorias[40].19</v>
      </c>
      <c r="V306" s="115" t="s">
        <v>645</v>
      </c>
      <c r="W306" s="142" t="s">
        <v>938</v>
      </c>
    </row>
    <row r="307" spans="1:23" s="52" customFormat="1" ht="14.45">
      <c r="A307" s="133">
        <v>306</v>
      </c>
      <c r="B307" s="139" t="s">
        <v>1548</v>
      </c>
      <c r="C307" s="113" t="s">
        <v>175</v>
      </c>
      <c r="D307" s="235" t="s">
        <v>525</v>
      </c>
      <c r="E307" s="235" t="s">
        <v>177</v>
      </c>
      <c r="F307" s="235" t="s">
        <v>392</v>
      </c>
      <c r="G307" s="113"/>
      <c r="H307" s="113" t="s">
        <v>1459</v>
      </c>
      <c r="I307" s="113" t="s">
        <v>29</v>
      </c>
      <c r="J307" s="107" t="str">
        <f t="shared" si="13"/>
        <v>RA-ToSIA04:RF-CtrlPanel-:IB1606Fault-Mon</v>
      </c>
      <c r="K307" s="104" t="s">
        <v>777</v>
      </c>
      <c r="L307" s="104" t="s">
        <v>777</v>
      </c>
      <c r="M307" s="239" t="s">
        <v>180</v>
      </c>
      <c r="N307" s="239" t="s">
        <v>181</v>
      </c>
      <c r="O307" s="108" t="s">
        <v>1549</v>
      </c>
      <c r="P307" s="115" t="s">
        <v>183</v>
      </c>
      <c r="Q307" s="115" t="s">
        <v>33</v>
      </c>
      <c r="R307" s="50"/>
      <c r="S307" s="50"/>
      <c r="T307" s="141" t="s">
        <v>938</v>
      </c>
      <c r="U307" s="108" t="str">
        <f t="shared" si="14"/>
        <v>Memorias[40].20</v>
      </c>
      <c r="V307" s="115" t="s">
        <v>645</v>
      </c>
      <c r="W307" s="142" t="s">
        <v>938</v>
      </c>
    </row>
    <row r="308" spans="1:23" s="52" customFormat="1" ht="14.45">
      <c r="A308" s="133">
        <v>307</v>
      </c>
      <c r="B308" s="139" t="s">
        <v>1550</v>
      </c>
      <c r="C308" s="113" t="s">
        <v>175</v>
      </c>
      <c r="D308" s="235" t="s">
        <v>525</v>
      </c>
      <c r="E308" s="235" t="s">
        <v>177</v>
      </c>
      <c r="F308" s="235" t="s">
        <v>392</v>
      </c>
      <c r="G308" s="113"/>
      <c r="H308" s="113" t="s">
        <v>1464</v>
      </c>
      <c r="I308" s="113" t="s">
        <v>29</v>
      </c>
      <c r="J308" s="107" t="str">
        <f t="shared" si="13"/>
        <v>RA-ToSIA04:RF-CtrlPanel-:IY401Fault-Mon</v>
      </c>
      <c r="K308" s="104" t="s">
        <v>777</v>
      </c>
      <c r="L308" s="104" t="s">
        <v>777</v>
      </c>
      <c r="M308" s="239" t="s">
        <v>180</v>
      </c>
      <c r="N308" s="239" t="s">
        <v>181</v>
      </c>
      <c r="O308" s="108" t="s">
        <v>1551</v>
      </c>
      <c r="P308" s="115" t="s">
        <v>183</v>
      </c>
      <c r="Q308" s="115" t="s">
        <v>33</v>
      </c>
      <c r="R308" s="50"/>
      <c r="S308" s="50"/>
      <c r="T308" s="141" t="s">
        <v>938</v>
      </c>
      <c r="U308" s="108" t="str">
        <f t="shared" si="14"/>
        <v>Memorias[40].21</v>
      </c>
      <c r="V308" s="115" t="s">
        <v>645</v>
      </c>
      <c r="W308" s="142" t="s">
        <v>938</v>
      </c>
    </row>
    <row r="309" spans="1:23" s="52" customFormat="1" ht="14.45">
      <c r="A309" s="133">
        <v>308</v>
      </c>
      <c r="B309" s="139" t="s">
        <v>1552</v>
      </c>
      <c r="C309" s="113" t="s">
        <v>175</v>
      </c>
      <c r="D309" s="235" t="s">
        <v>525</v>
      </c>
      <c r="E309" s="235" t="s">
        <v>177</v>
      </c>
      <c r="F309" s="235" t="s">
        <v>392</v>
      </c>
      <c r="G309" s="113"/>
      <c r="H309" s="113" t="s">
        <v>1467</v>
      </c>
      <c r="I309" s="113" t="s">
        <v>29</v>
      </c>
      <c r="J309" s="107" t="str">
        <f t="shared" si="13"/>
        <v>RA-ToSIA04:RF-CtrlPanel-:IY402Fault-Mon</v>
      </c>
      <c r="K309" s="104" t="s">
        <v>777</v>
      </c>
      <c r="L309" s="104" t="s">
        <v>777</v>
      </c>
      <c r="M309" s="239" t="s">
        <v>180</v>
      </c>
      <c r="N309" s="239" t="s">
        <v>181</v>
      </c>
      <c r="O309" s="108" t="s">
        <v>1553</v>
      </c>
      <c r="P309" s="115" t="s">
        <v>183</v>
      </c>
      <c r="Q309" s="115" t="s">
        <v>33</v>
      </c>
      <c r="R309" s="50"/>
      <c r="S309" s="50"/>
      <c r="T309" s="141" t="s">
        <v>938</v>
      </c>
      <c r="U309" s="108" t="str">
        <f t="shared" si="14"/>
        <v>Memorias[40].22</v>
      </c>
      <c r="V309" s="115" t="s">
        <v>645</v>
      </c>
      <c r="W309" s="142" t="s">
        <v>938</v>
      </c>
    </row>
    <row r="310" spans="1:23" s="52" customFormat="1" ht="14.45">
      <c r="A310" s="133">
        <v>309</v>
      </c>
      <c r="B310" s="139" t="s">
        <v>1554</v>
      </c>
      <c r="C310" s="113" t="s">
        <v>175</v>
      </c>
      <c r="D310" s="235" t="s">
        <v>525</v>
      </c>
      <c r="E310" s="235" t="s">
        <v>177</v>
      </c>
      <c r="F310" s="235" t="s">
        <v>392</v>
      </c>
      <c r="G310" s="113"/>
      <c r="H310" s="113" t="s">
        <v>952</v>
      </c>
      <c r="I310" s="113" t="s">
        <v>29</v>
      </c>
      <c r="J310" s="107" t="str">
        <f t="shared" si="13"/>
        <v>RA-ToSIA04:RF-CtrlPanel-:IY403Fault-Mon</v>
      </c>
      <c r="K310" s="104" t="s">
        <v>777</v>
      </c>
      <c r="L310" s="104" t="s">
        <v>777</v>
      </c>
      <c r="M310" s="239" t="s">
        <v>180</v>
      </c>
      <c r="N310" s="239" t="s">
        <v>181</v>
      </c>
      <c r="O310" s="108" t="s">
        <v>1555</v>
      </c>
      <c r="P310" s="115" t="s">
        <v>183</v>
      </c>
      <c r="Q310" s="115" t="s">
        <v>33</v>
      </c>
      <c r="R310" s="50"/>
      <c r="S310" s="50"/>
      <c r="T310" s="141" t="s">
        <v>938</v>
      </c>
      <c r="U310" s="108" t="str">
        <f t="shared" si="14"/>
        <v>Memorias[40].23</v>
      </c>
      <c r="V310" s="115" t="s">
        <v>645</v>
      </c>
      <c r="W310" s="142" t="s">
        <v>938</v>
      </c>
    </row>
    <row r="311" spans="1:23" s="52" customFormat="1" ht="14.45">
      <c r="A311" s="133">
        <v>310</v>
      </c>
      <c r="B311" s="139" t="s">
        <v>1556</v>
      </c>
      <c r="C311" s="113" t="s">
        <v>175</v>
      </c>
      <c r="D311" s="235" t="s">
        <v>525</v>
      </c>
      <c r="E311" s="235" t="s">
        <v>177</v>
      </c>
      <c r="F311" s="235" t="s">
        <v>392</v>
      </c>
      <c r="G311" s="113"/>
      <c r="H311" s="113" t="s">
        <v>955</v>
      </c>
      <c r="I311" s="113" t="s">
        <v>29</v>
      </c>
      <c r="J311" s="107" t="str">
        <f t="shared" si="13"/>
        <v>RA-ToSIA04:RF-CtrlPanel-:IY404Fault-Mon</v>
      </c>
      <c r="K311" s="104" t="s">
        <v>777</v>
      </c>
      <c r="L311" s="104" t="s">
        <v>777</v>
      </c>
      <c r="M311" s="239" t="s">
        <v>180</v>
      </c>
      <c r="N311" s="239" t="s">
        <v>181</v>
      </c>
      <c r="O311" s="108" t="s">
        <v>1557</v>
      </c>
      <c r="P311" s="115" t="s">
        <v>183</v>
      </c>
      <c r="Q311" s="115" t="s">
        <v>33</v>
      </c>
      <c r="R311" s="50"/>
      <c r="S311" s="50"/>
      <c r="T311" s="141" t="s">
        <v>938</v>
      </c>
      <c r="U311" s="108" t="str">
        <f t="shared" si="14"/>
        <v>Memorias[40].24</v>
      </c>
      <c r="V311" s="115" t="s">
        <v>645</v>
      </c>
      <c r="W311" s="142" t="s">
        <v>938</v>
      </c>
    </row>
    <row r="312" spans="1:23" s="52" customFormat="1" ht="14.45">
      <c r="A312" s="133">
        <v>311</v>
      </c>
      <c r="B312" s="139" t="s">
        <v>1558</v>
      </c>
      <c r="C312" s="113" t="s">
        <v>175</v>
      </c>
      <c r="D312" s="235" t="s">
        <v>525</v>
      </c>
      <c r="E312" s="235" t="s">
        <v>177</v>
      </c>
      <c r="F312" s="235" t="s">
        <v>392</v>
      </c>
      <c r="G312" s="113"/>
      <c r="H312" s="113" t="s">
        <v>958</v>
      </c>
      <c r="I312" s="113" t="s">
        <v>29</v>
      </c>
      <c r="J312" s="107" t="str">
        <f t="shared" si="13"/>
        <v>RA-ToSIA04:RF-CtrlPanel-:IY405Fault-Mon</v>
      </c>
      <c r="K312" s="104" t="s">
        <v>777</v>
      </c>
      <c r="L312" s="104" t="s">
        <v>777</v>
      </c>
      <c r="M312" s="239" t="s">
        <v>180</v>
      </c>
      <c r="N312" s="239" t="s">
        <v>181</v>
      </c>
      <c r="O312" s="108" t="s">
        <v>1559</v>
      </c>
      <c r="P312" s="115" t="s">
        <v>183</v>
      </c>
      <c r="Q312" s="115" t="s">
        <v>33</v>
      </c>
      <c r="R312" s="50"/>
      <c r="S312" s="50"/>
      <c r="T312" s="141" t="s">
        <v>938</v>
      </c>
      <c r="U312" s="108" t="str">
        <f t="shared" si="14"/>
        <v>Memorias[40].25</v>
      </c>
      <c r="V312" s="115" t="s">
        <v>645</v>
      </c>
      <c r="W312" s="142" t="s">
        <v>938</v>
      </c>
    </row>
    <row r="313" spans="1:23" s="52" customFormat="1" ht="14.45">
      <c r="A313" s="133">
        <v>312</v>
      </c>
      <c r="B313" s="139" t="s">
        <v>1560</v>
      </c>
      <c r="C313" s="113" t="s">
        <v>175</v>
      </c>
      <c r="D313" s="235" t="s">
        <v>525</v>
      </c>
      <c r="E313" s="235" t="s">
        <v>177</v>
      </c>
      <c r="F313" s="235" t="s">
        <v>392</v>
      </c>
      <c r="G313" s="113"/>
      <c r="H313" s="113" t="s">
        <v>1160</v>
      </c>
      <c r="I313" s="113" t="s">
        <v>29</v>
      </c>
      <c r="J313" s="107" t="str">
        <f t="shared" si="13"/>
        <v>RA-ToSIA04:RF-CtrlPanel-:OB1608Fault-Mon</v>
      </c>
      <c r="K313" s="104" t="s">
        <v>777</v>
      </c>
      <c r="L313" s="104" t="s">
        <v>777</v>
      </c>
      <c r="M313" s="239" t="s">
        <v>180</v>
      </c>
      <c r="N313" s="239" t="s">
        <v>181</v>
      </c>
      <c r="O313" s="108" t="s">
        <v>1561</v>
      </c>
      <c r="P313" s="115" t="s">
        <v>183</v>
      </c>
      <c r="Q313" s="115" t="s">
        <v>33</v>
      </c>
      <c r="R313" s="50"/>
      <c r="S313" s="50"/>
      <c r="T313" s="141" t="s">
        <v>938</v>
      </c>
      <c r="U313" s="108" t="str">
        <f t="shared" si="14"/>
        <v>Memorias[40].26</v>
      </c>
      <c r="V313" s="115" t="s">
        <v>645</v>
      </c>
      <c r="W313" s="142" t="s">
        <v>938</v>
      </c>
    </row>
    <row r="314" spans="1:23" s="52" customFormat="1" ht="14.45">
      <c r="A314" s="133">
        <v>313</v>
      </c>
      <c r="B314" s="139" t="s">
        <v>1322</v>
      </c>
      <c r="C314" s="113" t="s">
        <v>175</v>
      </c>
      <c r="D314" s="235" t="s">
        <v>525</v>
      </c>
      <c r="E314" s="235" t="s">
        <v>177</v>
      </c>
      <c r="F314" s="235" t="s">
        <v>392</v>
      </c>
      <c r="G314" s="113"/>
      <c r="H314" s="113" t="s">
        <v>964</v>
      </c>
      <c r="I314" s="113" t="s">
        <v>29</v>
      </c>
      <c r="J314" s="107" t="str">
        <f t="shared" si="13"/>
        <v>RA-ToSIA04:RF-CtrlPanel-:InDig00-Mon</v>
      </c>
      <c r="K314" s="104" t="s">
        <v>777</v>
      </c>
      <c r="L314" s="104" t="s">
        <v>777</v>
      </c>
      <c r="M314" s="239" t="s">
        <v>180</v>
      </c>
      <c r="N314" s="239" t="s">
        <v>181</v>
      </c>
      <c r="O314" s="108" t="s">
        <v>1562</v>
      </c>
      <c r="P314" s="115" t="s">
        <v>183</v>
      </c>
      <c r="Q314" s="115" t="s">
        <v>33</v>
      </c>
      <c r="R314" s="50"/>
      <c r="S314" s="50"/>
      <c r="T314" s="141" t="s">
        <v>938</v>
      </c>
      <c r="U314" s="108" t="str">
        <f t="shared" si="14"/>
        <v>Falha_Hardware[7].20</v>
      </c>
      <c r="V314" s="115" t="s">
        <v>645</v>
      </c>
      <c r="W314" s="142" t="s">
        <v>938</v>
      </c>
    </row>
    <row r="315" spans="1:23" s="5" customFormat="1" ht="14.45">
      <c r="A315" s="133">
        <v>314</v>
      </c>
      <c r="B315" s="134" t="s">
        <v>1324</v>
      </c>
      <c r="C315" s="121" t="s">
        <v>175</v>
      </c>
      <c r="D315" s="235" t="s">
        <v>525</v>
      </c>
      <c r="E315" s="235" t="s">
        <v>177</v>
      </c>
      <c r="F315" s="235" t="s">
        <v>392</v>
      </c>
      <c r="G315" s="121"/>
      <c r="H315" s="121" t="s">
        <v>967</v>
      </c>
      <c r="I315" s="121" t="s">
        <v>29</v>
      </c>
      <c r="J315" s="64" t="str">
        <f t="shared" si="13"/>
        <v>RA-ToSIA04:RF-CtrlPanel-:InDig01-Mon</v>
      </c>
      <c r="K315" s="122" t="s">
        <v>777</v>
      </c>
      <c r="L315" s="122" t="s">
        <v>777</v>
      </c>
      <c r="M315" s="239" t="s">
        <v>180</v>
      </c>
      <c r="N315" s="239" t="s">
        <v>181</v>
      </c>
      <c r="O315" s="108" t="s">
        <v>1563</v>
      </c>
      <c r="P315" s="123" t="s">
        <v>183</v>
      </c>
      <c r="Q315" s="123" t="s">
        <v>33</v>
      </c>
      <c r="R315" s="50"/>
      <c r="S315" s="50"/>
      <c r="T315" s="136" t="s">
        <v>938</v>
      </c>
      <c r="U315" s="65" t="str">
        <f t="shared" si="14"/>
        <v>Falha_Hardware[7].21</v>
      </c>
      <c r="V315" s="123" t="s">
        <v>645</v>
      </c>
      <c r="W315" s="137" t="s">
        <v>938</v>
      </c>
    </row>
    <row r="316" spans="1:23" s="5" customFormat="1" ht="14.45">
      <c r="A316" s="133">
        <v>315</v>
      </c>
      <c r="B316" s="134" t="s">
        <v>1326</v>
      </c>
      <c r="C316" s="121" t="s">
        <v>175</v>
      </c>
      <c r="D316" s="235" t="s">
        <v>525</v>
      </c>
      <c r="E316" s="235" t="s">
        <v>177</v>
      </c>
      <c r="F316" s="235" t="s">
        <v>392</v>
      </c>
      <c r="G316" s="121"/>
      <c r="H316" s="121" t="s">
        <v>970</v>
      </c>
      <c r="I316" s="121" t="s">
        <v>29</v>
      </c>
      <c r="J316" s="64" t="str">
        <f t="shared" si="13"/>
        <v>RA-ToSIA04:RF-CtrlPanel-:InDig02-Mon</v>
      </c>
      <c r="K316" s="122" t="s">
        <v>777</v>
      </c>
      <c r="L316" s="122" t="s">
        <v>777</v>
      </c>
      <c r="M316" s="239" t="s">
        <v>180</v>
      </c>
      <c r="N316" s="239" t="s">
        <v>181</v>
      </c>
      <c r="O316" s="108" t="s">
        <v>1564</v>
      </c>
      <c r="P316" s="123" t="s">
        <v>183</v>
      </c>
      <c r="Q316" s="123" t="s">
        <v>33</v>
      </c>
      <c r="R316" s="50"/>
      <c r="S316" s="50"/>
      <c r="T316" s="136" t="s">
        <v>938</v>
      </c>
      <c r="U316" s="65" t="str">
        <f t="shared" si="14"/>
        <v>Falha_Hardware[7].22</v>
      </c>
      <c r="V316" s="123" t="s">
        <v>645</v>
      </c>
      <c r="W316" s="137" t="s">
        <v>938</v>
      </c>
    </row>
    <row r="317" spans="1:23" s="5" customFormat="1" ht="14.45">
      <c r="A317" s="133">
        <v>316</v>
      </c>
      <c r="B317" s="134" t="s">
        <v>1328</v>
      </c>
      <c r="C317" s="121" t="s">
        <v>175</v>
      </c>
      <c r="D317" s="235" t="s">
        <v>525</v>
      </c>
      <c r="E317" s="235" t="s">
        <v>177</v>
      </c>
      <c r="F317" s="235" t="s">
        <v>392</v>
      </c>
      <c r="G317" s="121"/>
      <c r="H317" s="121" t="s">
        <v>973</v>
      </c>
      <c r="I317" s="121" t="s">
        <v>29</v>
      </c>
      <c r="J317" s="64" t="str">
        <f t="shared" si="13"/>
        <v>RA-ToSIA04:RF-CtrlPanel-:InDig03-Mon</v>
      </c>
      <c r="K317" s="122" t="s">
        <v>777</v>
      </c>
      <c r="L317" s="122" t="s">
        <v>777</v>
      </c>
      <c r="M317" s="239" t="s">
        <v>180</v>
      </c>
      <c r="N317" s="239" t="s">
        <v>181</v>
      </c>
      <c r="O317" s="108" t="s">
        <v>1565</v>
      </c>
      <c r="P317" s="123" t="s">
        <v>183</v>
      </c>
      <c r="Q317" s="123" t="s">
        <v>33</v>
      </c>
      <c r="R317" s="50"/>
      <c r="S317" s="50"/>
      <c r="T317" s="136" t="s">
        <v>938</v>
      </c>
      <c r="U317" s="65" t="str">
        <f t="shared" si="14"/>
        <v>Falha_Hardware[7].23</v>
      </c>
      <c r="V317" s="123" t="s">
        <v>645</v>
      </c>
      <c r="W317" s="137" t="s">
        <v>938</v>
      </c>
    </row>
    <row r="318" spans="1:23" s="5" customFormat="1" ht="14.45">
      <c r="A318" s="133">
        <v>317</v>
      </c>
      <c r="B318" s="134" t="s">
        <v>1330</v>
      </c>
      <c r="C318" s="121" t="s">
        <v>175</v>
      </c>
      <c r="D318" s="235" t="s">
        <v>525</v>
      </c>
      <c r="E318" s="235" t="s">
        <v>177</v>
      </c>
      <c r="F318" s="235" t="s">
        <v>392</v>
      </c>
      <c r="G318" s="121"/>
      <c r="H318" s="121" t="s">
        <v>976</v>
      </c>
      <c r="I318" s="121" t="s">
        <v>29</v>
      </c>
      <c r="J318" s="64" t="str">
        <f t="shared" si="13"/>
        <v>RA-ToSIA04:RF-CtrlPanel-:InDig04-Mon</v>
      </c>
      <c r="K318" s="122" t="s">
        <v>777</v>
      </c>
      <c r="L318" s="122" t="s">
        <v>777</v>
      </c>
      <c r="M318" s="239" t="s">
        <v>180</v>
      </c>
      <c r="N318" s="239" t="s">
        <v>181</v>
      </c>
      <c r="O318" s="108" t="s">
        <v>1566</v>
      </c>
      <c r="P318" s="123" t="s">
        <v>183</v>
      </c>
      <c r="Q318" s="123" t="s">
        <v>33</v>
      </c>
      <c r="R318" s="50"/>
      <c r="S318" s="50"/>
      <c r="T318" s="136" t="s">
        <v>938</v>
      </c>
      <c r="U318" s="65" t="str">
        <f t="shared" si="14"/>
        <v>Falha_Hardware[7].24</v>
      </c>
      <c r="V318" s="123" t="s">
        <v>645</v>
      </c>
      <c r="W318" s="137" t="s">
        <v>938</v>
      </c>
    </row>
    <row r="319" spans="1:23" s="5" customFormat="1" ht="14.45">
      <c r="A319" s="133">
        <v>318</v>
      </c>
      <c r="B319" s="134" t="s">
        <v>1332</v>
      </c>
      <c r="C319" s="121" t="s">
        <v>175</v>
      </c>
      <c r="D319" s="235" t="s">
        <v>525</v>
      </c>
      <c r="E319" s="235" t="s">
        <v>177</v>
      </c>
      <c r="F319" s="235" t="s">
        <v>392</v>
      </c>
      <c r="G319" s="121"/>
      <c r="H319" s="121" t="s">
        <v>979</v>
      </c>
      <c r="I319" s="121" t="s">
        <v>29</v>
      </c>
      <c r="J319" s="64" t="str">
        <f t="shared" si="13"/>
        <v>RA-ToSIA04:RF-CtrlPanel-:InDig05-Mon</v>
      </c>
      <c r="K319" s="122" t="s">
        <v>777</v>
      </c>
      <c r="L319" s="122" t="s">
        <v>777</v>
      </c>
      <c r="M319" s="239" t="s">
        <v>180</v>
      </c>
      <c r="N319" s="239" t="s">
        <v>181</v>
      </c>
      <c r="O319" s="108" t="s">
        <v>1567</v>
      </c>
      <c r="P319" s="123" t="s">
        <v>183</v>
      </c>
      <c r="Q319" s="123" t="s">
        <v>33</v>
      </c>
      <c r="R319" s="50"/>
      <c r="S319" s="50"/>
      <c r="T319" s="136" t="s">
        <v>938</v>
      </c>
      <c r="U319" s="65" t="str">
        <f t="shared" si="14"/>
        <v>Falha_Hardware[7].25</v>
      </c>
      <c r="V319" s="123" t="s">
        <v>645</v>
      </c>
      <c r="W319" s="137" t="s">
        <v>938</v>
      </c>
    </row>
    <row r="320" spans="1:23" s="5" customFormat="1" ht="14.45">
      <c r="A320" s="133">
        <v>319</v>
      </c>
      <c r="B320" s="134" t="s">
        <v>1334</v>
      </c>
      <c r="C320" s="121" t="s">
        <v>175</v>
      </c>
      <c r="D320" s="235" t="s">
        <v>525</v>
      </c>
      <c r="E320" s="235" t="s">
        <v>177</v>
      </c>
      <c r="F320" s="235" t="s">
        <v>392</v>
      </c>
      <c r="G320" s="121"/>
      <c r="H320" s="121" t="s">
        <v>982</v>
      </c>
      <c r="I320" s="121" t="s">
        <v>29</v>
      </c>
      <c r="J320" s="64" t="str">
        <f t="shared" si="13"/>
        <v>RA-ToSIA04:RF-CtrlPanel-:InDig06-Mon</v>
      </c>
      <c r="K320" s="122" t="s">
        <v>777</v>
      </c>
      <c r="L320" s="122" t="s">
        <v>777</v>
      </c>
      <c r="M320" s="239" t="s">
        <v>180</v>
      </c>
      <c r="N320" s="239" t="s">
        <v>181</v>
      </c>
      <c r="O320" s="108" t="s">
        <v>1568</v>
      </c>
      <c r="P320" s="123" t="s">
        <v>183</v>
      </c>
      <c r="Q320" s="123" t="s">
        <v>33</v>
      </c>
      <c r="R320" s="50"/>
      <c r="S320" s="50"/>
      <c r="T320" s="136" t="s">
        <v>938</v>
      </c>
      <c r="U320" s="65" t="str">
        <f t="shared" si="14"/>
        <v>Falha_Hardware[7].26</v>
      </c>
      <c r="V320" s="123" t="s">
        <v>645</v>
      </c>
      <c r="W320" s="137" t="s">
        <v>938</v>
      </c>
    </row>
    <row r="321" spans="1:23" s="5" customFormat="1" ht="14.45">
      <c r="A321" s="133">
        <v>320</v>
      </c>
      <c r="B321" s="134" t="s">
        <v>1336</v>
      </c>
      <c r="C321" s="121" t="s">
        <v>175</v>
      </c>
      <c r="D321" s="235" t="s">
        <v>525</v>
      </c>
      <c r="E321" s="235" t="s">
        <v>177</v>
      </c>
      <c r="F321" s="235" t="s">
        <v>392</v>
      </c>
      <c r="G321" s="121"/>
      <c r="H321" s="121" t="s">
        <v>985</v>
      </c>
      <c r="I321" s="121" t="s">
        <v>29</v>
      </c>
      <c r="J321" s="64" t="str">
        <f t="shared" si="13"/>
        <v>RA-ToSIA04:RF-CtrlPanel-:InDig07-Mon</v>
      </c>
      <c r="K321" s="122" t="s">
        <v>777</v>
      </c>
      <c r="L321" s="122" t="s">
        <v>777</v>
      </c>
      <c r="M321" s="239" t="s">
        <v>180</v>
      </c>
      <c r="N321" s="239" t="s">
        <v>181</v>
      </c>
      <c r="O321" s="108" t="s">
        <v>1569</v>
      </c>
      <c r="P321" s="123" t="s">
        <v>183</v>
      </c>
      <c r="Q321" s="123" t="s">
        <v>33</v>
      </c>
      <c r="R321" s="50"/>
      <c r="S321" s="50"/>
      <c r="T321" s="136" t="s">
        <v>938</v>
      </c>
      <c r="U321" s="65" t="str">
        <f t="shared" si="14"/>
        <v>Falha_Hardware[7].27</v>
      </c>
      <c r="V321" s="123" t="s">
        <v>645</v>
      </c>
      <c r="W321" s="137" t="s">
        <v>938</v>
      </c>
    </row>
    <row r="322" spans="1:23" s="5" customFormat="1" ht="14.45">
      <c r="A322" s="133">
        <v>321</v>
      </c>
      <c r="B322" s="134" t="s">
        <v>1338</v>
      </c>
      <c r="C322" s="121" t="s">
        <v>175</v>
      </c>
      <c r="D322" s="235" t="s">
        <v>525</v>
      </c>
      <c r="E322" s="235" t="s">
        <v>177</v>
      </c>
      <c r="F322" s="235" t="s">
        <v>392</v>
      </c>
      <c r="G322" s="121"/>
      <c r="H322" s="121" t="s">
        <v>988</v>
      </c>
      <c r="I322" s="121" t="s">
        <v>29</v>
      </c>
      <c r="J322" s="64" t="str">
        <f t="shared" ref="J322:J381" si="15">IF(G322="-",C322&amp;"-"&amp;D322&amp;":"&amp;E322&amp;"-"&amp;F322&amp;":"&amp;H322&amp;"-"&amp;I322,C322&amp;"-"&amp;D322&amp;":"&amp;E322&amp;"-"&amp;F322&amp;"-"&amp;G322&amp;":"&amp;H322&amp;"-"&amp;I322)</f>
        <v>RA-ToSIA04:RF-CtrlPanel-:InDig08-Mon</v>
      </c>
      <c r="K322" s="122" t="s">
        <v>777</v>
      </c>
      <c r="L322" s="122" t="s">
        <v>777</v>
      </c>
      <c r="M322" s="239" t="s">
        <v>180</v>
      </c>
      <c r="N322" s="239" t="s">
        <v>181</v>
      </c>
      <c r="O322" s="108" t="s">
        <v>1570</v>
      </c>
      <c r="P322" s="123" t="s">
        <v>183</v>
      </c>
      <c r="Q322" s="123" t="s">
        <v>33</v>
      </c>
      <c r="R322" s="50"/>
      <c r="S322" s="50"/>
      <c r="T322" s="136" t="s">
        <v>938</v>
      </c>
      <c r="U322" s="65" t="str">
        <f t="shared" si="14"/>
        <v>Falha_Hardware[7].28</v>
      </c>
      <c r="V322" s="123" t="s">
        <v>645</v>
      </c>
      <c r="W322" s="137" t="s">
        <v>938</v>
      </c>
    </row>
    <row r="323" spans="1:23" s="5" customFormat="1" ht="14.45">
      <c r="A323" s="133">
        <v>322</v>
      </c>
      <c r="B323" s="134" t="s">
        <v>1340</v>
      </c>
      <c r="C323" s="121" t="s">
        <v>175</v>
      </c>
      <c r="D323" s="235" t="s">
        <v>525</v>
      </c>
      <c r="E323" s="235" t="s">
        <v>177</v>
      </c>
      <c r="F323" s="235" t="s">
        <v>392</v>
      </c>
      <c r="G323" s="121"/>
      <c r="H323" s="121" t="s">
        <v>991</v>
      </c>
      <c r="I323" s="121" t="s">
        <v>29</v>
      </c>
      <c r="J323" s="64" t="str">
        <f t="shared" si="15"/>
        <v>RA-ToSIA04:RF-CtrlPanel-:InDig09-Mon</v>
      </c>
      <c r="K323" s="122" t="s">
        <v>777</v>
      </c>
      <c r="L323" s="122" t="s">
        <v>777</v>
      </c>
      <c r="M323" s="239" t="s">
        <v>180</v>
      </c>
      <c r="N323" s="239" t="s">
        <v>181</v>
      </c>
      <c r="O323" s="108" t="s">
        <v>1571</v>
      </c>
      <c r="P323" s="123" t="s">
        <v>183</v>
      </c>
      <c r="Q323" s="123" t="s">
        <v>33</v>
      </c>
      <c r="R323" s="50"/>
      <c r="S323" s="50"/>
      <c r="T323" s="136" t="s">
        <v>938</v>
      </c>
      <c r="U323" s="65" t="str">
        <f t="shared" si="14"/>
        <v>Falha_Hardware[7].29</v>
      </c>
      <c r="V323" s="123" t="s">
        <v>645</v>
      </c>
      <c r="W323" s="137" t="s">
        <v>938</v>
      </c>
    </row>
    <row r="324" spans="1:23" s="5" customFormat="1" ht="14.45">
      <c r="A324" s="133">
        <v>323</v>
      </c>
      <c r="B324" s="134" t="s">
        <v>1342</v>
      </c>
      <c r="C324" s="121" t="s">
        <v>175</v>
      </c>
      <c r="D324" s="235" t="s">
        <v>525</v>
      </c>
      <c r="E324" s="235" t="s">
        <v>177</v>
      </c>
      <c r="F324" s="235" t="s">
        <v>392</v>
      </c>
      <c r="G324" s="121"/>
      <c r="H324" s="121" t="s">
        <v>994</v>
      </c>
      <c r="I324" s="121" t="s">
        <v>29</v>
      </c>
      <c r="J324" s="64" t="str">
        <f t="shared" si="15"/>
        <v>RA-ToSIA04:RF-CtrlPanel-:InDig10-Mon</v>
      </c>
      <c r="K324" s="122" t="s">
        <v>777</v>
      </c>
      <c r="L324" s="122" t="s">
        <v>777</v>
      </c>
      <c r="M324" s="239" t="s">
        <v>180</v>
      </c>
      <c r="N324" s="239" t="s">
        <v>181</v>
      </c>
      <c r="O324" s="108" t="s">
        <v>1572</v>
      </c>
      <c r="P324" s="123" t="s">
        <v>183</v>
      </c>
      <c r="Q324" s="123" t="s">
        <v>33</v>
      </c>
      <c r="R324" s="50"/>
      <c r="S324" s="50"/>
      <c r="T324" s="136" t="s">
        <v>938</v>
      </c>
      <c r="U324" s="65" t="str">
        <f t="shared" si="14"/>
        <v>Falha_Hardware[7].30</v>
      </c>
      <c r="V324" s="123" t="s">
        <v>645</v>
      </c>
      <c r="W324" s="137" t="s">
        <v>938</v>
      </c>
    </row>
    <row r="325" spans="1:23" s="5" customFormat="1" ht="14.45">
      <c r="A325" s="133">
        <v>324</v>
      </c>
      <c r="B325" s="134" t="s">
        <v>1344</v>
      </c>
      <c r="C325" s="121" t="s">
        <v>175</v>
      </c>
      <c r="D325" s="235" t="s">
        <v>525</v>
      </c>
      <c r="E325" s="235" t="s">
        <v>177</v>
      </c>
      <c r="F325" s="235" t="s">
        <v>392</v>
      </c>
      <c r="G325" s="121"/>
      <c r="H325" s="121" t="s">
        <v>997</v>
      </c>
      <c r="I325" s="121" t="s">
        <v>29</v>
      </c>
      <c r="J325" s="64" t="str">
        <f t="shared" si="15"/>
        <v>RA-ToSIA04:RF-CtrlPanel-:InDig11-Mon</v>
      </c>
      <c r="K325" s="122" t="s">
        <v>777</v>
      </c>
      <c r="L325" s="122" t="s">
        <v>777</v>
      </c>
      <c r="M325" s="239" t="s">
        <v>180</v>
      </c>
      <c r="N325" s="239" t="s">
        <v>181</v>
      </c>
      <c r="O325" s="108" t="s">
        <v>1573</v>
      </c>
      <c r="P325" s="123" t="s">
        <v>183</v>
      </c>
      <c r="Q325" s="123" t="s">
        <v>33</v>
      </c>
      <c r="R325" s="50"/>
      <c r="S325" s="50"/>
      <c r="T325" s="136" t="s">
        <v>938</v>
      </c>
      <c r="U325" s="65" t="str">
        <f t="shared" si="14"/>
        <v>Falha_Hardware[7].31</v>
      </c>
      <c r="V325" s="123" t="s">
        <v>645</v>
      </c>
      <c r="W325" s="137" t="s">
        <v>938</v>
      </c>
    </row>
    <row r="326" spans="1:23" s="5" customFormat="1" ht="14.45">
      <c r="A326" s="133">
        <v>325</v>
      </c>
      <c r="B326" s="134" t="s">
        <v>1346</v>
      </c>
      <c r="C326" s="121" t="s">
        <v>175</v>
      </c>
      <c r="D326" s="235" t="s">
        <v>525</v>
      </c>
      <c r="E326" s="235" t="s">
        <v>177</v>
      </c>
      <c r="F326" s="235" t="s">
        <v>392</v>
      </c>
      <c r="G326" s="121"/>
      <c r="H326" s="121" t="s">
        <v>1000</v>
      </c>
      <c r="I326" s="121" t="s">
        <v>29</v>
      </c>
      <c r="J326" s="64" t="str">
        <f t="shared" si="15"/>
        <v>RA-ToSIA04:RF-CtrlPanel-:InDig12-Mon</v>
      </c>
      <c r="K326" s="122" t="s">
        <v>777</v>
      </c>
      <c r="L326" s="122" t="s">
        <v>777</v>
      </c>
      <c r="M326" s="239" t="s">
        <v>180</v>
      </c>
      <c r="N326" s="239" t="s">
        <v>181</v>
      </c>
      <c r="O326" s="65" t="s">
        <v>1574</v>
      </c>
      <c r="P326" s="123" t="s">
        <v>183</v>
      </c>
      <c r="Q326" s="123" t="s">
        <v>33</v>
      </c>
      <c r="R326" s="50"/>
      <c r="S326" s="50"/>
      <c r="T326" s="136" t="s">
        <v>938</v>
      </c>
      <c r="U326" s="65" t="str">
        <f t="shared" si="14"/>
        <v>Falha_Hardware[8].0</v>
      </c>
      <c r="V326" s="123" t="s">
        <v>645</v>
      </c>
      <c r="W326" s="137" t="s">
        <v>938</v>
      </c>
    </row>
    <row r="327" spans="1:23" s="5" customFormat="1" ht="14.45">
      <c r="A327" s="133">
        <v>326</v>
      </c>
      <c r="B327" s="134" t="s">
        <v>1348</v>
      </c>
      <c r="C327" s="121" t="s">
        <v>175</v>
      </c>
      <c r="D327" s="235" t="s">
        <v>525</v>
      </c>
      <c r="E327" s="235" t="s">
        <v>177</v>
      </c>
      <c r="F327" s="235" t="s">
        <v>392</v>
      </c>
      <c r="G327" s="121"/>
      <c r="H327" s="121" t="s">
        <v>1003</v>
      </c>
      <c r="I327" s="121" t="s">
        <v>29</v>
      </c>
      <c r="J327" s="64" t="str">
        <f t="shared" si="15"/>
        <v>RA-ToSIA04:RF-CtrlPanel-:InDig13-Mon</v>
      </c>
      <c r="K327" s="122" t="s">
        <v>777</v>
      </c>
      <c r="L327" s="122" t="s">
        <v>777</v>
      </c>
      <c r="M327" s="239" t="s">
        <v>180</v>
      </c>
      <c r="N327" s="239" t="s">
        <v>181</v>
      </c>
      <c r="O327" s="65" t="s">
        <v>1575</v>
      </c>
      <c r="P327" s="123" t="s">
        <v>183</v>
      </c>
      <c r="Q327" s="123" t="s">
        <v>33</v>
      </c>
      <c r="R327" s="50"/>
      <c r="S327" s="50"/>
      <c r="T327" s="136" t="s">
        <v>938</v>
      </c>
      <c r="U327" s="65" t="str">
        <f t="shared" si="14"/>
        <v>Falha_Hardware[8].1</v>
      </c>
      <c r="V327" s="123" t="s">
        <v>645</v>
      </c>
      <c r="W327" s="137" t="s">
        <v>938</v>
      </c>
    </row>
    <row r="328" spans="1:23" s="5" customFormat="1" ht="14.45">
      <c r="A328" s="133">
        <v>327</v>
      </c>
      <c r="B328" s="134" t="s">
        <v>1350</v>
      </c>
      <c r="C328" s="121" t="s">
        <v>175</v>
      </c>
      <c r="D328" s="235" t="s">
        <v>525</v>
      </c>
      <c r="E328" s="235" t="s">
        <v>177</v>
      </c>
      <c r="F328" s="235" t="s">
        <v>392</v>
      </c>
      <c r="G328" s="121"/>
      <c r="H328" s="121" t="s">
        <v>1006</v>
      </c>
      <c r="I328" s="121" t="s">
        <v>29</v>
      </c>
      <c r="J328" s="64" t="str">
        <f t="shared" si="15"/>
        <v>RA-ToSIA04:RF-CtrlPanel-:InDig14-Mon</v>
      </c>
      <c r="K328" s="122" t="s">
        <v>777</v>
      </c>
      <c r="L328" s="122" t="s">
        <v>777</v>
      </c>
      <c r="M328" s="239" t="s">
        <v>180</v>
      </c>
      <c r="N328" s="239" t="s">
        <v>181</v>
      </c>
      <c r="O328" s="65" t="s">
        <v>1576</v>
      </c>
      <c r="P328" s="123" t="s">
        <v>183</v>
      </c>
      <c r="Q328" s="123" t="s">
        <v>33</v>
      </c>
      <c r="R328" s="50"/>
      <c r="S328" s="50"/>
      <c r="T328" s="136" t="s">
        <v>938</v>
      </c>
      <c r="U328" s="65" t="str">
        <f t="shared" si="14"/>
        <v>Falha_Hardware[8].2</v>
      </c>
      <c r="V328" s="123" t="s">
        <v>645</v>
      </c>
      <c r="W328" s="137" t="s">
        <v>938</v>
      </c>
    </row>
    <row r="329" spans="1:23" s="5" customFormat="1" ht="14.45">
      <c r="A329" s="133">
        <v>328</v>
      </c>
      <c r="B329" s="134" t="s">
        <v>1352</v>
      </c>
      <c r="C329" s="121" t="s">
        <v>175</v>
      </c>
      <c r="D329" s="235" t="s">
        <v>525</v>
      </c>
      <c r="E329" s="235" t="s">
        <v>177</v>
      </c>
      <c r="F329" s="235" t="s">
        <v>392</v>
      </c>
      <c r="G329" s="121"/>
      <c r="H329" s="121" t="s">
        <v>1009</v>
      </c>
      <c r="I329" s="121" t="s">
        <v>29</v>
      </c>
      <c r="J329" s="64" t="str">
        <f t="shared" si="15"/>
        <v>RA-ToSIA04:RF-CtrlPanel-:InDig15-Mon</v>
      </c>
      <c r="K329" s="122" t="s">
        <v>777</v>
      </c>
      <c r="L329" s="122" t="s">
        <v>777</v>
      </c>
      <c r="M329" s="239" t="s">
        <v>180</v>
      </c>
      <c r="N329" s="239" t="s">
        <v>181</v>
      </c>
      <c r="O329" s="65" t="s">
        <v>1577</v>
      </c>
      <c r="P329" s="123" t="s">
        <v>183</v>
      </c>
      <c r="Q329" s="123" t="s">
        <v>33</v>
      </c>
      <c r="R329" s="50"/>
      <c r="S329" s="50"/>
      <c r="T329" s="136" t="s">
        <v>938</v>
      </c>
      <c r="U329" s="65" t="str">
        <f t="shared" si="14"/>
        <v>Falha_Hardware[8].3</v>
      </c>
      <c r="V329" s="123" t="s">
        <v>645</v>
      </c>
      <c r="W329" s="137" t="s">
        <v>938</v>
      </c>
    </row>
    <row r="330" spans="1:23" s="5" customFormat="1" ht="14.45">
      <c r="A330" s="133">
        <v>329</v>
      </c>
      <c r="B330" s="134" t="s">
        <v>1354</v>
      </c>
      <c r="C330" s="121" t="s">
        <v>175</v>
      </c>
      <c r="D330" s="235" t="s">
        <v>525</v>
      </c>
      <c r="E330" s="235" t="s">
        <v>177</v>
      </c>
      <c r="F330" s="235" t="s">
        <v>392</v>
      </c>
      <c r="G330" s="121"/>
      <c r="H330" s="121" t="s">
        <v>1012</v>
      </c>
      <c r="I330" s="121" t="s">
        <v>29</v>
      </c>
      <c r="J330" s="64" t="str">
        <f t="shared" si="15"/>
        <v>RA-ToSIA04:RF-CtrlPanel-:InDig16-Mon</v>
      </c>
      <c r="K330" s="122" t="s">
        <v>777</v>
      </c>
      <c r="L330" s="122" t="s">
        <v>777</v>
      </c>
      <c r="M330" s="239" t="s">
        <v>180</v>
      </c>
      <c r="N330" s="239" t="s">
        <v>181</v>
      </c>
      <c r="O330" s="65" t="s">
        <v>1578</v>
      </c>
      <c r="P330" s="123" t="s">
        <v>183</v>
      </c>
      <c r="Q330" s="123" t="s">
        <v>33</v>
      </c>
      <c r="R330" s="50"/>
      <c r="S330" s="50"/>
      <c r="T330" s="136" t="s">
        <v>938</v>
      </c>
      <c r="U330" s="65" t="str">
        <f t="shared" ref="U330:U381" si="16">O330</f>
        <v>Falha_Hardware[8].4</v>
      </c>
      <c r="V330" s="123" t="s">
        <v>645</v>
      </c>
      <c r="W330" s="137" t="s">
        <v>938</v>
      </c>
    </row>
    <row r="331" spans="1:23" s="5" customFormat="1" ht="14.45">
      <c r="A331" s="133">
        <v>330</v>
      </c>
      <c r="B331" s="134" t="s">
        <v>1356</v>
      </c>
      <c r="C331" s="121" t="s">
        <v>175</v>
      </c>
      <c r="D331" s="235" t="s">
        <v>525</v>
      </c>
      <c r="E331" s="235" t="s">
        <v>177</v>
      </c>
      <c r="F331" s="235" t="s">
        <v>392</v>
      </c>
      <c r="G331" s="121"/>
      <c r="H331" s="121" t="s">
        <v>1015</v>
      </c>
      <c r="I331" s="121" t="s">
        <v>29</v>
      </c>
      <c r="J331" s="64" t="str">
        <f t="shared" si="15"/>
        <v>RA-ToSIA04:RF-CtrlPanel-:InDig17-Mon</v>
      </c>
      <c r="K331" s="122" t="s">
        <v>777</v>
      </c>
      <c r="L331" s="122" t="s">
        <v>777</v>
      </c>
      <c r="M331" s="239" t="s">
        <v>180</v>
      </c>
      <c r="N331" s="239" t="s">
        <v>181</v>
      </c>
      <c r="O331" s="65" t="s">
        <v>1579</v>
      </c>
      <c r="P331" s="123" t="s">
        <v>183</v>
      </c>
      <c r="Q331" s="123" t="s">
        <v>33</v>
      </c>
      <c r="R331" s="50"/>
      <c r="S331" s="50"/>
      <c r="T331" s="136" t="s">
        <v>938</v>
      </c>
      <c r="U331" s="65" t="str">
        <f t="shared" si="16"/>
        <v>Falha_Hardware[8].5</v>
      </c>
      <c r="V331" s="123" t="s">
        <v>645</v>
      </c>
      <c r="W331" s="137" t="s">
        <v>938</v>
      </c>
    </row>
    <row r="332" spans="1:23" s="5" customFormat="1" ht="14.45">
      <c r="A332" s="133">
        <v>331</v>
      </c>
      <c r="B332" s="134" t="s">
        <v>1358</v>
      </c>
      <c r="C332" s="121" t="s">
        <v>175</v>
      </c>
      <c r="D332" s="235" t="s">
        <v>525</v>
      </c>
      <c r="E332" s="235" t="s">
        <v>177</v>
      </c>
      <c r="F332" s="235" t="s">
        <v>392</v>
      </c>
      <c r="G332" s="121"/>
      <c r="H332" s="121" t="s">
        <v>1018</v>
      </c>
      <c r="I332" s="121" t="s">
        <v>29</v>
      </c>
      <c r="J332" s="64" t="str">
        <f t="shared" si="15"/>
        <v>RA-ToSIA04:RF-CtrlPanel-:InDig18-Mon</v>
      </c>
      <c r="K332" s="122" t="s">
        <v>777</v>
      </c>
      <c r="L332" s="122" t="s">
        <v>777</v>
      </c>
      <c r="M332" s="239" t="s">
        <v>180</v>
      </c>
      <c r="N332" s="239" t="s">
        <v>181</v>
      </c>
      <c r="O332" s="65" t="s">
        <v>1580</v>
      </c>
      <c r="P332" s="123" t="s">
        <v>183</v>
      </c>
      <c r="Q332" s="123" t="s">
        <v>33</v>
      </c>
      <c r="R332" s="50"/>
      <c r="S332" s="50"/>
      <c r="T332" s="136" t="s">
        <v>938</v>
      </c>
      <c r="U332" s="65" t="str">
        <f t="shared" si="16"/>
        <v>Falha_Hardware[8].6</v>
      </c>
      <c r="V332" s="123" t="s">
        <v>645</v>
      </c>
      <c r="W332" s="137" t="s">
        <v>938</v>
      </c>
    </row>
    <row r="333" spans="1:23" s="5" customFormat="1" ht="14.45">
      <c r="A333" s="133">
        <v>332</v>
      </c>
      <c r="B333" s="134" t="s">
        <v>1360</v>
      </c>
      <c r="C333" s="121" t="s">
        <v>175</v>
      </c>
      <c r="D333" s="235" t="s">
        <v>525</v>
      </c>
      <c r="E333" s="235" t="s">
        <v>177</v>
      </c>
      <c r="F333" s="235" t="s">
        <v>392</v>
      </c>
      <c r="G333" s="121"/>
      <c r="H333" s="121" t="s">
        <v>1021</v>
      </c>
      <c r="I333" s="121" t="s">
        <v>29</v>
      </c>
      <c r="J333" s="64" t="str">
        <f t="shared" si="15"/>
        <v>RA-ToSIA04:RF-CtrlPanel-:InDig19-Mon</v>
      </c>
      <c r="K333" s="122" t="s">
        <v>777</v>
      </c>
      <c r="L333" s="122" t="s">
        <v>777</v>
      </c>
      <c r="M333" s="239" t="s">
        <v>180</v>
      </c>
      <c r="N333" s="239" t="s">
        <v>181</v>
      </c>
      <c r="O333" s="65" t="s">
        <v>1581</v>
      </c>
      <c r="P333" s="123" t="s">
        <v>183</v>
      </c>
      <c r="Q333" s="123" t="s">
        <v>33</v>
      </c>
      <c r="R333" s="50"/>
      <c r="S333" s="50"/>
      <c r="T333" s="136" t="s">
        <v>938</v>
      </c>
      <c r="U333" s="65" t="str">
        <f t="shared" si="16"/>
        <v>Falha_Hardware[8].7</v>
      </c>
      <c r="V333" s="123" t="s">
        <v>645</v>
      </c>
      <c r="W333" s="137" t="s">
        <v>938</v>
      </c>
    </row>
    <row r="334" spans="1:23" s="5" customFormat="1" ht="14.45">
      <c r="A334" s="133">
        <v>333</v>
      </c>
      <c r="B334" s="134" t="s">
        <v>1362</v>
      </c>
      <c r="C334" s="121" t="s">
        <v>175</v>
      </c>
      <c r="D334" s="235" t="s">
        <v>525</v>
      </c>
      <c r="E334" s="235" t="s">
        <v>177</v>
      </c>
      <c r="F334" s="235" t="s">
        <v>392</v>
      </c>
      <c r="G334" s="121"/>
      <c r="H334" s="121" t="s">
        <v>1024</v>
      </c>
      <c r="I334" s="121" t="s">
        <v>29</v>
      </c>
      <c r="J334" s="64" t="str">
        <f t="shared" si="15"/>
        <v>RA-ToSIA04:RF-CtrlPanel-:InDig20-Mon</v>
      </c>
      <c r="K334" s="122" t="s">
        <v>777</v>
      </c>
      <c r="L334" s="122" t="s">
        <v>777</v>
      </c>
      <c r="M334" s="239" t="s">
        <v>180</v>
      </c>
      <c r="N334" s="239" t="s">
        <v>181</v>
      </c>
      <c r="O334" s="65" t="s">
        <v>1582</v>
      </c>
      <c r="P334" s="123" t="s">
        <v>183</v>
      </c>
      <c r="Q334" s="123" t="s">
        <v>33</v>
      </c>
      <c r="R334" s="50"/>
      <c r="S334" s="50"/>
      <c r="T334" s="136" t="s">
        <v>938</v>
      </c>
      <c r="U334" s="65" t="str">
        <f t="shared" si="16"/>
        <v>Falha_Hardware[8].8</v>
      </c>
      <c r="V334" s="123" t="s">
        <v>645</v>
      </c>
      <c r="W334" s="137" t="s">
        <v>938</v>
      </c>
    </row>
    <row r="335" spans="1:23" s="5" customFormat="1" ht="14.45">
      <c r="A335" s="133">
        <v>334</v>
      </c>
      <c r="B335" s="134" t="s">
        <v>1364</v>
      </c>
      <c r="C335" s="121" t="s">
        <v>175</v>
      </c>
      <c r="D335" s="235" t="s">
        <v>525</v>
      </c>
      <c r="E335" s="235" t="s">
        <v>177</v>
      </c>
      <c r="F335" s="235" t="s">
        <v>392</v>
      </c>
      <c r="G335" s="121"/>
      <c r="H335" s="121" t="s">
        <v>1027</v>
      </c>
      <c r="I335" s="121" t="s">
        <v>29</v>
      </c>
      <c r="J335" s="64" t="str">
        <f t="shared" si="15"/>
        <v>RA-ToSIA04:RF-CtrlPanel-:InDig21-Mon</v>
      </c>
      <c r="K335" s="122" t="s">
        <v>777</v>
      </c>
      <c r="L335" s="122" t="s">
        <v>777</v>
      </c>
      <c r="M335" s="239" t="s">
        <v>180</v>
      </c>
      <c r="N335" s="239" t="s">
        <v>181</v>
      </c>
      <c r="O335" s="65" t="s">
        <v>1583</v>
      </c>
      <c r="P335" s="123" t="s">
        <v>183</v>
      </c>
      <c r="Q335" s="123" t="s">
        <v>33</v>
      </c>
      <c r="R335" s="50"/>
      <c r="S335" s="50"/>
      <c r="T335" s="136" t="s">
        <v>938</v>
      </c>
      <c r="U335" s="65" t="str">
        <f t="shared" si="16"/>
        <v>Falha_Hardware[8].9</v>
      </c>
      <c r="V335" s="123" t="s">
        <v>645</v>
      </c>
      <c r="W335" s="137" t="s">
        <v>938</v>
      </c>
    </row>
    <row r="336" spans="1:23" s="5" customFormat="1" ht="14.45">
      <c r="A336" s="133">
        <v>335</v>
      </c>
      <c r="B336" s="134" t="s">
        <v>1366</v>
      </c>
      <c r="C336" s="121" t="s">
        <v>175</v>
      </c>
      <c r="D336" s="235" t="s">
        <v>525</v>
      </c>
      <c r="E336" s="235" t="s">
        <v>177</v>
      </c>
      <c r="F336" s="235" t="s">
        <v>392</v>
      </c>
      <c r="G336" s="121"/>
      <c r="H336" s="121" t="s">
        <v>1030</v>
      </c>
      <c r="I336" s="121" t="s">
        <v>29</v>
      </c>
      <c r="J336" s="64" t="str">
        <f t="shared" si="15"/>
        <v>RA-ToSIA04:RF-CtrlPanel-:InDig22-Mon</v>
      </c>
      <c r="K336" s="122" t="s">
        <v>777</v>
      </c>
      <c r="L336" s="122" t="s">
        <v>777</v>
      </c>
      <c r="M336" s="239" t="s">
        <v>180</v>
      </c>
      <c r="N336" s="239" t="s">
        <v>181</v>
      </c>
      <c r="O336" s="65" t="s">
        <v>1584</v>
      </c>
      <c r="P336" s="123" t="s">
        <v>183</v>
      </c>
      <c r="Q336" s="123" t="s">
        <v>33</v>
      </c>
      <c r="R336" s="50"/>
      <c r="S336" s="50"/>
      <c r="T336" s="136" t="s">
        <v>938</v>
      </c>
      <c r="U336" s="65" t="str">
        <f t="shared" si="16"/>
        <v>Falha_Hardware[8].10</v>
      </c>
      <c r="V336" s="123" t="s">
        <v>645</v>
      </c>
      <c r="W336" s="137" t="s">
        <v>938</v>
      </c>
    </row>
    <row r="337" spans="1:23" s="5" customFormat="1" ht="14.45">
      <c r="A337" s="133">
        <v>336</v>
      </c>
      <c r="B337" s="134" t="s">
        <v>1368</v>
      </c>
      <c r="C337" s="121" t="s">
        <v>175</v>
      </c>
      <c r="D337" s="235" t="s">
        <v>525</v>
      </c>
      <c r="E337" s="235" t="s">
        <v>177</v>
      </c>
      <c r="F337" s="235" t="s">
        <v>392</v>
      </c>
      <c r="G337" s="121"/>
      <c r="H337" s="121" t="s">
        <v>1033</v>
      </c>
      <c r="I337" s="121" t="s">
        <v>29</v>
      </c>
      <c r="J337" s="64" t="str">
        <f t="shared" si="15"/>
        <v>RA-ToSIA04:RF-CtrlPanel-:InDig23-Mon</v>
      </c>
      <c r="K337" s="122" t="s">
        <v>777</v>
      </c>
      <c r="L337" s="122" t="s">
        <v>777</v>
      </c>
      <c r="M337" s="239" t="s">
        <v>180</v>
      </c>
      <c r="N337" s="239" t="s">
        <v>181</v>
      </c>
      <c r="O337" s="65" t="s">
        <v>1585</v>
      </c>
      <c r="P337" s="123" t="s">
        <v>183</v>
      </c>
      <c r="Q337" s="123" t="s">
        <v>33</v>
      </c>
      <c r="R337" s="50"/>
      <c r="S337" s="50"/>
      <c r="T337" s="136" t="s">
        <v>938</v>
      </c>
      <c r="U337" s="65" t="str">
        <f t="shared" si="16"/>
        <v>Falha_Hardware[8].11</v>
      </c>
      <c r="V337" s="123" t="s">
        <v>645</v>
      </c>
      <c r="W337" s="137" t="s">
        <v>938</v>
      </c>
    </row>
    <row r="338" spans="1:23" s="5" customFormat="1" ht="14.45">
      <c r="A338" s="133">
        <v>337</v>
      </c>
      <c r="B338" s="134" t="s">
        <v>1370</v>
      </c>
      <c r="C338" s="121" t="s">
        <v>175</v>
      </c>
      <c r="D338" s="235" t="s">
        <v>525</v>
      </c>
      <c r="E338" s="235" t="s">
        <v>177</v>
      </c>
      <c r="F338" s="235" t="s">
        <v>392</v>
      </c>
      <c r="G338" s="121"/>
      <c r="H338" s="121" t="s">
        <v>1036</v>
      </c>
      <c r="I338" s="121" t="s">
        <v>29</v>
      </c>
      <c r="J338" s="64" t="str">
        <f t="shared" si="15"/>
        <v>RA-ToSIA04:RF-CtrlPanel-:InDig24-Mon</v>
      </c>
      <c r="K338" s="122" t="s">
        <v>777</v>
      </c>
      <c r="L338" s="122" t="s">
        <v>777</v>
      </c>
      <c r="M338" s="239" t="s">
        <v>180</v>
      </c>
      <c r="N338" s="239" t="s">
        <v>181</v>
      </c>
      <c r="O338" s="65" t="s">
        <v>1586</v>
      </c>
      <c r="P338" s="123" t="s">
        <v>183</v>
      </c>
      <c r="Q338" s="123" t="s">
        <v>33</v>
      </c>
      <c r="R338" s="50"/>
      <c r="S338" s="50"/>
      <c r="T338" s="136" t="s">
        <v>938</v>
      </c>
      <c r="U338" s="65" t="str">
        <f t="shared" si="16"/>
        <v>Falha_Hardware[8].12</v>
      </c>
      <c r="V338" s="123" t="s">
        <v>645</v>
      </c>
      <c r="W338" s="137" t="s">
        <v>938</v>
      </c>
    </row>
    <row r="339" spans="1:23" s="5" customFormat="1" ht="14.45">
      <c r="A339" s="133">
        <v>338</v>
      </c>
      <c r="B339" s="134" t="s">
        <v>1372</v>
      </c>
      <c r="C339" s="121" t="s">
        <v>175</v>
      </c>
      <c r="D339" s="235" t="s">
        <v>525</v>
      </c>
      <c r="E339" s="235" t="s">
        <v>177</v>
      </c>
      <c r="F339" s="235" t="s">
        <v>392</v>
      </c>
      <c r="G339" s="121"/>
      <c r="H339" s="121" t="s">
        <v>1039</v>
      </c>
      <c r="I339" s="121" t="s">
        <v>29</v>
      </c>
      <c r="J339" s="64" t="str">
        <f t="shared" si="15"/>
        <v>RA-ToSIA04:RF-CtrlPanel-:InDig25-Mon</v>
      </c>
      <c r="K339" s="122" t="s">
        <v>777</v>
      </c>
      <c r="L339" s="122" t="s">
        <v>777</v>
      </c>
      <c r="M339" s="239" t="s">
        <v>180</v>
      </c>
      <c r="N339" s="239" t="s">
        <v>181</v>
      </c>
      <c r="O339" s="65" t="s">
        <v>1587</v>
      </c>
      <c r="P339" s="123" t="s">
        <v>183</v>
      </c>
      <c r="Q339" s="123" t="s">
        <v>33</v>
      </c>
      <c r="R339" s="50"/>
      <c r="S339" s="50"/>
      <c r="T339" s="136" t="s">
        <v>938</v>
      </c>
      <c r="U339" s="65" t="str">
        <f t="shared" si="16"/>
        <v>Falha_Hardware[8].13</v>
      </c>
      <c r="V339" s="123" t="s">
        <v>645</v>
      </c>
      <c r="W339" s="137" t="s">
        <v>938</v>
      </c>
    </row>
    <row r="340" spans="1:23" s="5" customFormat="1" ht="14.45">
      <c r="A340" s="133">
        <v>339</v>
      </c>
      <c r="B340" s="134" t="s">
        <v>1374</v>
      </c>
      <c r="C340" s="121" t="s">
        <v>175</v>
      </c>
      <c r="D340" s="235" t="s">
        <v>525</v>
      </c>
      <c r="E340" s="235" t="s">
        <v>177</v>
      </c>
      <c r="F340" s="235" t="s">
        <v>392</v>
      </c>
      <c r="G340" s="121"/>
      <c r="H340" s="121" t="s">
        <v>1042</v>
      </c>
      <c r="I340" s="121" t="s">
        <v>29</v>
      </c>
      <c r="J340" s="64" t="str">
        <f t="shared" si="15"/>
        <v>RA-ToSIA04:RF-CtrlPanel-:InDig26-Mon</v>
      </c>
      <c r="K340" s="122" t="s">
        <v>777</v>
      </c>
      <c r="L340" s="122" t="s">
        <v>777</v>
      </c>
      <c r="M340" s="239" t="s">
        <v>180</v>
      </c>
      <c r="N340" s="239" t="s">
        <v>181</v>
      </c>
      <c r="O340" s="65" t="s">
        <v>1588</v>
      </c>
      <c r="P340" s="123" t="s">
        <v>183</v>
      </c>
      <c r="Q340" s="123" t="s">
        <v>33</v>
      </c>
      <c r="R340" s="50"/>
      <c r="S340" s="50"/>
      <c r="T340" s="136" t="s">
        <v>938</v>
      </c>
      <c r="U340" s="65" t="str">
        <f t="shared" si="16"/>
        <v>Falha_Hardware[8].14</v>
      </c>
      <c r="V340" s="123" t="s">
        <v>645</v>
      </c>
      <c r="W340" s="137" t="s">
        <v>938</v>
      </c>
    </row>
    <row r="341" spans="1:23" s="5" customFormat="1" ht="14.45">
      <c r="A341" s="133">
        <v>340</v>
      </c>
      <c r="B341" s="134" t="s">
        <v>1376</v>
      </c>
      <c r="C341" s="121" t="s">
        <v>175</v>
      </c>
      <c r="D341" s="235" t="s">
        <v>525</v>
      </c>
      <c r="E341" s="235" t="s">
        <v>177</v>
      </c>
      <c r="F341" s="235" t="s">
        <v>392</v>
      </c>
      <c r="G341" s="121"/>
      <c r="H341" s="121" t="s">
        <v>1045</v>
      </c>
      <c r="I341" s="121" t="s">
        <v>29</v>
      </c>
      <c r="J341" s="64" t="str">
        <f t="shared" si="15"/>
        <v>RA-ToSIA04:RF-CtrlPanel-:InDig27-Mon</v>
      </c>
      <c r="K341" s="122" t="s">
        <v>777</v>
      </c>
      <c r="L341" s="122" t="s">
        <v>777</v>
      </c>
      <c r="M341" s="239" t="s">
        <v>180</v>
      </c>
      <c r="N341" s="239" t="s">
        <v>181</v>
      </c>
      <c r="O341" s="65" t="s">
        <v>1589</v>
      </c>
      <c r="P341" s="123" t="s">
        <v>183</v>
      </c>
      <c r="Q341" s="123" t="s">
        <v>33</v>
      </c>
      <c r="R341" s="50"/>
      <c r="S341" s="50"/>
      <c r="T341" s="136" t="s">
        <v>938</v>
      </c>
      <c r="U341" s="65" t="str">
        <f t="shared" si="16"/>
        <v>Falha_Hardware[8].15</v>
      </c>
      <c r="V341" s="123" t="s">
        <v>645</v>
      </c>
      <c r="W341" s="137" t="s">
        <v>938</v>
      </c>
    </row>
    <row r="342" spans="1:23" s="5" customFormat="1" ht="14.45">
      <c r="A342" s="133">
        <v>341</v>
      </c>
      <c r="B342" s="134" t="s">
        <v>1378</v>
      </c>
      <c r="C342" s="121" t="s">
        <v>175</v>
      </c>
      <c r="D342" s="235" t="s">
        <v>525</v>
      </c>
      <c r="E342" s="235" t="s">
        <v>177</v>
      </c>
      <c r="F342" s="235" t="s">
        <v>392</v>
      </c>
      <c r="G342" s="121"/>
      <c r="H342" s="121" t="s">
        <v>1048</v>
      </c>
      <c r="I342" s="121" t="s">
        <v>29</v>
      </c>
      <c r="J342" s="64" t="str">
        <f t="shared" si="15"/>
        <v>RA-ToSIA04:RF-CtrlPanel-:InDig28-Mon</v>
      </c>
      <c r="K342" s="122" t="s">
        <v>777</v>
      </c>
      <c r="L342" s="122" t="s">
        <v>777</v>
      </c>
      <c r="M342" s="239" t="s">
        <v>180</v>
      </c>
      <c r="N342" s="239" t="s">
        <v>181</v>
      </c>
      <c r="O342" s="65" t="s">
        <v>1590</v>
      </c>
      <c r="P342" s="123" t="s">
        <v>183</v>
      </c>
      <c r="Q342" s="123" t="s">
        <v>33</v>
      </c>
      <c r="R342" s="50"/>
      <c r="S342" s="50"/>
      <c r="T342" s="136" t="s">
        <v>938</v>
      </c>
      <c r="U342" s="65" t="str">
        <f t="shared" si="16"/>
        <v>Falha_Hardware[8].16</v>
      </c>
      <c r="V342" s="123" t="s">
        <v>645</v>
      </c>
      <c r="W342" s="137" t="s">
        <v>938</v>
      </c>
    </row>
    <row r="343" spans="1:23" s="5" customFormat="1" ht="14.45">
      <c r="A343" s="133">
        <v>342</v>
      </c>
      <c r="B343" s="134" t="s">
        <v>1380</v>
      </c>
      <c r="C343" s="121" t="s">
        <v>175</v>
      </c>
      <c r="D343" s="235" t="s">
        <v>525</v>
      </c>
      <c r="E343" s="235" t="s">
        <v>177</v>
      </c>
      <c r="F343" s="235" t="s">
        <v>392</v>
      </c>
      <c r="G343" s="121"/>
      <c r="H343" s="121" t="s">
        <v>1051</v>
      </c>
      <c r="I343" s="121" t="s">
        <v>29</v>
      </c>
      <c r="J343" s="64" t="str">
        <f t="shared" si="15"/>
        <v>RA-ToSIA04:RF-CtrlPanel-:InDig29-Mon</v>
      </c>
      <c r="K343" s="122" t="s">
        <v>777</v>
      </c>
      <c r="L343" s="122" t="s">
        <v>777</v>
      </c>
      <c r="M343" s="239" t="s">
        <v>180</v>
      </c>
      <c r="N343" s="239" t="s">
        <v>181</v>
      </c>
      <c r="O343" s="65" t="s">
        <v>1591</v>
      </c>
      <c r="P343" s="123" t="s">
        <v>183</v>
      </c>
      <c r="Q343" s="123" t="s">
        <v>33</v>
      </c>
      <c r="R343" s="50"/>
      <c r="S343" s="50"/>
      <c r="T343" s="136" t="s">
        <v>938</v>
      </c>
      <c r="U343" s="65" t="str">
        <f t="shared" si="16"/>
        <v>Falha_Hardware[8].17</v>
      </c>
      <c r="V343" s="123" t="s">
        <v>645</v>
      </c>
      <c r="W343" s="137" t="s">
        <v>938</v>
      </c>
    </row>
    <row r="344" spans="1:23" s="5" customFormat="1" ht="14.45">
      <c r="A344" s="133">
        <v>343</v>
      </c>
      <c r="B344" s="134" t="s">
        <v>1382</v>
      </c>
      <c r="C344" s="121" t="s">
        <v>175</v>
      </c>
      <c r="D344" s="235" t="s">
        <v>525</v>
      </c>
      <c r="E344" s="235" t="s">
        <v>177</v>
      </c>
      <c r="F344" s="235" t="s">
        <v>392</v>
      </c>
      <c r="G344" s="121"/>
      <c r="H344" s="121" t="s">
        <v>1054</v>
      </c>
      <c r="I344" s="121" t="s">
        <v>29</v>
      </c>
      <c r="J344" s="64" t="str">
        <f t="shared" si="15"/>
        <v>RA-ToSIA04:RF-CtrlPanel-:InDig30-Mon</v>
      </c>
      <c r="K344" s="122" t="s">
        <v>777</v>
      </c>
      <c r="L344" s="122" t="s">
        <v>777</v>
      </c>
      <c r="M344" s="239" t="s">
        <v>180</v>
      </c>
      <c r="N344" s="239" t="s">
        <v>181</v>
      </c>
      <c r="O344" s="65" t="s">
        <v>1592</v>
      </c>
      <c r="P344" s="123" t="s">
        <v>183</v>
      </c>
      <c r="Q344" s="123" t="s">
        <v>33</v>
      </c>
      <c r="R344" s="50"/>
      <c r="S344" s="50"/>
      <c r="T344" s="136" t="s">
        <v>938</v>
      </c>
      <c r="U344" s="65" t="str">
        <f t="shared" si="16"/>
        <v>Falha_Hardware[8].18</v>
      </c>
      <c r="V344" s="123" t="s">
        <v>645</v>
      </c>
      <c r="W344" s="137" t="s">
        <v>938</v>
      </c>
    </row>
    <row r="345" spans="1:23" s="5" customFormat="1" ht="14.45">
      <c r="A345" s="133">
        <v>344</v>
      </c>
      <c r="B345" s="134" t="s">
        <v>1384</v>
      </c>
      <c r="C345" s="121" t="s">
        <v>175</v>
      </c>
      <c r="D345" s="235" t="s">
        <v>525</v>
      </c>
      <c r="E345" s="235" t="s">
        <v>177</v>
      </c>
      <c r="F345" s="235" t="s">
        <v>392</v>
      </c>
      <c r="G345" s="121"/>
      <c r="H345" s="121" t="s">
        <v>1057</v>
      </c>
      <c r="I345" s="121" t="s">
        <v>29</v>
      </c>
      <c r="J345" s="64" t="str">
        <f t="shared" si="15"/>
        <v>RA-ToSIA04:RF-CtrlPanel-:InDig31-Mon</v>
      </c>
      <c r="K345" s="122" t="s">
        <v>777</v>
      </c>
      <c r="L345" s="122" t="s">
        <v>777</v>
      </c>
      <c r="M345" s="239" t="s">
        <v>180</v>
      </c>
      <c r="N345" s="239" t="s">
        <v>181</v>
      </c>
      <c r="O345" s="65" t="s">
        <v>1593</v>
      </c>
      <c r="P345" s="123" t="s">
        <v>183</v>
      </c>
      <c r="Q345" s="123" t="s">
        <v>33</v>
      </c>
      <c r="R345" s="50"/>
      <c r="S345" s="50"/>
      <c r="T345" s="136" t="s">
        <v>938</v>
      </c>
      <c r="U345" s="65" t="str">
        <f t="shared" si="16"/>
        <v>Falha_Hardware[8].19</v>
      </c>
      <c r="V345" s="123" t="s">
        <v>645</v>
      </c>
      <c r="W345" s="137" t="s">
        <v>938</v>
      </c>
    </row>
    <row r="346" spans="1:23" s="5" customFormat="1" ht="14.45">
      <c r="A346" s="133">
        <v>345</v>
      </c>
      <c r="B346" s="134" t="s">
        <v>1386</v>
      </c>
      <c r="C346" s="121" t="s">
        <v>175</v>
      </c>
      <c r="D346" s="235" t="s">
        <v>525</v>
      </c>
      <c r="E346" s="235" t="s">
        <v>177</v>
      </c>
      <c r="F346" s="235" t="s">
        <v>392</v>
      </c>
      <c r="G346" s="121"/>
      <c r="H346" s="121" t="s">
        <v>1060</v>
      </c>
      <c r="I346" s="121" t="s">
        <v>29</v>
      </c>
      <c r="J346" s="64" t="str">
        <f t="shared" si="15"/>
        <v>RA-ToSIA04:RF-CtrlPanel-:InAng00-Mon</v>
      </c>
      <c r="K346" s="122" t="s">
        <v>777</v>
      </c>
      <c r="L346" s="122" t="s">
        <v>777</v>
      </c>
      <c r="M346" s="239" t="s">
        <v>180</v>
      </c>
      <c r="N346" s="239" t="s">
        <v>181</v>
      </c>
      <c r="O346" s="65" t="s">
        <v>1594</v>
      </c>
      <c r="P346" s="123" t="s">
        <v>183</v>
      </c>
      <c r="Q346" s="123" t="s">
        <v>33</v>
      </c>
      <c r="R346" s="50"/>
      <c r="S346" s="50"/>
      <c r="T346" s="136" t="s">
        <v>938</v>
      </c>
      <c r="U346" s="65" t="str">
        <f t="shared" si="16"/>
        <v>Falha_Hardware[7].0</v>
      </c>
      <c r="V346" s="123" t="s">
        <v>645</v>
      </c>
      <c r="W346" s="137" t="s">
        <v>938</v>
      </c>
    </row>
    <row r="347" spans="1:23" s="52" customFormat="1" ht="14.45">
      <c r="A347" s="133">
        <v>346</v>
      </c>
      <c r="B347" s="139" t="s">
        <v>1388</v>
      </c>
      <c r="C347" s="113" t="s">
        <v>175</v>
      </c>
      <c r="D347" s="235" t="s">
        <v>525</v>
      </c>
      <c r="E347" s="235" t="s">
        <v>177</v>
      </c>
      <c r="F347" s="235" t="s">
        <v>392</v>
      </c>
      <c r="G347" s="113"/>
      <c r="H347" s="113" t="s">
        <v>1063</v>
      </c>
      <c r="I347" s="113" t="s">
        <v>29</v>
      </c>
      <c r="J347" s="107" t="str">
        <f t="shared" si="15"/>
        <v>RA-ToSIA04:RF-CtrlPanel-:InAng01-Mon</v>
      </c>
      <c r="K347" s="104" t="s">
        <v>777</v>
      </c>
      <c r="L347" s="104" t="s">
        <v>777</v>
      </c>
      <c r="M347" s="239" t="s">
        <v>180</v>
      </c>
      <c r="N347" s="239" t="s">
        <v>181</v>
      </c>
      <c r="O347" s="65" t="s">
        <v>1595</v>
      </c>
      <c r="P347" s="115" t="s">
        <v>183</v>
      </c>
      <c r="Q347" s="115" t="s">
        <v>33</v>
      </c>
      <c r="R347" s="50"/>
      <c r="S347" s="50"/>
      <c r="T347" s="141" t="s">
        <v>938</v>
      </c>
      <c r="U347" s="108" t="str">
        <f t="shared" si="16"/>
        <v>Falha_Hardware[7].1</v>
      </c>
      <c r="V347" s="115" t="s">
        <v>645</v>
      </c>
      <c r="W347" s="142" t="s">
        <v>938</v>
      </c>
    </row>
    <row r="348" spans="1:23" s="5" customFormat="1" ht="14.45">
      <c r="A348" s="133">
        <v>347</v>
      </c>
      <c r="B348" s="134" t="s">
        <v>1390</v>
      </c>
      <c r="C348" s="121" t="s">
        <v>175</v>
      </c>
      <c r="D348" s="235" t="s">
        <v>525</v>
      </c>
      <c r="E348" s="235" t="s">
        <v>177</v>
      </c>
      <c r="F348" s="235" t="s">
        <v>392</v>
      </c>
      <c r="G348" s="121"/>
      <c r="H348" s="121" t="s">
        <v>1066</v>
      </c>
      <c r="I348" s="121" t="s">
        <v>29</v>
      </c>
      <c r="J348" s="64" t="str">
        <f t="shared" si="15"/>
        <v>RA-ToSIA04:RF-CtrlPanel-:InAng02-Mon</v>
      </c>
      <c r="K348" s="122" t="s">
        <v>777</v>
      </c>
      <c r="L348" s="122" t="s">
        <v>777</v>
      </c>
      <c r="M348" s="239" t="s">
        <v>180</v>
      </c>
      <c r="N348" s="239" t="s">
        <v>181</v>
      </c>
      <c r="O348" s="65" t="s">
        <v>1596</v>
      </c>
      <c r="P348" s="123" t="s">
        <v>183</v>
      </c>
      <c r="Q348" s="123" t="s">
        <v>33</v>
      </c>
      <c r="R348" s="50"/>
      <c r="S348" s="50"/>
      <c r="T348" s="136" t="s">
        <v>938</v>
      </c>
      <c r="U348" s="65" t="str">
        <f t="shared" si="16"/>
        <v>Falha_Hardware[7].2</v>
      </c>
      <c r="V348" s="123" t="s">
        <v>645</v>
      </c>
      <c r="W348" s="137" t="s">
        <v>938</v>
      </c>
    </row>
    <row r="349" spans="1:23" s="5" customFormat="1" ht="14.45">
      <c r="A349" s="133">
        <v>348</v>
      </c>
      <c r="B349" s="134" t="s">
        <v>1392</v>
      </c>
      <c r="C349" s="121" t="s">
        <v>175</v>
      </c>
      <c r="D349" s="235" t="s">
        <v>525</v>
      </c>
      <c r="E349" s="235" t="s">
        <v>177</v>
      </c>
      <c r="F349" s="235" t="s">
        <v>392</v>
      </c>
      <c r="G349" s="121"/>
      <c r="H349" s="121" t="s">
        <v>1069</v>
      </c>
      <c r="I349" s="121" t="s">
        <v>29</v>
      </c>
      <c r="J349" s="64" t="str">
        <f t="shared" si="15"/>
        <v>RA-ToSIA04:RF-CtrlPanel-:InAng03-Mon</v>
      </c>
      <c r="K349" s="122" t="s">
        <v>777</v>
      </c>
      <c r="L349" s="122" t="s">
        <v>777</v>
      </c>
      <c r="M349" s="239" t="s">
        <v>180</v>
      </c>
      <c r="N349" s="239" t="s">
        <v>181</v>
      </c>
      <c r="O349" s="65" t="s">
        <v>1597</v>
      </c>
      <c r="P349" s="123" t="s">
        <v>183</v>
      </c>
      <c r="Q349" s="123" t="s">
        <v>33</v>
      </c>
      <c r="R349" s="50"/>
      <c r="S349" s="50"/>
      <c r="T349" s="136" t="s">
        <v>938</v>
      </c>
      <c r="U349" s="65" t="str">
        <f t="shared" si="16"/>
        <v>Falha_Hardware[7].3</v>
      </c>
      <c r="V349" s="123" t="s">
        <v>645</v>
      </c>
      <c r="W349" s="137" t="s">
        <v>938</v>
      </c>
    </row>
    <row r="350" spans="1:23" s="5" customFormat="1" ht="14.45">
      <c r="A350" s="133">
        <v>349</v>
      </c>
      <c r="B350" s="134" t="s">
        <v>1394</v>
      </c>
      <c r="C350" s="121" t="s">
        <v>175</v>
      </c>
      <c r="D350" s="235" t="s">
        <v>525</v>
      </c>
      <c r="E350" s="235" t="s">
        <v>177</v>
      </c>
      <c r="F350" s="235" t="s">
        <v>392</v>
      </c>
      <c r="G350" s="121"/>
      <c r="H350" s="121" t="s">
        <v>1072</v>
      </c>
      <c r="I350" s="121" t="s">
        <v>29</v>
      </c>
      <c r="J350" s="64" t="str">
        <f t="shared" si="15"/>
        <v>RA-ToSIA04:RF-CtrlPanel-:InAng04-Mon</v>
      </c>
      <c r="K350" s="122" t="s">
        <v>777</v>
      </c>
      <c r="L350" s="122" t="s">
        <v>777</v>
      </c>
      <c r="M350" s="239" t="s">
        <v>180</v>
      </c>
      <c r="N350" s="239" t="s">
        <v>181</v>
      </c>
      <c r="O350" s="65" t="s">
        <v>1598</v>
      </c>
      <c r="P350" s="123" t="s">
        <v>183</v>
      </c>
      <c r="Q350" s="123" t="s">
        <v>33</v>
      </c>
      <c r="R350" s="50"/>
      <c r="S350" s="50"/>
      <c r="T350" s="136" t="s">
        <v>938</v>
      </c>
      <c r="U350" s="65" t="str">
        <f t="shared" si="16"/>
        <v>Falha_Hardware[7].4</v>
      </c>
      <c r="V350" s="123" t="s">
        <v>645</v>
      </c>
      <c r="W350" s="137" t="s">
        <v>938</v>
      </c>
    </row>
    <row r="351" spans="1:23" s="5" customFormat="1" ht="14.45">
      <c r="A351" s="133">
        <v>350</v>
      </c>
      <c r="B351" s="134" t="s">
        <v>1396</v>
      </c>
      <c r="C351" s="121" t="s">
        <v>175</v>
      </c>
      <c r="D351" s="235" t="s">
        <v>525</v>
      </c>
      <c r="E351" s="235" t="s">
        <v>177</v>
      </c>
      <c r="F351" s="235" t="s">
        <v>392</v>
      </c>
      <c r="G351" s="121"/>
      <c r="H351" s="121" t="s">
        <v>1075</v>
      </c>
      <c r="I351" s="121" t="s">
        <v>29</v>
      </c>
      <c r="J351" s="64" t="str">
        <f t="shared" si="15"/>
        <v>RA-ToSIA04:RF-CtrlPanel-:InAng05-Mon</v>
      </c>
      <c r="K351" s="122" t="s">
        <v>777</v>
      </c>
      <c r="L351" s="122" t="s">
        <v>777</v>
      </c>
      <c r="M351" s="239" t="s">
        <v>180</v>
      </c>
      <c r="N351" s="239" t="s">
        <v>181</v>
      </c>
      <c r="O351" s="65" t="s">
        <v>1599</v>
      </c>
      <c r="P351" s="123" t="s">
        <v>183</v>
      </c>
      <c r="Q351" s="123" t="s">
        <v>33</v>
      </c>
      <c r="R351" s="50"/>
      <c r="S351" s="50"/>
      <c r="T351" s="136" t="s">
        <v>938</v>
      </c>
      <c r="U351" s="65" t="str">
        <f t="shared" si="16"/>
        <v>Falha_Hardware[7].5</v>
      </c>
      <c r="V351" s="123" t="s">
        <v>645</v>
      </c>
      <c r="W351" s="137" t="s">
        <v>938</v>
      </c>
    </row>
    <row r="352" spans="1:23" s="5" customFormat="1" ht="14.45">
      <c r="A352" s="133">
        <v>351</v>
      </c>
      <c r="B352" s="134" t="s">
        <v>1398</v>
      </c>
      <c r="C352" s="121" t="s">
        <v>175</v>
      </c>
      <c r="D352" s="235" t="s">
        <v>525</v>
      </c>
      <c r="E352" s="235" t="s">
        <v>177</v>
      </c>
      <c r="F352" s="235" t="s">
        <v>392</v>
      </c>
      <c r="G352" s="121"/>
      <c r="H352" s="121" t="s">
        <v>1078</v>
      </c>
      <c r="I352" s="121" t="s">
        <v>29</v>
      </c>
      <c r="J352" s="64" t="str">
        <f t="shared" si="15"/>
        <v>RA-ToSIA04:RF-CtrlPanel-:InAng06-Mon</v>
      </c>
      <c r="K352" s="122" t="s">
        <v>777</v>
      </c>
      <c r="L352" s="122" t="s">
        <v>777</v>
      </c>
      <c r="M352" s="239" t="s">
        <v>180</v>
      </c>
      <c r="N352" s="239" t="s">
        <v>181</v>
      </c>
      <c r="O352" s="65" t="s">
        <v>1600</v>
      </c>
      <c r="P352" s="123" t="s">
        <v>183</v>
      </c>
      <c r="Q352" s="123" t="s">
        <v>33</v>
      </c>
      <c r="R352" s="50"/>
      <c r="S352" s="50"/>
      <c r="T352" s="136" t="s">
        <v>938</v>
      </c>
      <c r="U352" s="65" t="str">
        <f t="shared" si="16"/>
        <v>Falha_Hardware[7].6</v>
      </c>
      <c r="V352" s="123" t="s">
        <v>645</v>
      </c>
      <c r="W352" s="137" t="s">
        <v>938</v>
      </c>
    </row>
    <row r="353" spans="1:23" s="5" customFormat="1" ht="14.45">
      <c r="A353" s="133">
        <v>352</v>
      </c>
      <c r="B353" s="134" t="s">
        <v>1400</v>
      </c>
      <c r="C353" s="121" t="s">
        <v>175</v>
      </c>
      <c r="D353" s="235" t="s">
        <v>525</v>
      </c>
      <c r="E353" s="235" t="s">
        <v>177</v>
      </c>
      <c r="F353" s="235" t="s">
        <v>392</v>
      </c>
      <c r="G353" s="121"/>
      <c r="H353" s="121" t="s">
        <v>1081</v>
      </c>
      <c r="I353" s="121" t="s">
        <v>29</v>
      </c>
      <c r="J353" s="64" t="str">
        <f t="shared" si="15"/>
        <v>RA-ToSIA04:RF-CtrlPanel-:InAng07-Mon</v>
      </c>
      <c r="K353" s="122" t="s">
        <v>777</v>
      </c>
      <c r="L353" s="122" t="s">
        <v>777</v>
      </c>
      <c r="M353" s="239" t="s">
        <v>180</v>
      </c>
      <c r="N353" s="239" t="s">
        <v>181</v>
      </c>
      <c r="O353" s="65" t="s">
        <v>1601</v>
      </c>
      <c r="P353" s="123" t="s">
        <v>183</v>
      </c>
      <c r="Q353" s="123" t="s">
        <v>33</v>
      </c>
      <c r="R353" s="50"/>
      <c r="S353" s="50"/>
      <c r="T353" s="136" t="s">
        <v>938</v>
      </c>
      <c r="U353" s="65" t="str">
        <f t="shared" si="16"/>
        <v>Falha_Hardware[7].7</v>
      </c>
      <c r="V353" s="123" t="s">
        <v>645</v>
      </c>
      <c r="W353" s="137" t="s">
        <v>938</v>
      </c>
    </row>
    <row r="354" spans="1:23" s="5" customFormat="1" ht="14.45">
      <c r="A354" s="133">
        <v>353</v>
      </c>
      <c r="B354" s="134" t="s">
        <v>1402</v>
      </c>
      <c r="C354" s="121" t="s">
        <v>175</v>
      </c>
      <c r="D354" s="235" t="s">
        <v>525</v>
      </c>
      <c r="E354" s="235" t="s">
        <v>177</v>
      </c>
      <c r="F354" s="235" t="s">
        <v>392</v>
      </c>
      <c r="G354" s="121"/>
      <c r="H354" s="121" t="s">
        <v>1084</v>
      </c>
      <c r="I354" s="121" t="s">
        <v>29</v>
      </c>
      <c r="J354" s="64" t="str">
        <f t="shared" si="15"/>
        <v>RA-ToSIA04:RF-CtrlPanel-:InAng08-Mon</v>
      </c>
      <c r="K354" s="122" t="s">
        <v>777</v>
      </c>
      <c r="L354" s="122" t="s">
        <v>777</v>
      </c>
      <c r="M354" s="239" t="s">
        <v>180</v>
      </c>
      <c r="N354" s="239" t="s">
        <v>181</v>
      </c>
      <c r="O354" s="65" t="s">
        <v>1602</v>
      </c>
      <c r="P354" s="123" t="s">
        <v>183</v>
      </c>
      <c r="Q354" s="123" t="s">
        <v>33</v>
      </c>
      <c r="R354" s="50"/>
      <c r="S354" s="50"/>
      <c r="T354" s="136" t="s">
        <v>938</v>
      </c>
      <c r="U354" s="65" t="str">
        <f t="shared" si="16"/>
        <v>Falha_Hardware[7].8</v>
      </c>
      <c r="V354" s="123" t="s">
        <v>645</v>
      </c>
      <c r="W354" s="137" t="s">
        <v>938</v>
      </c>
    </row>
    <row r="355" spans="1:23" s="5" customFormat="1" ht="14.45">
      <c r="A355" s="133">
        <v>354</v>
      </c>
      <c r="B355" s="134" t="s">
        <v>1404</v>
      </c>
      <c r="C355" s="121" t="s">
        <v>175</v>
      </c>
      <c r="D355" s="235" t="s">
        <v>525</v>
      </c>
      <c r="E355" s="235" t="s">
        <v>177</v>
      </c>
      <c r="F355" s="235" t="s">
        <v>392</v>
      </c>
      <c r="G355" s="121"/>
      <c r="H355" s="121" t="s">
        <v>1087</v>
      </c>
      <c r="I355" s="121" t="s">
        <v>29</v>
      </c>
      <c r="J355" s="64" t="str">
        <f t="shared" si="15"/>
        <v>RA-ToSIA04:RF-CtrlPanel-:InAng09-Mon</v>
      </c>
      <c r="K355" s="122" t="s">
        <v>777</v>
      </c>
      <c r="L355" s="122" t="s">
        <v>777</v>
      </c>
      <c r="M355" s="239" t="s">
        <v>180</v>
      </c>
      <c r="N355" s="239" t="s">
        <v>181</v>
      </c>
      <c r="O355" s="65" t="s">
        <v>1603</v>
      </c>
      <c r="P355" s="123" t="s">
        <v>183</v>
      </c>
      <c r="Q355" s="123" t="s">
        <v>33</v>
      </c>
      <c r="R355" s="50"/>
      <c r="S355" s="50"/>
      <c r="T355" s="136" t="s">
        <v>938</v>
      </c>
      <c r="U355" s="65" t="str">
        <f t="shared" si="16"/>
        <v>Falha_Hardware[7].9</v>
      </c>
      <c r="V355" s="123" t="s">
        <v>645</v>
      </c>
      <c r="W355" s="137" t="s">
        <v>938</v>
      </c>
    </row>
    <row r="356" spans="1:23" s="5" customFormat="1" ht="14.45">
      <c r="A356" s="133">
        <v>355</v>
      </c>
      <c r="B356" s="134" t="s">
        <v>1406</v>
      </c>
      <c r="C356" s="121" t="s">
        <v>175</v>
      </c>
      <c r="D356" s="235" t="s">
        <v>525</v>
      </c>
      <c r="E356" s="235" t="s">
        <v>177</v>
      </c>
      <c r="F356" s="235" t="s">
        <v>392</v>
      </c>
      <c r="G356" s="121"/>
      <c r="H356" s="121" t="s">
        <v>1090</v>
      </c>
      <c r="I356" s="121" t="s">
        <v>29</v>
      </c>
      <c r="J356" s="64" t="str">
        <f t="shared" si="15"/>
        <v>RA-ToSIA04:RF-CtrlPanel-:InAng10-Mon</v>
      </c>
      <c r="K356" s="122" t="s">
        <v>777</v>
      </c>
      <c r="L356" s="122" t="s">
        <v>777</v>
      </c>
      <c r="M356" s="239" t="s">
        <v>180</v>
      </c>
      <c r="N356" s="239" t="s">
        <v>181</v>
      </c>
      <c r="O356" s="65" t="s">
        <v>1604</v>
      </c>
      <c r="P356" s="123" t="s">
        <v>183</v>
      </c>
      <c r="Q356" s="123" t="s">
        <v>33</v>
      </c>
      <c r="R356" s="50"/>
      <c r="S356" s="50"/>
      <c r="T356" s="136" t="s">
        <v>938</v>
      </c>
      <c r="U356" s="65" t="str">
        <f t="shared" si="16"/>
        <v>Falha_Hardware[7].10</v>
      </c>
      <c r="V356" s="123" t="s">
        <v>645</v>
      </c>
      <c r="W356" s="137" t="s">
        <v>938</v>
      </c>
    </row>
    <row r="357" spans="1:23" s="5" customFormat="1" ht="14.45">
      <c r="A357" s="133">
        <v>356</v>
      </c>
      <c r="B357" s="134" t="s">
        <v>1408</v>
      </c>
      <c r="C357" s="121" t="s">
        <v>175</v>
      </c>
      <c r="D357" s="235" t="s">
        <v>525</v>
      </c>
      <c r="E357" s="235" t="s">
        <v>177</v>
      </c>
      <c r="F357" s="235" t="s">
        <v>392</v>
      </c>
      <c r="G357" s="121"/>
      <c r="H357" s="121" t="s">
        <v>1093</v>
      </c>
      <c r="I357" s="121" t="s">
        <v>29</v>
      </c>
      <c r="J357" s="64" t="str">
        <f t="shared" si="15"/>
        <v>RA-ToSIA04:RF-CtrlPanel-:InAng11-Mon</v>
      </c>
      <c r="K357" s="122" t="s">
        <v>777</v>
      </c>
      <c r="L357" s="122" t="s">
        <v>777</v>
      </c>
      <c r="M357" s="239" t="s">
        <v>180</v>
      </c>
      <c r="N357" s="239" t="s">
        <v>181</v>
      </c>
      <c r="O357" s="65" t="s">
        <v>1605</v>
      </c>
      <c r="P357" s="123" t="s">
        <v>183</v>
      </c>
      <c r="Q357" s="123" t="s">
        <v>33</v>
      </c>
      <c r="R357" s="50"/>
      <c r="S357" s="50"/>
      <c r="T357" s="136" t="s">
        <v>938</v>
      </c>
      <c r="U357" s="65" t="str">
        <f t="shared" si="16"/>
        <v>Falha_Hardware[7].11</v>
      </c>
      <c r="V357" s="123" t="s">
        <v>645</v>
      </c>
      <c r="W357" s="137" t="s">
        <v>938</v>
      </c>
    </row>
    <row r="358" spans="1:23" s="5" customFormat="1" ht="14.45">
      <c r="A358" s="133">
        <v>357</v>
      </c>
      <c r="B358" s="134" t="s">
        <v>1410</v>
      </c>
      <c r="C358" s="121" t="s">
        <v>175</v>
      </c>
      <c r="D358" s="235" t="s">
        <v>525</v>
      </c>
      <c r="E358" s="235" t="s">
        <v>177</v>
      </c>
      <c r="F358" s="235" t="s">
        <v>392</v>
      </c>
      <c r="G358" s="121"/>
      <c r="H358" s="121" t="s">
        <v>1251</v>
      </c>
      <c r="I358" s="121" t="s">
        <v>29</v>
      </c>
      <c r="J358" s="64" t="str">
        <f t="shared" si="15"/>
        <v>RA-ToSIA04:RF-CtrlPanel-:InAng12-Mon</v>
      </c>
      <c r="K358" s="122" t="s">
        <v>777</v>
      </c>
      <c r="L358" s="122" t="s">
        <v>777</v>
      </c>
      <c r="M358" s="239" t="s">
        <v>180</v>
      </c>
      <c r="N358" s="239" t="s">
        <v>181</v>
      </c>
      <c r="O358" s="65" t="s">
        <v>1606</v>
      </c>
      <c r="P358" s="123" t="s">
        <v>183</v>
      </c>
      <c r="Q358" s="123" t="s">
        <v>33</v>
      </c>
      <c r="R358" s="50"/>
      <c r="S358" s="50"/>
      <c r="T358" s="136" t="s">
        <v>938</v>
      </c>
      <c r="U358" s="65" t="str">
        <f t="shared" si="16"/>
        <v>Falha_Hardware[7].12</v>
      </c>
      <c r="V358" s="123" t="s">
        <v>645</v>
      </c>
      <c r="W358" s="137" t="s">
        <v>938</v>
      </c>
    </row>
    <row r="359" spans="1:23" s="5" customFormat="1" ht="14.45">
      <c r="A359" s="133">
        <v>358</v>
      </c>
      <c r="B359" s="134" t="s">
        <v>1412</v>
      </c>
      <c r="C359" s="121" t="s">
        <v>175</v>
      </c>
      <c r="D359" s="235" t="s">
        <v>525</v>
      </c>
      <c r="E359" s="235" t="s">
        <v>177</v>
      </c>
      <c r="F359" s="235" t="s">
        <v>392</v>
      </c>
      <c r="G359" s="121"/>
      <c r="H359" s="121" t="s">
        <v>1254</v>
      </c>
      <c r="I359" s="121" t="s">
        <v>29</v>
      </c>
      <c r="J359" s="64" t="str">
        <f t="shared" si="15"/>
        <v>RA-ToSIA04:RF-CtrlPanel-:InAng13-Mon</v>
      </c>
      <c r="K359" s="122" t="s">
        <v>777</v>
      </c>
      <c r="L359" s="122" t="s">
        <v>777</v>
      </c>
      <c r="M359" s="239" t="s">
        <v>180</v>
      </c>
      <c r="N359" s="239" t="s">
        <v>181</v>
      </c>
      <c r="O359" s="65" t="s">
        <v>1607</v>
      </c>
      <c r="P359" s="123" t="s">
        <v>183</v>
      </c>
      <c r="Q359" s="123" t="s">
        <v>33</v>
      </c>
      <c r="R359" s="50"/>
      <c r="S359" s="50"/>
      <c r="T359" s="136" t="s">
        <v>938</v>
      </c>
      <c r="U359" s="65" t="str">
        <f t="shared" si="16"/>
        <v>Falha_Hardware[7].13</v>
      </c>
      <c r="V359" s="123" t="s">
        <v>645</v>
      </c>
      <c r="W359" s="137" t="s">
        <v>938</v>
      </c>
    </row>
    <row r="360" spans="1:23" s="5" customFormat="1" ht="14.45">
      <c r="A360" s="133">
        <v>359</v>
      </c>
      <c r="B360" s="134" t="s">
        <v>1414</v>
      </c>
      <c r="C360" s="121" t="s">
        <v>175</v>
      </c>
      <c r="D360" s="235" t="s">
        <v>525</v>
      </c>
      <c r="E360" s="235" t="s">
        <v>177</v>
      </c>
      <c r="F360" s="235" t="s">
        <v>392</v>
      </c>
      <c r="G360" s="121"/>
      <c r="H360" s="121" t="s">
        <v>1257</v>
      </c>
      <c r="I360" s="121" t="s">
        <v>29</v>
      </c>
      <c r="J360" s="64" t="str">
        <f t="shared" si="15"/>
        <v>RA-ToSIA04:RF-CtrlPanel-:InAng14-Mon</v>
      </c>
      <c r="K360" s="122" t="s">
        <v>777</v>
      </c>
      <c r="L360" s="122" t="s">
        <v>777</v>
      </c>
      <c r="M360" s="239" t="s">
        <v>180</v>
      </c>
      <c r="N360" s="239" t="s">
        <v>181</v>
      </c>
      <c r="O360" s="65" t="s">
        <v>1608</v>
      </c>
      <c r="P360" s="123" t="s">
        <v>183</v>
      </c>
      <c r="Q360" s="123" t="s">
        <v>33</v>
      </c>
      <c r="R360" s="50"/>
      <c r="S360" s="50"/>
      <c r="T360" s="136" t="s">
        <v>938</v>
      </c>
      <c r="U360" s="65" t="str">
        <f t="shared" si="16"/>
        <v>Falha_Hardware[7].14</v>
      </c>
      <c r="V360" s="123" t="s">
        <v>645</v>
      </c>
      <c r="W360" s="137" t="s">
        <v>938</v>
      </c>
    </row>
    <row r="361" spans="1:23" s="5" customFormat="1" ht="14.45">
      <c r="A361" s="133">
        <v>360</v>
      </c>
      <c r="B361" s="134" t="s">
        <v>1416</v>
      </c>
      <c r="C361" s="121" t="s">
        <v>175</v>
      </c>
      <c r="D361" s="235" t="s">
        <v>525</v>
      </c>
      <c r="E361" s="235" t="s">
        <v>177</v>
      </c>
      <c r="F361" s="235" t="s">
        <v>392</v>
      </c>
      <c r="G361" s="121"/>
      <c r="H361" s="121" t="s">
        <v>1260</v>
      </c>
      <c r="I361" s="121" t="s">
        <v>29</v>
      </c>
      <c r="J361" s="64" t="str">
        <f t="shared" si="15"/>
        <v>RA-ToSIA04:RF-CtrlPanel-:InAng15-Mon</v>
      </c>
      <c r="K361" s="122" t="s">
        <v>777</v>
      </c>
      <c r="L361" s="122" t="s">
        <v>777</v>
      </c>
      <c r="M361" s="239" t="s">
        <v>180</v>
      </c>
      <c r="N361" s="239" t="s">
        <v>181</v>
      </c>
      <c r="O361" s="65" t="s">
        <v>1609</v>
      </c>
      <c r="P361" s="123" t="s">
        <v>183</v>
      </c>
      <c r="Q361" s="123" t="s">
        <v>33</v>
      </c>
      <c r="R361" s="50"/>
      <c r="S361" s="50"/>
      <c r="T361" s="136" t="s">
        <v>938</v>
      </c>
      <c r="U361" s="65" t="str">
        <f t="shared" si="16"/>
        <v>Falha_Hardware[7].15</v>
      </c>
      <c r="V361" s="123" t="s">
        <v>645</v>
      </c>
      <c r="W361" s="137" t="s">
        <v>938</v>
      </c>
    </row>
    <row r="362" spans="1:23" s="5" customFormat="1" ht="14.45">
      <c r="A362" s="133">
        <v>361</v>
      </c>
      <c r="B362" s="134" t="s">
        <v>1418</v>
      </c>
      <c r="C362" s="121" t="s">
        <v>175</v>
      </c>
      <c r="D362" s="235" t="s">
        <v>525</v>
      </c>
      <c r="E362" s="235" t="s">
        <v>177</v>
      </c>
      <c r="F362" s="235" t="s">
        <v>392</v>
      </c>
      <c r="G362" s="121"/>
      <c r="H362" s="121" t="s">
        <v>1263</v>
      </c>
      <c r="I362" s="121" t="s">
        <v>29</v>
      </c>
      <c r="J362" s="64" t="str">
        <f t="shared" si="15"/>
        <v>RA-ToSIA04:RF-CtrlPanel-:InAng16-Mon</v>
      </c>
      <c r="K362" s="122" t="s">
        <v>777</v>
      </c>
      <c r="L362" s="122" t="s">
        <v>777</v>
      </c>
      <c r="M362" s="239" t="s">
        <v>180</v>
      </c>
      <c r="N362" s="239" t="s">
        <v>181</v>
      </c>
      <c r="O362" s="65" t="s">
        <v>1610</v>
      </c>
      <c r="P362" s="123" t="s">
        <v>183</v>
      </c>
      <c r="Q362" s="123" t="s">
        <v>33</v>
      </c>
      <c r="R362" s="50"/>
      <c r="S362" s="50"/>
      <c r="T362" s="136" t="s">
        <v>938</v>
      </c>
      <c r="U362" s="65" t="str">
        <f t="shared" si="16"/>
        <v>Falha_Hardware[7].16</v>
      </c>
      <c r="V362" s="123" t="s">
        <v>645</v>
      </c>
      <c r="W362" s="137" t="s">
        <v>938</v>
      </c>
    </row>
    <row r="363" spans="1:23" s="5" customFormat="1" ht="14.45">
      <c r="A363" s="133">
        <v>362</v>
      </c>
      <c r="B363" s="134" t="s">
        <v>1420</v>
      </c>
      <c r="C363" s="121" t="s">
        <v>175</v>
      </c>
      <c r="D363" s="235" t="s">
        <v>525</v>
      </c>
      <c r="E363" s="235" t="s">
        <v>177</v>
      </c>
      <c r="F363" s="235" t="s">
        <v>392</v>
      </c>
      <c r="G363" s="121"/>
      <c r="H363" s="121" t="s">
        <v>1266</v>
      </c>
      <c r="I363" s="121" t="s">
        <v>29</v>
      </c>
      <c r="J363" s="64" t="str">
        <f t="shared" si="15"/>
        <v>RA-ToSIA04:RF-CtrlPanel-:InAng17-Mon</v>
      </c>
      <c r="K363" s="122" t="s">
        <v>777</v>
      </c>
      <c r="L363" s="122" t="s">
        <v>777</v>
      </c>
      <c r="M363" s="239" t="s">
        <v>180</v>
      </c>
      <c r="N363" s="239" t="s">
        <v>181</v>
      </c>
      <c r="O363" s="65" t="s">
        <v>1611</v>
      </c>
      <c r="P363" s="123" t="s">
        <v>183</v>
      </c>
      <c r="Q363" s="123" t="s">
        <v>33</v>
      </c>
      <c r="R363" s="50"/>
      <c r="S363" s="50"/>
      <c r="T363" s="136" t="s">
        <v>938</v>
      </c>
      <c r="U363" s="65" t="str">
        <f t="shared" si="16"/>
        <v>Falha_Hardware[7].17</v>
      </c>
      <c r="V363" s="123" t="s">
        <v>645</v>
      </c>
      <c r="W363" s="137" t="s">
        <v>938</v>
      </c>
    </row>
    <row r="364" spans="1:23" s="5" customFormat="1" ht="14.45">
      <c r="A364" s="133">
        <v>363</v>
      </c>
      <c r="B364" s="134" t="s">
        <v>1422</v>
      </c>
      <c r="C364" s="121" t="s">
        <v>175</v>
      </c>
      <c r="D364" s="235" t="s">
        <v>525</v>
      </c>
      <c r="E364" s="235" t="s">
        <v>177</v>
      </c>
      <c r="F364" s="235" t="s">
        <v>392</v>
      </c>
      <c r="G364" s="121"/>
      <c r="H364" s="121" t="s">
        <v>1269</v>
      </c>
      <c r="I364" s="121" t="s">
        <v>29</v>
      </c>
      <c r="J364" s="64" t="str">
        <f t="shared" si="15"/>
        <v>RA-ToSIA04:RF-CtrlPanel-:InAng18-Mon</v>
      </c>
      <c r="K364" s="122" t="s">
        <v>777</v>
      </c>
      <c r="L364" s="122" t="s">
        <v>777</v>
      </c>
      <c r="M364" s="239" t="s">
        <v>180</v>
      </c>
      <c r="N364" s="239" t="s">
        <v>181</v>
      </c>
      <c r="O364" s="65" t="s">
        <v>1612</v>
      </c>
      <c r="P364" s="123" t="s">
        <v>183</v>
      </c>
      <c r="Q364" s="123" t="s">
        <v>33</v>
      </c>
      <c r="R364" s="50"/>
      <c r="S364" s="50"/>
      <c r="T364" s="136" t="s">
        <v>938</v>
      </c>
      <c r="U364" s="65" t="str">
        <f t="shared" si="16"/>
        <v>Falha_Hardware[7].18</v>
      </c>
      <c r="V364" s="123" t="s">
        <v>645</v>
      </c>
      <c r="W364" s="137" t="s">
        <v>938</v>
      </c>
    </row>
    <row r="365" spans="1:23" s="5" customFormat="1" ht="14.45">
      <c r="A365" s="133">
        <v>364</v>
      </c>
      <c r="B365" s="134" t="s">
        <v>1424</v>
      </c>
      <c r="C365" s="121" t="s">
        <v>175</v>
      </c>
      <c r="D365" s="235" t="s">
        <v>525</v>
      </c>
      <c r="E365" s="235" t="s">
        <v>177</v>
      </c>
      <c r="F365" s="235" t="s">
        <v>392</v>
      </c>
      <c r="G365" s="121"/>
      <c r="H365" s="121" t="s">
        <v>1272</v>
      </c>
      <c r="I365" s="121" t="s">
        <v>29</v>
      </c>
      <c r="J365" s="64" t="str">
        <f t="shared" si="15"/>
        <v>RA-ToSIA04:RF-CtrlPanel-:InAng19-Mon</v>
      </c>
      <c r="K365" s="122" t="s">
        <v>777</v>
      </c>
      <c r="L365" s="122" t="s">
        <v>777</v>
      </c>
      <c r="M365" s="239" t="s">
        <v>180</v>
      </c>
      <c r="N365" s="239" t="s">
        <v>181</v>
      </c>
      <c r="O365" s="65" t="s">
        <v>1613</v>
      </c>
      <c r="P365" s="123" t="s">
        <v>183</v>
      </c>
      <c r="Q365" s="123" t="s">
        <v>33</v>
      </c>
      <c r="R365" s="50"/>
      <c r="S365" s="50"/>
      <c r="T365" s="136" t="s">
        <v>938</v>
      </c>
      <c r="U365" s="65" t="str">
        <f t="shared" si="16"/>
        <v>Falha_Hardware[7].19</v>
      </c>
      <c r="V365" s="123" t="s">
        <v>645</v>
      </c>
      <c r="W365" s="137" t="s">
        <v>938</v>
      </c>
    </row>
    <row r="366" spans="1:23" s="5" customFormat="1" ht="14.45">
      <c r="A366" s="133">
        <v>365</v>
      </c>
      <c r="B366" s="134" t="s">
        <v>1426</v>
      </c>
      <c r="C366" s="121" t="s">
        <v>175</v>
      </c>
      <c r="D366" s="235" t="s">
        <v>525</v>
      </c>
      <c r="E366" s="235" t="s">
        <v>177</v>
      </c>
      <c r="F366" s="235" t="s">
        <v>392</v>
      </c>
      <c r="G366" s="121"/>
      <c r="H366" s="121" t="s">
        <v>1096</v>
      </c>
      <c r="I366" s="121" t="s">
        <v>29</v>
      </c>
      <c r="J366" s="64" t="str">
        <f t="shared" si="15"/>
        <v>RA-ToSIA04:RF-CtrlPanel-:OutDig00-Mon</v>
      </c>
      <c r="K366" s="122" t="s">
        <v>777</v>
      </c>
      <c r="L366" s="122" t="s">
        <v>777</v>
      </c>
      <c r="M366" s="239" t="s">
        <v>180</v>
      </c>
      <c r="N366" s="239" t="s">
        <v>181</v>
      </c>
      <c r="O366" s="65" t="s">
        <v>1614</v>
      </c>
      <c r="P366" s="123" t="s">
        <v>183</v>
      </c>
      <c r="Q366" s="123" t="s">
        <v>33</v>
      </c>
      <c r="R366" s="50"/>
      <c r="S366" s="50"/>
      <c r="T366" s="136" t="s">
        <v>938</v>
      </c>
      <c r="U366" s="65" t="str">
        <f t="shared" si="16"/>
        <v>Falha_Hardware[8].20</v>
      </c>
      <c r="V366" s="123" t="s">
        <v>645</v>
      </c>
      <c r="W366" s="137" t="s">
        <v>938</v>
      </c>
    </row>
    <row r="367" spans="1:23" s="5" customFormat="1" ht="14.45">
      <c r="A367" s="133">
        <v>366</v>
      </c>
      <c r="B367" s="134" t="s">
        <v>1428</v>
      </c>
      <c r="C367" s="121" t="s">
        <v>175</v>
      </c>
      <c r="D367" s="235" t="s">
        <v>525</v>
      </c>
      <c r="E367" s="235" t="s">
        <v>177</v>
      </c>
      <c r="F367" s="235" t="s">
        <v>392</v>
      </c>
      <c r="G367" s="121"/>
      <c r="H367" s="121" t="s">
        <v>1099</v>
      </c>
      <c r="I367" s="121" t="s">
        <v>29</v>
      </c>
      <c r="J367" s="64" t="str">
        <f t="shared" si="15"/>
        <v>RA-ToSIA04:RF-CtrlPanel-:OutDig01-Mon</v>
      </c>
      <c r="K367" s="122" t="s">
        <v>777</v>
      </c>
      <c r="L367" s="122" t="s">
        <v>777</v>
      </c>
      <c r="M367" s="239" t="s">
        <v>180</v>
      </c>
      <c r="N367" s="239" t="s">
        <v>181</v>
      </c>
      <c r="O367" s="65" t="s">
        <v>1615</v>
      </c>
      <c r="P367" s="123" t="s">
        <v>183</v>
      </c>
      <c r="Q367" s="123" t="s">
        <v>33</v>
      </c>
      <c r="R367" s="50"/>
      <c r="S367" s="50"/>
      <c r="T367" s="136" t="s">
        <v>938</v>
      </c>
      <c r="U367" s="65" t="str">
        <f t="shared" si="16"/>
        <v>Falha_Hardware[8].21</v>
      </c>
      <c r="V367" s="123" t="s">
        <v>645</v>
      </c>
      <c r="W367" s="137" t="s">
        <v>938</v>
      </c>
    </row>
    <row r="368" spans="1:23" s="5" customFormat="1" ht="14.45">
      <c r="A368" s="133">
        <v>367</v>
      </c>
      <c r="B368" s="134" t="s">
        <v>1430</v>
      </c>
      <c r="C368" s="121" t="s">
        <v>175</v>
      </c>
      <c r="D368" s="235" t="s">
        <v>525</v>
      </c>
      <c r="E368" s="235" t="s">
        <v>177</v>
      </c>
      <c r="F368" s="235" t="s">
        <v>392</v>
      </c>
      <c r="G368" s="121"/>
      <c r="H368" s="121" t="s">
        <v>1102</v>
      </c>
      <c r="I368" s="121" t="s">
        <v>29</v>
      </c>
      <c r="J368" s="64" t="str">
        <f t="shared" si="15"/>
        <v>RA-ToSIA04:RF-CtrlPanel-:OutDig02-Mon</v>
      </c>
      <c r="K368" s="122" t="s">
        <v>777</v>
      </c>
      <c r="L368" s="122" t="s">
        <v>777</v>
      </c>
      <c r="M368" s="239" t="s">
        <v>180</v>
      </c>
      <c r="N368" s="239" t="s">
        <v>181</v>
      </c>
      <c r="O368" s="65" t="s">
        <v>1616</v>
      </c>
      <c r="P368" s="123" t="s">
        <v>183</v>
      </c>
      <c r="Q368" s="123" t="s">
        <v>33</v>
      </c>
      <c r="R368" s="50"/>
      <c r="S368" s="50"/>
      <c r="T368" s="136" t="s">
        <v>938</v>
      </c>
      <c r="U368" s="65" t="str">
        <f t="shared" si="16"/>
        <v>Falha_Hardware[8].22</v>
      </c>
      <c r="V368" s="123" t="s">
        <v>645</v>
      </c>
      <c r="W368" s="137" t="s">
        <v>938</v>
      </c>
    </row>
    <row r="369" spans="1:23" s="5" customFormat="1" ht="14.45">
      <c r="A369" s="133">
        <v>368</v>
      </c>
      <c r="B369" s="134" t="s">
        <v>1432</v>
      </c>
      <c r="C369" s="121" t="s">
        <v>175</v>
      </c>
      <c r="D369" s="235" t="s">
        <v>525</v>
      </c>
      <c r="E369" s="235" t="s">
        <v>177</v>
      </c>
      <c r="F369" s="235" t="s">
        <v>392</v>
      </c>
      <c r="G369" s="121"/>
      <c r="H369" s="121" t="s">
        <v>1105</v>
      </c>
      <c r="I369" s="121" t="s">
        <v>29</v>
      </c>
      <c r="J369" s="64" t="str">
        <f t="shared" si="15"/>
        <v>RA-ToSIA04:RF-CtrlPanel-:OutDig03-Mon</v>
      </c>
      <c r="K369" s="122" t="s">
        <v>777</v>
      </c>
      <c r="L369" s="122" t="s">
        <v>777</v>
      </c>
      <c r="M369" s="239" t="s">
        <v>180</v>
      </c>
      <c r="N369" s="239" t="s">
        <v>181</v>
      </c>
      <c r="O369" s="65" t="s">
        <v>1617</v>
      </c>
      <c r="P369" s="123" t="s">
        <v>183</v>
      </c>
      <c r="Q369" s="123" t="s">
        <v>33</v>
      </c>
      <c r="R369" s="50"/>
      <c r="S369" s="50"/>
      <c r="T369" s="136" t="s">
        <v>938</v>
      </c>
      <c r="U369" s="65" t="str">
        <f t="shared" si="16"/>
        <v>Falha_Hardware[8].23</v>
      </c>
      <c r="V369" s="123" t="s">
        <v>645</v>
      </c>
      <c r="W369" s="137" t="s">
        <v>938</v>
      </c>
    </row>
    <row r="370" spans="1:23" s="5" customFormat="1" ht="14.45">
      <c r="A370" s="133">
        <v>369</v>
      </c>
      <c r="B370" s="134" t="s">
        <v>1434</v>
      </c>
      <c r="C370" s="121" t="s">
        <v>175</v>
      </c>
      <c r="D370" s="235" t="s">
        <v>525</v>
      </c>
      <c r="E370" s="235" t="s">
        <v>177</v>
      </c>
      <c r="F370" s="235" t="s">
        <v>392</v>
      </c>
      <c r="G370" s="121"/>
      <c r="H370" s="121" t="s">
        <v>1108</v>
      </c>
      <c r="I370" s="121" t="s">
        <v>29</v>
      </c>
      <c r="J370" s="64" t="str">
        <f t="shared" si="15"/>
        <v>RA-ToSIA04:RF-CtrlPanel-:OutDig04-Mon</v>
      </c>
      <c r="K370" s="122" t="s">
        <v>777</v>
      </c>
      <c r="L370" s="122" t="s">
        <v>777</v>
      </c>
      <c r="M370" s="239" t="s">
        <v>180</v>
      </c>
      <c r="N370" s="239" t="s">
        <v>181</v>
      </c>
      <c r="O370" s="65" t="s">
        <v>1618</v>
      </c>
      <c r="P370" s="123" t="s">
        <v>183</v>
      </c>
      <c r="Q370" s="123" t="s">
        <v>33</v>
      </c>
      <c r="R370" s="50"/>
      <c r="S370" s="50"/>
      <c r="T370" s="136" t="s">
        <v>938</v>
      </c>
      <c r="U370" s="65" t="str">
        <f t="shared" si="16"/>
        <v>Falha_Hardware[8].24</v>
      </c>
      <c r="V370" s="123" t="s">
        <v>645</v>
      </c>
      <c r="W370" s="137" t="s">
        <v>938</v>
      </c>
    </row>
    <row r="371" spans="1:23" s="5" customFormat="1" ht="14.45">
      <c r="A371" s="133">
        <v>370</v>
      </c>
      <c r="B371" s="134" t="s">
        <v>1436</v>
      </c>
      <c r="C371" s="121" t="s">
        <v>175</v>
      </c>
      <c r="D371" s="235" t="s">
        <v>525</v>
      </c>
      <c r="E371" s="235" t="s">
        <v>177</v>
      </c>
      <c r="F371" s="235" t="s">
        <v>392</v>
      </c>
      <c r="G371" s="121"/>
      <c r="H371" s="121" t="s">
        <v>1111</v>
      </c>
      <c r="I371" s="121" t="s">
        <v>29</v>
      </c>
      <c r="J371" s="64" t="str">
        <f t="shared" si="15"/>
        <v>RA-ToSIA04:RF-CtrlPanel-:OutDig05-Mon</v>
      </c>
      <c r="K371" s="122" t="s">
        <v>777</v>
      </c>
      <c r="L371" s="122" t="s">
        <v>777</v>
      </c>
      <c r="M371" s="239" t="s">
        <v>180</v>
      </c>
      <c r="N371" s="239" t="s">
        <v>181</v>
      </c>
      <c r="O371" s="65" t="s">
        <v>1619</v>
      </c>
      <c r="P371" s="123" t="s">
        <v>183</v>
      </c>
      <c r="Q371" s="123" t="s">
        <v>33</v>
      </c>
      <c r="R371" s="50"/>
      <c r="S371" s="50"/>
      <c r="T371" s="136" t="s">
        <v>938</v>
      </c>
      <c r="U371" s="65" t="str">
        <f t="shared" si="16"/>
        <v>Falha_Hardware[8].25</v>
      </c>
      <c r="V371" s="123" t="s">
        <v>645</v>
      </c>
      <c r="W371" s="137" t="s">
        <v>938</v>
      </c>
    </row>
    <row r="372" spans="1:23" s="5" customFormat="1" ht="14.45">
      <c r="A372" s="133">
        <v>371</v>
      </c>
      <c r="B372" s="134" t="s">
        <v>1438</v>
      </c>
      <c r="C372" s="121" t="s">
        <v>175</v>
      </c>
      <c r="D372" s="235" t="s">
        <v>525</v>
      </c>
      <c r="E372" s="235" t="s">
        <v>177</v>
      </c>
      <c r="F372" s="235" t="s">
        <v>392</v>
      </c>
      <c r="G372" s="121"/>
      <c r="H372" s="121" t="s">
        <v>1114</v>
      </c>
      <c r="I372" s="121" t="s">
        <v>29</v>
      </c>
      <c r="J372" s="64" t="str">
        <f t="shared" si="15"/>
        <v>RA-ToSIA04:RF-CtrlPanel-:OutDig06-Mon</v>
      </c>
      <c r="K372" s="122" t="s">
        <v>777</v>
      </c>
      <c r="L372" s="122" t="s">
        <v>777</v>
      </c>
      <c r="M372" s="239" t="s">
        <v>180</v>
      </c>
      <c r="N372" s="239" t="s">
        <v>181</v>
      </c>
      <c r="O372" s="65" t="s">
        <v>1620</v>
      </c>
      <c r="P372" s="123" t="s">
        <v>183</v>
      </c>
      <c r="Q372" s="123" t="s">
        <v>33</v>
      </c>
      <c r="R372" s="50"/>
      <c r="S372" s="50"/>
      <c r="T372" s="136" t="s">
        <v>938</v>
      </c>
      <c r="U372" s="65" t="str">
        <f t="shared" si="16"/>
        <v>Falha_Hardware[8].26</v>
      </c>
      <c r="V372" s="123" t="s">
        <v>645</v>
      </c>
      <c r="W372" s="137" t="s">
        <v>938</v>
      </c>
    </row>
    <row r="373" spans="1:23" s="5" customFormat="1" ht="14.45">
      <c r="A373" s="133">
        <v>372</v>
      </c>
      <c r="B373" s="134" t="s">
        <v>1440</v>
      </c>
      <c r="C373" s="121" t="s">
        <v>175</v>
      </c>
      <c r="D373" s="235" t="s">
        <v>525</v>
      </c>
      <c r="E373" s="235" t="s">
        <v>177</v>
      </c>
      <c r="F373" s="235" t="s">
        <v>392</v>
      </c>
      <c r="G373" s="121"/>
      <c r="H373" s="121" t="s">
        <v>1117</v>
      </c>
      <c r="I373" s="121" t="s">
        <v>29</v>
      </c>
      <c r="J373" s="64" t="str">
        <f t="shared" si="15"/>
        <v>RA-ToSIA04:RF-CtrlPanel-:OutDig07-Mon</v>
      </c>
      <c r="K373" s="122" t="s">
        <v>777</v>
      </c>
      <c r="L373" s="122" t="s">
        <v>777</v>
      </c>
      <c r="M373" s="239" t="s">
        <v>180</v>
      </c>
      <c r="N373" s="239" t="s">
        <v>181</v>
      </c>
      <c r="O373" s="65" t="s">
        <v>1621</v>
      </c>
      <c r="P373" s="123" t="s">
        <v>183</v>
      </c>
      <c r="Q373" s="123" t="s">
        <v>33</v>
      </c>
      <c r="R373" s="50"/>
      <c r="S373" s="50"/>
      <c r="T373" s="136" t="s">
        <v>938</v>
      </c>
      <c r="U373" s="65" t="str">
        <f t="shared" si="16"/>
        <v>Falha_Hardware[8].27</v>
      </c>
      <c r="V373" s="123" t="s">
        <v>645</v>
      </c>
      <c r="W373" s="137" t="s">
        <v>938</v>
      </c>
    </row>
    <row r="374" spans="1:23" s="5" customFormat="1" ht="14.45">
      <c r="A374" s="133">
        <v>373</v>
      </c>
      <c r="B374" s="134" t="s">
        <v>1442</v>
      </c>
      <c r="C374" s="121" t="s">
        <v>175</v>
      </c>
      <c r="D374" s="235" t="s">
        <v>525</v>
      </c>
      <c r="E374" s="235" t="s">
        <v>177</v>
      </c>
      <c r="F374" s="235" t="s">
        <v>392</v>
      </c>
      <c r="G374" s="121"/>
      <c r="H374" s="121" t="s">
        <v>1120</v>
      </c>
      <c r="I374" s="121" t="s">
        <v>29</v>
      </c>
      <c r="J374" s="64" t="str">
        <f t="shared" si="15"/>
        <v>RA-ToSIA04:RF-CtrlPanel-:OutDig08-Mon</v>
      </c>
      <c r="K374" s="122" t="s">
        <v>777</v>
      </c>
      <c r="L374" s="122" t="s">
        <v>777</v>
      </c>
      <c r="M374" s="239" t="s">
        <v>180</v>
      </c>
      <c r="N374" s="239" t="s">
        <v>181</v>
      </c>
      <c r="O374" s="65" t="s">
        <v>1622</v>
      </c>
      <c r="P374" s="123" t="s">
        <v>183</v>
      </c>
      <c r="Q374" s="123" t="s">
        <v>33</v>
      </c>
      <c r="R374" s="50"/>
      <c r="S374" s="50"/>
      <c r="T374" s="136" t="s">
        <v>938</v>
      </c>
      <c r="U374" s="65" t="str">
        <f t="shared" si="16"/>
        <v>Falha_Hardware[8].28</v>
      </c>
      <c r="V374" s="123" t="s">
        <v>645</v>
      </c>
      <c r="W374" s="137" t="s">
        <v>938</v>
      </c>
    </row>
    <row r="375" spans="1:23" s="5" customFormat="1" ht="14.45">
      <c r="A375" s="133">
        <v>374</v>
      </c>
      <c r="B375" s="134" t="s">
        <v>1444</v>
      </c>
      <c r="C375" s="121" t="s">
        <v>175</v>
      </c>
      <c r="D375" s="235" t="s">
        <v>525</v>
      </c>
      <c r="E375" s="235" t="s">
        <v>177</v>
      </c>
      <c r="F375" s="235" t="s">
        <v>392</v>
      </c>
      <c r="G375" s="121"/>
      <c r="H375" s="121" t="s">
        <v>1123</v>
      </c>
      <c r="I375" s="121" t="s">
        <v>29</v>
      </c>
      <c r="J375" s="64" t="str">
        <f t="shared" si="15"/>
        <v>RA-ToSIA04:RF-CtrlPanel-:OutDig09-Mon</v>
      </c>
      <c r="K375" s="122" t="s">
        <v>777</v>
      </c>
      <c r="L375" s="122" t="s">
        <v>777</v>
      </c>
      <c r="M375" s="239" t="s">
        <v>180</v>
      </c>
      <c r="N375" s="239" t="s">
        <v>181</v>
      </c>
      <c r="O375" s="65" t="s">
        <v>1623</v>
      </c>
      <c r="P375" s="123" t="s">
        <v>183</v>
      </c>
      <c r="Q375" s="123" t="s">
        <v>33</v>
      </c>
      <c r="R375" s="50"/>
      <c r="S375" s="50"/>
      <c r="T375" s="136" t="s">
        <v>938</v>
      </c>
      <c r="U375" s="65" t="str">
        <f t="shared" si="16"/>
        <v>Falha_Hardware[8].29</v>
      </c>
      <c r="V375" s="123" t="s">
        <v>645</v>
      </c>
      <c r="W375" s="137" t="s">
        <v>938</v>
      </c>
    </row>
    <row r="376" spans="1:23" s="5" customFormat="1" ht="14.45">
      <c r="A376" s="133">
        <v>375</v>
      </c>
      <c r="B376" s="134" t="s">
        <v>1446</v>
      </c>
      <c r="C376" s="121" t="s">
        <v>175</v>
      </c>
      <c r="D376" s="235" t="s">
        <v>525</v>
      </c>
      <c r="E376" s="235" t="s">
        <v>177</v>
      </c>
      <c r="F376" s="235" t="s">
        <v>392</v>
      </c>
      <c r="G376" s="121"/>
      <c r="H376" s="121" t="s">
        <v>1126</v>
      </c>
      <c r="I376" s="121" t="s">
        <v>29</v>
      </c>
      <c r="J376" s="64" t="str">
        <f t="shared" si="15"/>
        <v>RA-ToSIA04:RF-CtrlPanel-:OutDig10-Mon</v>
      </c>
      <c r="K376" s="122" t="s">
        <v>777</v>
      </c>
      <c r="L376" s="122" t="s">
        <v>777</v>
      </c>
      <c r="M376" s="239" t="s">
        <v>180</v>
      </c>
      <c r="N376" s="239" t="s">
        <v>181</v>
      </c>
      <c r="O376" s="65" t="s">
        <v>1624</v>
      </c>
      <c r="P376" s="123" t="s">
        <v>183</v>
      </c>
      <c r="Q376" s="123" t="s">
        <v>33</v>
      </c>
      <c r="R376" s="50"/>
      <c r="S376" s="50"/>
      <c r="T376" s="136" t="s">
        <v>938</v>
      </c>
      <c r="U376" s="65" t="str">
        <f t="shared" si="16"/>
        <v>Falha_Hardware[8].30</v>
      </c>
      <c r="V376" s="123" t="s">
        <v>645</v>
      </c>
      <c r="W376" s="137" t="s">
        <v>938</v>
      </c>
    </row>
    <row r="377" spans="1:23" s="5" customFormat="1" ht="14.45">
      <c r="A377" s="133">
        <v>376</v>
      </c>
      <c r="B377" s="134" t="s">
        <v>1448</v>
      </c>
      <c r="C377" s="121" t="s">
        <v>175</v>
      </c>
      <c r="D377" s="235" t="s">
        <v>525</v>
      </c>
      <c r="E377" s="235" t="s">
        <v>177</v>
      </c>
      <c r="F377" s="235" t="s">
        <v>392</v>
      </c>
      <c r="G377" s="121"/>
      <c r="H377" s="121" t="s">
        <v>1129</v>
      </c>
      <c r="I377" s="121" t="s">
        <v>29</v>
      </c>
      <c r="J377" s="64" t="str">
        <f t="shared" si="15"/>
        <v>RA-ToSIA04:RF-CtrlPanel-:OutDig11-Mon</v>
      </c>
      <c r="K377" s="122" t="s">
        <v>777</v>
      </c>
      <c r="L377" s="122" t="s">
        <v>777</v>
      </c>
      <c r="M377" s="239" t="s">
        <v>180</v>
      </c>
      <c r="N377" s="239" t="s">
        <v>181</v>
      </c>
      <c r="O377" s="65" t="s">
        <v>1625</v>
      </c>
      <c r="P377" s="123" t="s">
        <v>183</v>
      </c>
      <c r="Q377" s="123" t="s">
        <v>33</v>
      </c>
      <c r="R377" s="50"/>
      <c r="S377" s="50"/>
      <c r="T377" s="136" t="s">
        <v>938</v>
      </c>
      <c r="U377" s="65" t="str">
        <f t="shared" si="16"/>
        <v>Falha_Hardware[8].31</v>
      </c>
      <c r="V377" s="123" t="s">
        <v>645</v>
      </c>
      <c r="W377" s="137" t="s">
        <v>938</v>
      </c>
    </row>
    <row r="378" spans="1:23" s="5" customFormat="1" ht="14.45">
      <c r="A378" s="133">
        <v>377</v>
      </c>
      <c r="B378" s="134" t="s">
        <v>1450</v>
      </c>
      <c r="C378" s="121" t="s">
        <v>175</v>
      </c>
      <c r="D378" s="235" t="s">
        <v>525</v>
      </c>
      <c r="E378" s="235" t="s">
        <v>177</v>
      </c>
      <c r="F378" s="235" t="s">
        <v>392</v>
      </c>
      <c r="G378" s="121"/>
      <c r="H378" s="121" t="s">
        <v>1132</v>
      </c>
      <c r="I378" s="121" t="s">
        <v>29</v>
      </c>
      <c r="J378" s="64" t="str">
        <f t="shared" si="15"/>
        <v>RA-ToSIA04:RF-CtrlPanel-:OutDig12-Mon</v>
      </c>
      <c r="K378" s="122" t="s">
        <v>777</v>
      </c>
      <c r="L378" s="122" t="s">
        <v>777</v>
      </c>
      <c r="M378" s="239" t="s">
        <v>180</v>
      </c>
      <c r="N378" s="239" t="s">
        <v>181</v>
      </c>
      <c r="O378" s="65" t="s">
        <v>1626</v>
      </c>
      <c r="P378" s="123" t="s">
        <v>183</v>
      </c>
      <c r="Q378" s="123" t="s">
        <v>33</v>
      </c>
      <c r="R378" s="50"/>
      <c r="S378" s="50"/>
      <c r="T378" s="136" t="s">
        <v>938</v>
      </c>
      <c r="U378" s="65" t="str">
        <f t="shared" si="16"/>
        <v>Falha_Hardware[9].0</v>
      </c>
      <c r="V378" s="123" t="s">
        <v>645</v>
      </c>
      <c r="W378" s="137" t="s">
        <v>938</v>
      </c>
    </row>
    <row r="379" spans="1:23" s="5" customFormat="1" ht="14.45">
      <c r="A379" s="133">
        <v>378</v>
      </c>
      <c r="B379" s="134" t="s">
        <v>1452</v>
      </c>
      <c r="C379" s="121" t="s">
        <v>175</v>
      </c>
      <c r="D379" s="235" t="s">
        <v>525</v>
      </c>
      <c r="E379" s="235" t="s">
        <v>177</v>
      </c>
      <c r="F379" s="235" t="s">
        <v>392</v>
      </c>
      <c r="G379" s="121"/>
      <c r="H379" s="121" t="s">
        <v>1135</v>
      </c>
      <c r="I379" s="121" t="s">
        <v>29</v>
      </c>
      <c r="J379" s="64" t="str">
        <f t="shared" si="15"/>
        <v>RA-ToSIA04:RF-CtrlPanel-:OutDig13-Mon</v>
      </c>
      <c r="K379" s="122" t="s">
        <v>777</v>
      </c>
      <c r="L379" s="122" t="s">
        <v>777</v>
      </c>
      <c r="M379" s="239" t="s">
        <v>180</v>
      </c>
      <c r="N379" s="239" t="s">
        <v>181</v>
      </c>
      <c r="O379" s="65" t="s">
        <v>1627</v>
      </c>
      <c r="P379" s="123" t="s">
        <v>183</v>
      </c>
      <c r="Q379" s="123" t="s">
        <v>33</v>
      </c>
      <c r="R379" s="50"/>
      <c r="S379" s="50"/>
      <c r="T379" s="136" t="s">
        <v>938</v>
      </c>
      <c r="U379" s="65" t="str">
        <f t="shared" si="16"/>
        <v>Falha_Hardware[9].1</v>
      </c>
      <c r="V379" s="123" t="s">
        <v>645</v>
      </c>
      <c r="W379" s="137" t="s">
        <v>938</v>
      </c>
    </row>
    <row r="380" spans="1:23" s="5" customFormat="1" ht="14.45">
      <c r="A380" s="133">
        <v>379</v>
      </c>
      <c r="B380" s="134" t="s">
        <v>1454</v>
      </c>
      <c r="C380" s="121" t="s">
        <v>175</v>
      </c>
      <c r="D380" s="235" t="s">
        <v>525</v>
      </c>
      <c r="E380" s="235" t="s">
        <v>177</v>
      </c>
      <c r="F380" s="235" t="s">
        <v>392</v>
      </c>
      <c r="G380" s="121"/>
      <c r="H380" s="121" t="s">
        <v>1138</v>
      </c>
      <c r="I380" s="121" t="s">
        <v>29</v>
      </c>
      <c r="J380" s="64" t="str">
        <f t="shared" si="15"/>
        <v>RA-ToSIA04:RF-CtrlPanel-:OutDig14-Mon</v>
      </c>
      <c r="K380" s="122" t="s">
        <v>777</v>
      </c>
      <c r="L380" s="122" t="s">
        <v>777</v>
      </c>
      <c r="M380" s="239" t="s">
        <v>180</v>
      </c>
      <c r="N380" s="239" t="s">
        <v>181</v>
      </c>
      <c r="O380" s="65" t="s">
        <v>1628</v>
      </c>
      <c r="P380" s="123" t="s">
        <v>183</v>
      </c>
      <c r="Q380" s="123" t="s">
        <v>33</v>
      </c>
      <c r="R380" s="50"/>
      <c r="S380" s="50"/>
      <c r="T380" s="136" t="s">
        <v>938</v>
      </c>
      <c r="U380" s="65" t="str">
        <f t="shared" si="16"/>
        <v>Falha_Hardware[9].2</v>
      </c>
      <c r="V380" s="123" t="s">
        <v>645</v>
      </c>
      <c r="W380" s="137" t="s">
        <v>938</v>
      </c>
    </row>
    <row r="381" spans="1:23" s="5" customFormat="1" ht="14.45">
      <c r="A381" s="133">
        <v>380</v>
      </c>
      <c r="B381" s="134" t="s">
        <v>1456</v>
      </c>
      <c r="C381" s="121" t="s">
        <v>175</v>
      </c>
      <c r="D381" s="235" t="s">
        <v>525</v>
      </c>
      <c r="E381" s="235" t="s">
        <v>177</v>
      </c>
      <c r="F381" s="235" t="s">
        <v>392</v>
      </c>
      <c r="G381" s="121"/>
      <c r="H381" s="121" t="s">
        <v>1141</v>
      </c>
      <c r="I381" s="121" t="s">
        <v>29</v>
      </c>
      <c r="J381" s="64" t="str">
        <f t="shared" si="15"/>
        <v>RA-ToSIA04:RF-CtrlPanel-:OutDig15-Mon</v>
      </c>
      <c r="K381" s="122" t="s">
        <v>777</v>
      </c>
      <c r="L381" s="122" t="s">
        <v>777</v>
      </c>
      <c r="M381" s="239" t="s">
        <v>180</v>
      </c>
      <c r="N381" s="239" t="s">
        <v>181</v>
      </c>
      <c r="O381" s="65" t="s">
        <v>1629</v>
      </c>
      <c r="P381" s="123" t="s">
        <v>183</v>
      </c>
      <c r="Q381" s="123" t="s">
        <v>33</v>
      </c>
      <c r="R381" s="50"/>
      <c r="S381" s="50"/>
      <c r="T381" s="136" t="s">
        <v>938</v>
      </c>
      <c r="U381" s="65" t="str">
        <f t="shared" si="16"/>
        <v>Falha_Hardware[9].3</v>
      </c>
      <c r="V381" s="123" t="s">
        <v>645</v>
      </c>
      <c r="W381" s="137" t="s">
        <v>938</v>
      </c>
    </row>
  </sheetData>
  <phoneticPr fontId="9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DDB7-3583-45EB-8028-56059E3AB83F}">
  <dimension ref="A1:Y8"/>
  <sheetViews>
    <sheetView zoomScaleNormal="100" workbookViewId="0">
      <selection activeCell="A2" sqref="A2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  <col min="22" max="22" width="16" bestFit="1" customWidth="1"/>
    <col min="23" max="23" width="16.42578125" bestFit="1" customWidth="1"/>
    <col min="24" max="25" width="24.85546875" bestFit="1" customWidth="1"/>
  </cols>
  <sheetData>
    <row r="1" spans="1:25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169</v>
      </c>
      <c r="W1" s="11" t="s">
        <v>1630</v>
      </c>
      <c r="X1" s="11" t="s">
        <v>1631</v>
      </c>
      <c r="Y1" s="11" t="s">
        <v>1632</v>
      </c>
    </row>
    <row r="2" spans="1:25" s="45" customFormat="1" ht="14.45">
      <c r="A2" s="33">
        <v>1</v>
      </c>
      <c r="B2" s="34" t="s">
        <v>1633</v>
      </c>
      <c r="C2" s="35" t="s">
        <v>175</v>
      </c>
      <c r="D2" s="35" t="s">
        <v>1634</v>
      </c>
      <c r="E2" s="35" t="s">
        <v>177</v>
      </c>
      <c r="F2" s="35" t="s">
        <v>200</v>
      </c>
      <c r="G2" s="35" t="s">
        <v>642</v>
      </c>
      <c r="H2" s="35" t="s">
        <v>767</v>
      </c>
      <c r="I2" s="35" t="s">
        <v>186</v>
      </c>
      <c r="J2" s="36" t="str">
        <f t="shared" ref="J2" si="0">IF(G2="-",C2&amp;"-"&amp;D2&amp;":"&amp;E2&amp;"-"&amp;F2&amp;":"&amp;H2&amp;"-"&amp;I2,C2&amp;"-"&amp;D2&amp;":"&amp;E2&amp;"-"&amp;F2&amp;"-"&amp;G2&amp;":"&amp;H2&amp;"-"&amp;I2)</f>
        <v>RA-RaSIB02:RF-Intlk:Reset-Cmd</v>
      </c>
      <c r="K2" s="36" t="str">
        <f t="shared" ref="K2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">
        <v>1635</v>
      </c>
      <c r="N2" s="37" t="s">
        <v>183</v>
      </c>
      <c r="O2" s="37" t="s">
        <v>189</v>
      </c>
      <c r="P2" s="37"/>
      <c r="Q2" s="37"/>
      <c r="R2" s="37"/>
      <c r="S2" s="37" t="str">
        <f t="shared" ref="S2" si="3">M2</f>
        <v>RaSIB02_Intlk_Reset</v>
      </c>
      <c r="T2" s="37" t="s">
        <v>645</v>
      </c>
      <c r="U2" s="38"/>
      <c r="V2" s="145" t="s">
        <v>1636</v>
      </c>
      <c r="W2" s="145"/>
      <c r="X2" s="145"/>
      <c r="Y2" s="145"/>
    </row>
    <row r="8" spans="1:25" ht="15" customHeight="1">
      <c r="F8" t="s">
        <v>1637</v>
      </c>
    </row>
  </sheetData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213-CD9D-4495-A03F-6A7031356915}">
  <dimension ref="A1:U235"/>
  <sheetViews>
    <sheetView zoomScaleNormal="100" workbookViewId="0">
      <selection activeCell="D10" sqref="D10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1638</v>
      </c>
      <c r="C2" s="48" t="s">
        <v>175</v>
      </c>
      <c r="D2" s="48" t="s">
        <v>1634</v>
      </c>
      <c r="E2" s="48" t="s">
        <v>177</v>
      </c>
      <c r="F2" s="48" t="s">
        <v>923</v>
      </c>
      <c r="G2" s="48" t="s">
        <v>642</v>
      </c>
      <c r="H2" s="48" t="s">
        <v>924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RA-RaSIB02:RF-IntlkCtrl:IntlkSirius-Mon</v>
      </c>
      <c r="K2" s="7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8" si="1">IF(G2="-",C2&amp;"_"&amp;D2&amp;"_"&amp;E2&amp;"_"&amp;F2&amp;"_"&amp;H2&amp;""&amp;I2,C2&amp;"_"&amp;D2&amp;"_"&amp;E2&amp;"_"&amp;F2&amp;"_"&amp;G2&amp;"_"&amp;H2&amp;""&amp;I2)</f>
        <v>RA_RaSIB02_RF_IntlkCtrl_IntlkSiriusMon</v>
      </c>
      <c r="N2" s="50" t="s">
        <v>183</v>
      </c>
      <c r="O2" s="50" t="s">
        <v>33</v>
      </c>
      <c r="P2" s="50"/>
      <c r="Q2" s="50"/>
      <c r="R2" s="50"/>
      <c r="S2" s="50" t="str">
        <f>M2</f>
        <v>RA_RaSIB02_RF_IntlkCtrl_IntlkSiriusMon</v>
      </c>
      <c r="T2" s="50" t="s">
        <v>645</v>
      </c>
      <c r="U2" s="51"/>
    </row>
    <row r="3" spans="1:21" s="52" customFormat="1" ht="14.45">
      <c r="A3" s="47">
        <v>2</v>
      </c>
      <c r="B3" s="26" t="s">
        <v>925</v>
      </c>
      <c r="C3" s="48" t="s">
        <v>175</v>
      </c>
      <c r="D3" s="48" t="s">
        <v>1634</v>
      </c>
      <c r="E3" s="48" t="s">
        <v>177</v>
      </c>
      <c r="F3" s="48" t="s">
        <v>923</v>
      </c>
      <c r="G3" s="48" t="s">
        <v>642</v>
      </c>
      <c r="H3" s="48" t="s">
        <v>926</v>
      </c>
      <c r="I3" s="48" t="s">
        <v>29</v>
      </c>
      <c r="J3" s="49" t="str">
        <f t="shared" si="0"/>
        <v>RA-RaSIB02:RF-IntlkCtrl:IntlkLLRF-Mon</v>
      </c>
      <c r="K3" s="75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5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RA_RaSIB02_RF_IntlkCtrl_IntlkLLRFMon</v>
      </c>
      <c r="N3" s="50" t="s">
        <v>183</v>
      </c>
      <c r="O3" s="50" t="s">
        <v>51</v>
      </c>
      <c r="P3" s="50"/>
      <c r="Q3" s="50"/>
      <c r="R3" s="50"/>
      <c r="S3" s="50" t="str">
        <f>M3</f>
        <v>RA_RaSIB02_RF_IntlkCtrl_IntlkLLRFMon</v>
      </c>
      <c r="T3" s="50" t="s">
        <v>645</v>
      </c>
      <c r="U3" s="51"/>
    </row>
    <row r="4" spans="1:21" s="52" customFormat="1" ht="14.45">
      <c r="A4" s="47">
        <v>3</v>
      </c>
      <c r="B4" s="144" t="s">
        <v>927</v>
      </c>
      <c r="C4" s="48" t="s">
        <v>175</v>
      </c>
      <c r="D4" s="48" t="s">
        <v>1634</v>
      </c>
      <c r="E4" s="48" t="s">
        <v>177</v>
      </c>
      <c r="F4" s="48" t="s">
        <v>923</v>
      </c>
      <c r="G4" s="48" t="s">
        <v>642</v>
      </c>
      <c r="H4" s="48" t="s">
        <v>928</v>
      </c>
      <c r="I4" s="48" t="s">
        <v>29</v>
      </c>
      <c r="J4" s="49" t="str">
        <f t="shared" si="0"/>
        <v>RA-RaSIB02:RF-IntlkCtrl:EStop-Mon</v>
      </c>
      <c r="K4" s="75" t="str">
        <f t="shared" si="2"/>
        <v>N/A</v>
      </c>
      <c r="L4" s="75" t="str">
        <f t="shared" si="3"/>
        <v>N/A</v>
      </c>
      <c r="M4" s="50" t="str">
        <f t="shared" si="1"/>
        <v>RA_RaSIB02_RF_IntlkCtrl_EStopMon</v>
      </c>
      <c r="N4" s="50" t="s">
        <v>183</v>
      </c>
      <c r="O4" s="50" t="s">
        <v>33</v>
      </c>
      <c r="P4" s="50"/>
      <c r="Q4" s="50"/>
      <c r="R4" s="50"/>
      <c r="S4" s="50" t="str">
        <f t="shared" ref="S4:S6" si="4">M4</f>
        <v>RA_RaSIB02_RF_IntlkCtrl_EStopMon</v>
      </c>
      <c r="T4" s="50" t="s">
        <v>645</v>
      </c>
      <c r="U4" s="51"/>
    </row>
    <row r="5" spans="1:21" s="52" customFormat="1" ht="14.45">
      <c r="A5" s="47">
        <v>4</v>
      </c>
      <c r="B5" s="26" t="s">
        <v>1639</v>
      </c>
      <c r="C5" s="48" t="s">
        <v>175</v>
      </c>
      <c r="D5" s="48" t="s">
        <v>1634</v>
      </c>
      <c r="E5" s="48" t="s">
        <v>177</v>
      </c>
      <c r="F5" s="48" t="s">
        <v>200</v>
      </c>
      <c r="G5" s="48" t="s">
        <v>642</v>
      </c>
      <c r="H5" s="48" t="s">
        <v>767</v>
      </c>
      <c r="I5" s="48" t="s">
        <v>186</v>
      </c>
      <c r="J5" s="49" t="str">
        <f t="shared" si="0"/>
        <v>RA-RaSIB02:RF-Intlk:Reset-Cmd</v>
      </c>
      <c r="K5" s="75" t="str">
        <f t="shared" si="2"/>
        <v>N/A</v>
      </c>
      <c r="L5" s="75" t="str">
        <f t="shared" si="3"/>
        <v>N/A</v>
      </c>
      <c r="M5" s="50" t="str">
        <f t="shared" si="1"/>
        <v>RA_RaSIB02_RF_Intlk_ResetCmd</v>
      </c>
      <c r="N5" s="50" t="s">
        <v>183</v>
      </c>
      <c r="O5" s="50" t="s">
        <v>189</v>
      </c>
      <c r="P5" s="50"/>
      <c r="Q5" s="50"/>
      <c r="R5" s="50"/>
      <c r="S5" s="50" t="str">
        <f t="shared" si="4"/>
        <v>RA_RaSIB02_RF_Intlk_ResetCmd</v>
      </c>
      <c r="T5" s="50" t="s">
        <v>645</v>
      </c>
      <c r="U5" s="51"/>
    </row>
    <row r="6" spans="1:21" s="52" customFormat="1" ht="14.45">
      <c r="A6" s="47">
        <v>5</v>
      </c>
      <c r="B6" s="26" t="s">
        <v>930</v>
      </c>
      <c r="C6" s="48" t="s">
        <v>665</v>
      </c>
      <c r="D6" s="48" t="s">
        <v>1640</v>
      </c>
      <c r="E6" s="48" t="s">
        <v>177</v>
      </c>
      <c r="F6" s="48" t="s">
        <v>200</v>
      </c>
      <c r="G6" s="48" t="s">
        <v>642</v>
      </c>
      <c r="H6" s="48" t="s">
        <v>911</v>
      </c>
      <c r="I6" s="48" t="s">
        <v>29</v>
      </c>
      <c r="J6" s="49" t="str">
        <f t="shared" si="0"/>
        <v>SI-03SB:RF-Intlk:RFOn-Mon</v>
      </c>
      <c r="K6" s="75" t="str">
        <f t="shared" si="2"/>
        <v>N/A</v>
      </c>
      <c r="L6" s="75" t="str">
        <f t="shared" si="3"/>
        <v>N/A</v>
      </c>
      <c r="M6" s="50" t="str">
        <f t="shared" si="1"/>
        <v>SI_03SB_RF_Intlk_RFOnMon</v>
      </c>
      <c r="N6" s="50" t="s">
        <v>183</v>
      </c>
      <c r="O6" s="50" t="s">
        <v>51</v>
      </c>
      <c r="P6" s="50"/>
      <c r="Q6" s="50"/>
      <c r="R6" s="50"/>
      <c r="S6" s="50" t="str">
        <f t="shared" si="4"/>
        <v>SI_03SB_RF_Intlk_RFOnMon</v>
      </c>
      <c r="T6" s="50" t="s">
        <v>645</v>
      </c>
      <c r="U6" s="51"/>
    </row>
    <row r="7" spans="1:21" s="52" customFormat="1" ht="13.5" customHeight="1">
      <c r="A7" s="47">
        <v>6</v>
      </c>
      <c r="B7" s="26" t="s">
        <v>931</v>
      </c>
      <c r="C7" s="48" t="s">
        <v>175</v>
      </c>
      <c r="D7" s="48" t="s">
        <v>1641</v>
      </c>
      <c r="E7" s="48" t="s">
        <v>177</v>
      </c>
      <c r="F7" s="48" t="s">
        <v>932</v>
      </c>
      <c r="G7" s="48" t="s">
        <v>642</v>
      </c>
      <c r="H7" s="48" t="s">
        <v>933</v>
      </c>
      <c r="I7" s="48" t="s">
        <v>647</v>
      </c>
      <c r="J7" s="49" t="str">
        <f t="shared" si="0"/>
        <v>RA-RaSIB01:RF-CavPlDrivers:DrEnbl-Sel</v>
      </c>
      <c r="K7" s="75" t="str">
        <f t="shared" si="2"/>
        <v>N/A</v>
      </c>
      <c r="L7" s="75" t="str">
        <f t="shared" si="3"/>
        <v>N/A</v>
      </c>
      <c r="M7" s="50" t="str">
        <f t="shared" si="1"/>
        <v>RA_RaSIB01_RF_CavPlDrivers_DrEnblSel</v>
      </c>
      <c r="N7" s="50" t="s">
        <v>183</v>
      </c>
      <c r="O7" s="50" t="s">
        <v>189</v>
      </c>
      <c r="P7" s="50"/>
      <c r="Q7" s="50"/>
      <c r="R7" s="50"/>
      <c r="S7" s="50" t="str">
        <f>M7</f>
        <v>RA_RaSIB01_RF_CavPlDrivers_DrEnblSel</v>
      </c>
      <c r="T7" s="50" t="s">
        <v>645</v>
      </c>
      <c r="U7" s="51"/>
    </row>
    <row r="8" spans="1:21" s="52" customFormat="1" ht="14.45">
      <c r="A8" s="47">
        <v>7</v>
      </c>
      <c r="B8" s="105" t="s">
        <v>934</v>
      </c>
      <c r="C8" s="106" t="s">
        <v>175</v>
      </c>
      <c r="D8" s="106" t="s">
        <v>1641</v>
      </c>
      <c r="E8" s="106" t="s">
        <v>177</v>
      </c>
      <c r="F8" s="106" t="s">
        <v>932</v>
      </c>
      <c r="G8" s="106" t="s">
        <v>642</v>
      </c>
      <c r="H8" s="106" t="s">
        <v>933</v>
      </c>
      <c r="I8" s="106" t="s">
        <v>360</v>
      </c>
      <c r="J8" s="107" t="str">
        <f t="shared" si="0"/>
        <v>RA-RaSIB01:RF-CavPlDrivers:DrEnbl-Sts</v>
      </c>
      <c r="K8" s="75" t="str">
        <f t="shared" si="2"/>
        <v>N/A</v>
      </c>
      <c r="L8" s="75" t="str">
        <f t="shared" si="3"/>
        <v>N/A</v>
      </c>
      <c r="M8" s="108" t="str">
        <f t="shared" si="1"/>
        <v>RA_RaSIB01_RF_CavPlDrivers_DrEnblSts</v>
      </c>
      <c r="N8" s="108" t="s">
        <v>183</v>
      </c>
      <c r="O8" s="108" t="s">
        <v>33</v>
      </c>
      <c r="P8" s="50"/>
      <c r="Q8" s="50"/>
      <c r="R8" s="108"/>
      <c r="S8" s="108" t="str">
        <f>M8</f>
        <v>RA_RaSIB01_RF_CavPlDrivers_DrEnblSts</v>
      </c>
      <c r="T8" s="108" t="s">
        <v>645</v>
      </c>
      <c r="U8" s="109"/>
    </row>
    <row r="9" spans="1:21" s="52" customFormat="1" ht="14.45">
      <c r="A9" s="110">
        <v>8</v>
      </c>
      <c r="B9" s="111" t="s">
        <v>1642</v>
      </c>
      <c r="C9" s="112" t="s">
        <v>175</v>
      </c>
      <c r="D9" s="113" t="s">
        <v>1634</v>
      </c>
      <c r="E9" s="112" t="s">
        <v>177</v>
      </c>
      <c r="F9" s="112" t="s">
        <v>200</v>
      </c>
      <c r="G9" s="114" t="s">
        <v>642</v>
      </c>
      <c r="H9" s="112" t="s">
        <v>936</v>
      </c>
      <c r="I9" s="112" t="s">
        <v>29</v>
      </c>
      <c r="J9" s="107" t="str">
        <f t="shared" si="0"/>
        <v>RA-RaSIB02:RF-Intlk:FaultHard-Mon</v>
      </c>
      <c r="K9" s="75" t="str">
        <f t="shared" si="2"/>
        <v>N/A</v>
      </c>
      <c r="L9" s="75" t="str">
        <f t="shared" si="3"/>
        <v>N/A</v>
      </c>
      <c r="M9" s="108" t="s">
        <v>937</v>
      </c>
      <c r="N9" s="115" t="s">
        <v>183</v>
      </c>
      <c r="O9" s="115" t="s">
        <v>33</v>
      </c>
      <c r="P9" s="50"/>
      <c r="Q9" s="50"/>
      <c r="R9" s="116" t="s">
        <v>938</v>
      </c>
      <c r="S9" s="108" t="str">
        <f>M9</f>
        <v>RA_RASIA02_RF_Intlk_FaultHardMon</v>
      </c>
      <c r="T9" s="116" t="s">
        <v>645</v>
      </c>
      <c r="U9" s="117" t="s">
        <v>938</v>
      </c>
    </row>
    <row r="10" spans="1:21" s="5" customFormat="1" ht="14.45">
      <c r="A10" s="118">
        <v>9</v>
      </c>
      <c r="B10" s="119" t="s">
        <v>939</v>
      </c>
      <c r="C10" s="120" t="s">
        <v>175</v>
      </c>
      <c r="D10" s="121" t="s">
        <v>1634</v>
      </c>
      <c r="E10" s="120" t="s">
        <v>177</v>
      </c>
      <c r="F10" s="120" t="s">
        <v>940</v>
      </c>
      <c r="G10" s="120">
        <v>1</v>
      </c>
      <c r="H10" s="120" t="s">
        <v>941</v>
      </c>
      <c r="I10" s="120" t="s">
        <v>29</v>
      </c>
      <c r="J10" s="64" t="str">
        <f t="shared" si="0"/>
        <v>RA-RaSIB02:RF-IntlkComp-1:Op-Mon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65" t="s">
        <v>942</v>
      </c>
      <c r="N10" s="123" t="s">
        <v>183</v>
      </c>
      <c r="O10" s="123" t="s">
        <v>33</v>
      </c>
      <c r="P10" s="50"/>
      <c r="Q10" s="50"/>
      <c r="R10" s="123" t="s">
        <v>938</v>
      </c>
      <c r="S10" s="65" t="str">
        <f t="shared" ref="S10:S73" si="5">M10</f>
        <v>RA_RASIA02_RF_IntlkComp_1_OpMon</v>
      </c>
      <c r="T10" s="123" t="s">
        <v>645</v>
      </c>
      <c r="U10" s="124" t="s">
        <v>938</v>
      </c>
    </row>
    <row r="11" spans="1:21" s="5" customFormat="1" ht="14.45">
      <c r="A11" s="118">
        <v>10</v>
      </c>
      <c r="B11" s="119" t="s">
        <v>943</v>
      </c>
      <c r="C11" s="120" t="s">
        <v>175</v>
      </c>
      <c r="D11" s="121" t="s">
        <v>1634</v>
      </c>
      <c r="E11" s="120" t="s">
        <v>177</v>
      </c>
      <c r="F11" s="120" t="s">
        <v>940</v>
      </c>
      <c r="G11" s="120">
        <v>2</v>
      </c>
      <c r="H11" s="120" t="s">
        <v>941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RA-RaSIB02:RF-IntlkComp-2:Op-Mon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65" t="s">
        <v>944</v>
      </c>
      <c r="N11" s="125" t="s">
        <v>183</v>
      </c>
      <c r="O11" s="125" t="s">
        <v>33</v>
      </c>
      <c r="P11" s="50"/>
      <c r="Q11" s="50"/>
      <c r="R11" s="125" t="s">
        <v>938</v>
      </c>
      <c r="S11" s="65" t="str">
        <f t="shared" si="5"/>
        <v>RA_RASIA02_RF_IntlkComp_2_OpMon</v>
      </c>
      <c r="T11" s="123" t="s">
        <v>645</v>
      </c>
      <c r="U11" s="126" t="s">
        <v>938</v>
      </c>
    </row>
    <row r="12" spans="1:21" s="52" customFormat="1" ht="14.45">
      <c r="A12" s="110">
        <v>11</v>
      </c>
      <c r="B12" s="127" t="s">
        <v>945</v>
      </c>
      <c r="C12" s="128" t="s">
        <v>175</v>
      </c>
      <c r="D12" s="113" t="s">
        <v>1634</v>
      </c>
      <c r="E12" s="128" t="s">
        <v>177</v>
      </c>
      <c r="F12" s="112" t="s">
        <v>923</v>
      </c>
      <c r="G12" s="129" t="s">
        <v>642</v>
      </c>
      <c r="H12" s="112" t="s">
        <v>946</v>
      </c>
      <c r="I12" s="128" t="s">
        <v>29</v>
      </c>
      <c r="J12" s="107" t="str">
        <f t="shared" si="0"/>
        <v>RA-RaSIB02:RF-IntlkCtrl:IB1601Fault-Mon</v>
      </c>
      <c r="K12" s="75" t="str">
        <f t="shared" si="2"/>
        <v>N/A</v>
      </c>
      <c r="L12" s="75" t="str">
        <f t="shared" ref="L12:L17" si="6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08" t="s">
        <v>947</v>
      </c>
      <c r="N12" s="115" t="s">
        <v>183</v>
      </c>
      <c r="O12" s="115" t="s">
        <v>33</v>
      </c>
      <c r="P12" s="50"/>
      <c r="Q12" s="50"/>
      <c r="R12" s="115" t="s">
        <v>938</v>
      </c>
      <c r="S12" s="108" t="str">
        <f t="shared" si="5"/>
        <v>RA_RASIA02_RF_IntlkCtrl_IB1601FaultMon</v>
      </c>
      <c r="T12" s="115" t="s">
        <v>645</v>
      </c>
      <c r="U12" s="130" t="s">
        <v>938</v>
      </c>
    </row>
    <row r="13" spans="1:21" s="52" customFormat="1" ht="14.45">
      <c r="A13" s="110">
        <v>12</v>
      </c>
      <c r="B13" s="127" t="s">
        <v>948</v>
      </c>
      <c r="C13" s="128" t="s">
        <v>175</v>
      </c>
      <c r="D13" s="113" t="s">
        <v>1634</v>
      </c>
      <c r="E13" s="128" t="s">
        <v>177</v>
      </c>
      <c r="F13" s="112" t="s">
        <v>923</v>
      </c>
      <c r="G13" s="129" t="s">
        <v>642</v>
      </c>
      <c r="H13" s="112" t="s">
        <v>949</v>
      </c>
      <c r="I13" s="112" t="s">
        <v>29</v>
      </c>
      <c r="J13" s="107" t="str">
        <f t="shared" si="0"/>
        <v>RA-RaSIB02:RF-IntlkCtrl:IB1602Fault-Mon</v>
      </c>
      <c r="K13" s="75" t="str">
        <f t="shared" si="2"/>
        <v>N/A</v>
      </c>
      <c r="L13" s="75" t="str">
        <f t="shared" si="6"/>
        <v>N/A</v>
      </c>
      <c r="M13" s="108" t="s">
        <v>950</v>
      </c>
      <c r="N13" s="115" t="s">
        <v>183</v>
      </c>
      <c r="O13" s="115" t="s">
        <v>33</v>
      </c>
      <c r="P13" s="50"/>
      <c r="Q13" s="50"/>
      <c r="R13" s="116" t="s">
        <v>938</v>
      </c>
      <c r="S13" s="108" t="str">
        <f t="shared" si="5"/>
        <v>RA_RASIA02_RF_IntlkCtrl_IB1602FaultMon</v>
      </c>
      <c r="T13" s="115" t="s">
        <v>645</v>
      </c>
      <c r="U13" s="117" t="s">
        <v>938</v>
      </c>
    </row>
    <row r="14" spans="1:21" s="52" customFormat="1" ht="14.45">
      <c r="A14" s="110">
        <v>13</v>
      </c>
      <c r="B14" s="127" t="s">
        <v>951</v>
      </c>
      <c r="C14" s="128" t="s">
        <v>175</v>
      </c>
      <c r="D14" s="113" t="s">
        <v>1634</v>
      </c>
      <c r="E14" s="128" t="s">
        <v>177</v>
      </c>
      <c r="F14" s="112" t="s">
        <v>923</v>
      </c>
      <c r="G14" s="129" t="s">
        <v>642</v>
      </c>
      <c r="H14" s="112" t="s">
        <v>952</v>
      </c>
      <c r="I14" s="128" t="s">
        <v>29</v>
      </c>
      <c r="J14" s="107" t="str">
        <f t="shared" si="0"/>
        <v>RA-RaSIB02:RF-IntlkCtrl:IY403Fault-Mon</v>
      </c>
      <c r="K14" s="75" t="str">
        <f t="shared" si="2"/>
        <v>N/A</v>
      </c>
      <c r="L14" s="75" t="str">
        <f t="shared" si="6"/>
        <v>N/A</v>
      </c>
      <c r="M14" s="108" t="s">
        <v>953</v>
      </c>
      <c r="N14" s="115" t="s">
        <v>183</v>
      </c>
      <c r="O14" s="115" t="s">
        <v>33</v>
      </c>
      <c r="P14" s="50"/>
      <c r="Q14" s="50"/>
      <c r="R14" s="116" t="s">
        <v>938</v>
      </c>
      <c r="S14" s="108" t="str">
        <f t="shared" si="5"/>
        <v>RA_RASIA02_RF_IntlkCtrl_IY403FaultMon</v>
      </c>
      <c r="T14" s="115" t="s">
        <v>645</v>
      </c>
      <c r="U14" s="117" t="s">
        <v>938</v>
      </c>
    </row>
    <row r="15" spans="1:21" s="52" customFormat="1" ht="14.45">
      <c r="A15" s="110">
        <v>14</v>
      </c>
      <c r="B15" s="127" t="s">
        <v>954</v>
      </c>
      <c r="C15" s="128" t="s">
        <v>175</v>
      </c>
      <c r="D15" s="113" t="s">
        <v>1634</v>
      </c>
      <c r="E15" s="128" t="s">
        <v>177</v>
      </c>
      <c r="F15" s="112" t="s">
        <v>923</v>
      </c>
      <c r="G15" s="129" t="s">
        <v>642</v>
      </c>
      <c r="H15" s="112" t="s">
        <v>955</v>
      </c>
      <c r="I15" s="112" t="s">
        <v>29</v>
      </c>
      <c r="J15" s="107" t="str">
        <f t="shared" si="0"/>
        <v>RA-RaSIB02:RF-IntlkCtrl:IY404Fault-Mon</v>
      </c>
      <c r="K15" s="75" t="str">
        <f t="shared" si="2"/>
        <v>N/A</v>
      </c>
      <c r="L15" s="75" t="str">
        <f t="shared" si="6"/>
        <v>N/A</v>
      </c>
      <c r="M15" s="108" t="s">
        <v>956</v>
      </c>
      <c r="N15" s="115" t="s">
        <v>183</v>
      </c>
      <c r="O15" s="115" t="s">
        <v>33</v>
      </c>
      <c r="P15" s="50"/>
      <c r="Q15" s="50"/>
      <c r="R15" s="116" t="s">
        <v>938</v>
      </c>
      <c r="S15" s="108" t="str">
        <f t="shared" si="5"/>
        <v>RA_RASIA02_RF_IntlkCtrl_IY404FaultMon</v>
      </c>
      <c r="T15" s="115" t="s">
        <v>645</v>
      </c>
      <c r="U15" s="117" t="s">
        <v>938</v>
      </c>
    </row>
    <row r="16" spans="1:21" s="52" customFormat="1" ht="14.45">
      <c r="A16" s="110">
        <v>15</v>
      </c>
      <c r="B16" s="127" t="s">
        <v>957</v>
      </c>
      <c r="C16" s="128" t="s">
        <v>175</v>
      </c>
      <c r="D16" s="113" t="s">
        <v>1634</v>
      </c>
      <c r="E16" s="128" t="s">
        <v>177</v>
      </c>
      <c r="F16" s="112" t="s">
        <v>923</v>
      </c>
      <c r="G16" s="129" t="s">
        <v>642</v>
      </c>
      <c r="H16" s="112" t="s">
        <v>958</v>
      </c>
      <c r="I16" s="128" t="s">
        <v>29</v>
      </c>
      <c r="J16" s="107" t="str">
        <f t="shared" si="0"/>
        <v>RA-RaSIB02:RF-IntlkCtrl:IY405Fault-Mon</v>
      </c>
      <c r="K16" s="75" t="str">
        <f t="shared" si="2"/>
        <v>N/A</v>
      </c>
      <c r="L16" s="75" t="str">
        <f t="shared" si="6"/>
        <v>N/A</v>
      </c>
      <c r="M16" s="108" t="s">
        <v>959</v>
      </c>
      <c r="N16" s="115" t="s">
        <v>183</v>
      </c>
      <c r="O16" s="115" t="s">
        <v>33</v>
      </c>
      <c r="P16" s="50"/>
      <c r="Q16" s="50"/>
      <c r="R16" s="116" t="s">
        <v>938</v>
      </c>
      <c r="S16" s="108" t="str">
        <f t="shared" si="5"/>
        <v>RA_RASIA02_RF_IntlkCtrl_IY405FaultMon</v>
      </c>
      <c r="T16" s="115" t="s">
        <v>645</v>
      </c>
      <c r="U16" s="117" t="s">
        <v>938</v>
      </c>
    </row>
    <row r="17" spans="1:21" s="52" customFormat="1" ht="14.45">
      <c r="A17" s="110">
        <v>16</v>
      </c>
      <c r="B17" s="127" t="s">
        <v>960</v>
      </c>
      <c r="C17" s="112" t="s">
        <v>175</v>
      </c>
      <c r="D17" s="113" t="s">
        <v>1634</v>
      </c>
      <c r="E17" s="112" t="s">
        <v>177</v>
      </c>
      <c r="F17" s="112" t="s">
        <v>923</v>
      </c>
      <c r="G17" s="114" t="s">
        <v>642</v>
      </c>
      <c r="H17" s="112" t="s">
        <v>961</v>
      </c>
      <c r="I17" s="112" t="s">
        <v>29</v>
      </c>
      <c r="J17" s="107" t="str">
        <f t="shared" si="0"/>
        <v>RA-RaSIB02:RF-IntlkCtrl:OB1606Fault-Mon</v>
      </c>
      <c r="K17" s="75" t="str">
        <f t="shared" si="2"/>
        <v>N/A</v>
      </c>
      <c r="L17" s="75" t="str">
        <f t="shared" si="6"/>
        <v>N/A</v>
      </c>
      <c r="M17" s="108" t="s">
        <v>962</v>
      </c>
      <c r="N17" s="115" t="s">
        <v>183</v>
      </c>
      <c r="O17" s="115" t="s">
        <v>33</v>
      </c>
      <c r="P17" s="50"/>
      <c r="Q17" s="50"/>
      <c r="R17" s="116" t="s">
        <v>938</v>
      </c>
      <c r="S17" s="108" t="str">
        <f t="shared" si="5"/>
        <v>RA_RASIA02_RF_IntlkCtrl_OB1606FaultMon</v>
      </c>
      <c r="T17" s="115" t="s">
        <v>645</v>
      </c>
      <c r="U17" s="117" t="s">
        <v>938</v>
      </c>
    </row>
    <row r="18" spans="1:21" s="5" customFormat="1" ht="14.45">
      <c r="A18" s="118">
        <v>17</v>
      </c>
      <c r="B18" s="119" t="s">
        <v>963</v>
      </c>
      <c r="C18" s="131" t="s">
        <v>175</v>
      </c>
      <c r="D18" s="121" t="s">
        <v>1634</v>
      </c>
      <c r="E18" s="131" t="s">
        <v>177</v>
      </c>
      <c r="F18" s="131" t="s">
        <v>923</v>
      </c>
      <c r="G18" s="132" t="s">
        <v>642</v>
      </c>
      <c r="H18" s="131" t="s">
        <v>964</v>
      </c>
      <c r="I18" s="120" t="s">
        <v>29</v>
      </c>
      <c r="J18" s="64" t="str">
        <f t="shared" si="0"/>
        <v>RA-RaSIB02:RF-IntlkCtrl:InDig00-Mon</v>
      </c>
      <c r="K18" s="30" t="str">
        <f t="shared" si="2"/>
        <v>N/A</v>
      </c>
      <c r="L18" s="122" t="s">
        <v>777</v>
      </c>
      <c r="M18" s="65" t="s">
        <v>965</v>
      </c>
      <c r="N18" s="123" t="s">
        <v>183</v>
      </c>
      <c r="O18" s="123" t="s">
        <v>33</v>
      </c>
      <c r="P18" s="50"/>
      <c r="Q18" s="50"/>
      <c r="R18" s="125" t="s">
        <v>938</v>
      </c>
      <c r="S18" s="65" t="str">
        <f t="shared" si="5"/>
        <v>RA_RASIA02_RF_IntlkCtrl_InDig00Mon</v>
      </c>
      <c r="T18" s="123" t="s">
        <v>645</v>
      </c>
      <c r="U18" s="126" t="s">
        <v>938</v>
      </c>
    </row>
    <row r="19" spans="1:21" s="52" customFormat="1" ht="14.45">
      <c r="A19" s="110">
        <v>18</v>
      </c>
      <c r="B19" s="127" t="s">
        <v>966</v>
      </c>
      <c r="C19" s="112" t="s">
        <v>175</v>
      </c>
      <c r="D19" s="113" t="s">
        <v>1634</v>
      </c>
      <c r="E19" s="112" t="s">
        <v>177</v>
      </c>
      <c r="F19" s="112" t="s">
        <v>923</v>
      </c>
      <c r="G19" s="114" t="s">
        <v>642</v>
      </c>
      <c r="H19" s="112" t="s">
        <v>967</v>
      </c>
      <c r="I19" s="128" t="s">
        <v>29</v>
      </c>
      <c r="J19" s="107" t="str">
        <f t="shared" si="0"/>
        <v>RA-RaSIB02:RF-IntlkCtrl:InDig01-Mon</v>
      </c>
      <c r="K19" s="75" t="str">
        <f t="shared" si="2"/>
        <v>N/A</v>
      </c>
      <c r="L19" s="104" t="s">
        <v>777</v>
      </c>
      <c r="M19" s="108" t="s">
        <v>968</v>
      </c>
      <c r="N19" s="115" t="s">
        <v>183</v>
      </c>
      <c r="O19" s="115" t="s">
        <v>33</v>
      </c>
      <c r="P19" s="50"/>
      <c r="Q19" s="50"/>
      <c r="R19" s="116" t="s">
        <v>938</v>
      </c>
      <c r="S19" s="108" t="str">
        <f t="shared" si="5"/>
        <v>RA_RASIA02_RF_IntlkCtrl_InDig01Mon</v>
      </c>
      <c r="T19" s="115" t="s">
        <v>645</v>
      </c>
      <c r="U19" s="117" t="s">
        <v>938</v>
      </c>
    </row>
    <row r="20" spans="1:21" s="5" customFormat="1" ht="14.45">
      <c r="A20" s="118">
        <v>19</v>
      </c>
      <c r="B20" s="119" t="s">
        <v>969</v>
      </c>
      <c r="C20" s="131" t="s">
        <v>175</v>
      </c>
      <c r="D20" s="121" t="s">
        <v>1634</v>
      </c>
      <c r="E20" s="131" t="s">
        <v>177</v>
      </c>
      <c r="F20" s="131" t="s">
        <v>923</v>
      </c>
      <c r="G20" s="132" t="s">
        <v>642</v>
      </c>
      <c r="H20" s="131" t="s">
        <v>970</v>
      </c>
      <c r="I20" s="120" t="s">
        <v>29</v>
      </c>
      <c r="J20" s="64" t="str">
        <f t="shared" si="0"/>
        <v>RA-RaSIB02:RF-IntlkCtrl:InDig02-Mon</v>
      </c>
      <c r="K20" s="30" t="str">
        <f t="shared" si="2"/>
        <v>N/A</v>
      </c>
      <c r="L20" s="122" t="s">
        <v>777</v>
      </c>
      <c r="M20" s="65" t="s">
        <v>971</v>
      </c>
      <c r="N20" s="123" t="s">
        <v>183</v>
      </c>
      <c r="O20" s="123" t="s">
        <v>33</v>
      </c>
      <c r="P20" s="50"/>
      <c r="Q20" s="50"/>
      <c r="R20" s="125" t="s">
        <v>938</v>
      </c>
      <c r="S20" s="65" t="str">
        <f t="shared" si="5"/>
        <v>RA_RASIA02_RF_IntlkCtrl_InDig02Mon</v>
      </c>
      <c r="T20" s="123" t="s">
        <v>645</v>
      </c>
      <c r="U20" s="126" t="s">
        <v>938</v>
      </c>
    </row>
    <row r="21" spans="1:21" s="5" customFormat="1" ht="14.45">
      <c r="A21" s="118">
        <v>20</v>
      </c>
      <c r="B21" s="119" t="s">
        <v>972</v>
      </c>
      <c r="C21" s="131" t="s">
        <v>175</v>
      </c>
      <c r="D21" s="121" t="s">
        <v>1634</v>
      </c>
      <c r="E21" s="131" t="s">
        <v>177</v>
      </c>
      <c r="F21" s="131" t="s">
        <v>923</v>
      </c>
      <c r="G21" s="132" t="s">
        <v>642</v>
      </c>
      <c r="H21" s="131" t="s">
        <v>973</v>
      </c>
      <c r="I21" s="120" t="s">
        <v>29</v>
      </c>
      <c r="J21" s="64" t="str">
        <f t="shared" si="0"/>
        <v>RA-RaSIB02:RF-IntlkCtrl:InDig03-Mon</v>
      </c>
      <c r="K21" s="30" t="str">
        <f t="shared" si="2"/>
        <v>N/A</v>
      </c>
      <c r="L21" s="122" t="s">
        <v>777</v>
      </c>
      <c r="M21" s="65" t="s">
        <v>974</v>
      </c>
      <c r="N21" s="123" t="s">
        <v>183</v>
      </c>
      <c r="O21" s="123" t="s">
        <v>33</v>
      </c>
      <c r="P21" s="50"/>
      <c r="Q21" s="50"/>
      <c r="R21" s="125" t="s">
        <v>938</v>
      </c>
      <c r="S21" s="65" t="str">
        <f t="shared" si="5"/>
        <v>RA_RASIA02_RF_IntlkCtrl_InDig03Mon</v>
      </c>
      <c r="T21" s="123" t="s">
        <v>645</v>
      </c>
      <c r="U21" s="126" t="s">
        <v>938</v>
      </c>
    </row>
    <row r="22" spans="1:21" s="5" customFormat="1" ht="14.45">
      <c r="A22" s="118">
        <v>21</v>
      </c>
      <c r="B22" s="119" t="s">
        <v>975</v>
      </c>
      <c r="C22" s="131" t="s">
        <v>175</v>
      </c>
      <c r="D22" s="121" t="s">
        <v>1634</v>
      </c>
      <c r="E22" s="131" t="s">
        <v>177</v>
      </c>
      <c r="F22" s="131" t="s">
        <v>923</v>
      </c>
      <c r="G22" s="132" t="s">
        <v>642</v>
      </c>
      <c r="H22" s="131" t="s">
        <v>976</v>
      </c>
      <c r="I22" s="120" t="s">
        <v>29</v>
      </c>
      <c r="J22" s="64" t="str">
        <f t="shared" si="0"/>
        <v>RA-RaSIB02:RF-IntlkCtrl:InDig04-Mon</v>
      </c>
      <c r="K22" s="30" t="str">
        <f t="shared" si="2"/>
        <v>N/A</v>
      </c>
      <c r="L22" s="122" t="s">
        <v>777</v>
      </c>
      <c r="M22" s="65" t="s">
        <v>977</v>
      </c>
      <c r="N22" s="123" t="s">
        <v>183</v>
      </c>
      <c r="O22" s="123" t="s">
        <v>33</v>
      </c>
      <c r="P22" s="50"/>
      <c r="Q22" s="50"/>
      <c r="R22" s="125" t="s">
        <v>938</v>
      </c>
      <c r="S22" s="65" t="str">
        <f t="shared" si="5"/>
        <v>RA_RASIA02_RF_IntlkCtrl_InDig04Mon</v>
      </c>
      <c r="T22" s="123" t="s">
        <v>645</v>
      </c>
      <c r="U22" s="126" t="s">
        <v>938</v>
      </c>
    </row>
    <row r="23" spans="1:21" s="5" customFormat="1" ht="14.45">
      <c r="A23" s="118">
        <v>22</v>
      </c>
      <c r="B23" s="119" t="s">
        <v>978</v>
      </c>
      <c r="C23" s="131" t="s">
        <v>175</v>
      </c>
      <c r="D23" s="121" t="s">
        <v>1634</v>
      </c>
      <c r="E23" s="131" t="s">
        <v>177</v>
      </c>
      <c r="F23" s="131" t="s">
        <v>923</v>
      </c>
      <c r="G23" s="132" t="s">
        <v>642</v>
      </c>
      <c r="H23" s="131" t="s">
        <v>979</v>
      </c>
      <c r="I23" s="120" t="s">
        <v>29</v>
      </c>
      <c r="J23" s="64" t="str">
        <f t="shared" si="0"/>
        <v>RA-RaSIB02:RF-IntlkCtrl:InDig05-Mon</v>
      </c>
      <c r="K23" s="30" t="str">
        <f t="shared" si="2"/>
        <v>N/A</v>
      </c>
      <c r="L23" s="122" t="s">
        <v>777</v>
      </c>
      <c r="M23" s="65" t="s">
        <v>980</v>
      </c>
      <c r="N23" s="123" t="s">
        <v>183</v>
      </c>
      <c r="O23" s="123" t="s">
        <v>33</v>
      </c>
      <c r="P23" s="50"/>
      <c r="Q23" s="50"/>
      <c r="R23" s="125" t="s">
        <v>938</v>
      </c>
      <c r="S23" s="65" t="str">
        <f t="shared" si="5"/>
        <v>RA_RASIA02_RF_IntlkCtrl_InDig05Mon</v>
      </c>
      <c r="T23" s="123" t="s">
        <v>645</v>
      </c>
      <c r="U23" s="126" t="s">
        <v>938</v>
      </c>
    </row>
    <row r="24" spans="1:21" s="5" customFormat="1" ht="14.45">
      <c r="A24" s="118">
        <v>23</v>
      </c>
      <c r="B24" s="119" t="s">
        <v>981</v>
      </c>
      <c r="C24" s="131" t="s">
        <v>175</v>
      </c>
      <c r="D24" s="121" t="s">
        <v>1634</v>
      </c>
      <c r="E24" s="131" t="s">
        <v>177</v>
      </c>
      <c r="F24" s="131" t="s">
        <v>923</v>
      </c>
      <c r="G24" s="132" t="s">
        <v>642</v>
      </c>
      <c r="H24" s="131" t="s">
        <v>982</v>
      </c>
      <c r="I24" s="120" t="s">
        <v>29</v>
      </c>
      <c r="J24" s="64" t="str">
        <f t="shared" si="0"/>
        <v>RA-RaSIB02:RF-IntlkCtrl:InDig06-Mon</v>
      </c>
      <c r="K24" s="30" t="str">
        <f t="shared" si="2"/>
        <v>N/A</v>
      </c>
      <c r="L24" s="122" t="s">
        <v>777</v>
      </c>
      <c r="M24" s="65" t="s">
        <v>983</v>
      </c>
      <c r="N24" s="123" t="s">
        <v>183</v>
      </c>
      <c r="O24" s="123" t="s">
        <v>33</v>
      </c>
      <c r="P24" s="50"/>
      <c r="Q24" s="50"/>
      <c r="R24" s="125" t="s">
        <v>938</v>
      </c>
      <c r="S24" s="65" t="str">
        <f t="shared" si="5"/>
        <v>RA_RASIA02_RF_IntlkCtrl_InDig06Mon</v>
      </c>
      <c r="T24" s="123" t="s">
        <v>645</v>
      </c>
      <c r="U24" s="126" t="s">
        <v>938</v>
      </c>
    </row>
    <row r="25" spans="1:21" s="5" customFormat="1" ht="14.45">
      <c r="A25" s="118">
        <v>24</v>
      </c>
      <c r="B25" s="119" t="s">
        <v>984</v>
      </c>
      <c r="C25" s="131" t="s">
        <v>175</v>
      </c>
      <c r="D25" s="121" t="s">
        <v>1634</v>
      </c>
      <c r="E25" s="131" t="s">
        <v>177</v>
      </c>
      <c r="F25" s="131" t="s">
        <v>923</v>
      </c>
      <c r="G25" s="132" t="s">
        <v>642</v>
      </c>
      <c r="H25" s="131" t="s">
        <v>985</v>
      </c>
      <c r="I25" s="120" t="s">
        <v>29</v>
      </c>
      <c r="J25" s="64" t="str">
        <f t="shared" si="0"/>
        <v>RA-RaSIB02:RF-IntlkCtrl:InDig07-Mon</v>
      </c>
      <c r="K25" s="30" t="str">
        <f t="shared" si="2"/>
        <v>N/A</v>
      </c>
      <c r="L25" s="122" t="s">
        <v>777</v>
      </c>
      <c r="M25" s="65" t="s">
        <v>986</v>
      </c>
      <c r="N25" s="123" t="s">
        <v>183</v>
      </c>
      <c r="O25" s="123" t="s">
        <v>33</v>
      </c>
      <c r="P25" s="50"/>
      <c r="Q25" s="50"/>
      <c r="R25" s="125" t="s">
        <v>938</v>
      </c>
      <c r="S25" s="65" t="str">
        <f t="shared" si="5"/>
        <v>RA_RASIA02_RF_IntlkCtrl_InDig07Mon</v>
      </c>
      <c r="T25" s="123" t="s">
        <v>645</v>
      </c>
      <c r="U25" s="126" t="s">
        <v>938</v>
      </c>
    </row>
    <row r="26" spans="1:21" s="5" customFormat="1" ht="14.45">
      <c r="A26" s="118">
        <v>25</v>
      </c>
      <c r="B26" s="119" t="s">
        <v>987</v>
      </c>
      <c r="C26" s="131" t="s">
        <v>175</v>
      </c>
      <c r="D26" s="121" t="s">
        <v>1634</v>
      </c>
      <c r="E26" s="131" t="s">
        <v>177</v>
      </c>
      <c r="F26" s="131" t="s">
        <v>923</v>
      </c>
      <c r="G26" s="132" t="s">
        <v>642</v>
      </c>
      <c r="H26" s="131" t="s">
        <v>988</v>
      </c>
      <c r="I26" s="120" t="s">
        <v>29</v>
      </c>
      <c r="J26" s="64" t="str">
        <f t="shared" si="0"/>
        <v>RA-RaSIB02:RF-IntlkCtrl:InDig08-Mon</v>
      </c>
      <c r="K26" s="30" t="str">
        <f t="shared" si="2"/>
        <v>N/A</v>
      </c>
      <c r="L26" s="122" t="s">
        <v>777</v>
      </c>
      <c r="M26" s="65" t="s">
        <v>989</v>
      </c>
      <c r="N26" s="123" t="s">
        <v>183</v>
      </c>
      <c r="O26" s="123" t="s">
        <v>33</v>
      </c>
      <c r="P26" s="50"/>
      <c r="Q26" s="50"/>
      <c r="R26" s="123" t="s">
        <v>938</v>
      </c>
      <c r="S26" s="65" t="str">
        <f t="shared" si="5"/>
        <v>RA_RASIA02_RF_IntlkCtrl_InDig08Mon</v>
      </c>
      <c r="T26" s="123" t="s">
        <v>645</v>
      </c>
      <c r="U26" s="124" t="s">
        <v>938</v>
      </c>
    </row>
    <row r="27" spans="1:21" s="5" customFormat="1" ht="14.45">
      <c r="A27" s="118">
        <v>26</v>
      </c>
      <c r="B27" s="119" t="s">
        <v>990</v>
      </c>
      <c r="C27" s="131" t="s">
        <v>175</v>
      </c>
      <c r="D27" s="121" t="s">
        <v>1634</v>
      </c>
      <c r="E27" s="131" t="s">
        <v>177</v>
      </c>
      <c r="F27" s="131" t="s">
        <v>923</v>
      </c>
      <c r="G27" s="132" t="s">
        <v>642</v>
      </c>
      <c r="H27" s="131" t="s">
        <v>991</v>
      </c>
      <c r="I27" s="120" t="s">
        <v>29</v>
      </c>
      <c r="J27" s="64" t="str">
        <f t="shared" si="0"/>
        <v>RA-RaSIB02:RF-IntlkCtrl:InDig09-Mon</v>
      </c>
      <c r="K27" s="30" t="str">
        <f t="shared" si="2"/>
        <v>N/A</v>
      </c>
      <c r="L27" s="122" t="s">
        <v>777</v>
      </c>
      <c r="M27" s="65" t="s">
        <v>992</v>
      </c>
      <c r="N27" s="123" t="s">
        <v>183</v>
      </c>
      <c r="O27" s="123" t="s">
        <v>33</v>
      </c>
      <c r="P27" s="50"/>
      <c r="Q27" s="50"/>
      <c r="R27" s="125" t="s">
        <v>938</v>
      </c>
      <c r="S27" s="65" t="str">
        <f t="shared" si="5"/>
        <v>RA_RASIA02_RF_IntlkCtrl_InDig09Mon</v>
      </c>
      <c r="T27" s="123" t="s">
        <v>645</v>
      </c>
      <c r="U27" s="126" t="s">
        <v>938</v>
      </c>
    </row>
    <row r="28" spans="1:21" s="5" customFormat="1" ht="14.45">
      <c r="A28" s="118">
        <v>27</v>
      </c>
      <c r="B28" s="119" t="s">
        <v>993</v>
      </c>
      <c r="C28" s="131" t="s">
        <v>175</v>
      </c>
      <c r="D28" s="121" t="s">
        <v>1634</v>
      </c>
      <c r="E28" s="131" t="s">
        <v>177</v>
      </c>
      <c r="F28" s="131" t="s">
        <v>923</v>
      </c>
      <c r="G28" s="132" t="s">
        <v>642</v>
      </c>
      <c r="H28" s="131" t="s">
        <v>994</v>
      </c>
      <c r="I28" s="120" t="s">
        <v>29</v>
      </c>
      <c r="J28" s="64" t="str">
        <f t="shared" si="0"/>
        <v>RA-RaSIB02:RF-IntlkCtrl:InDig10-Mon</v>
      </c>
      <c r="K28" s="30" t="str">
        <f t="shared" si="2"/>
        <v>N/A</v>
      </c>
      <c r="L28" s="122" t="s">
        <v>777</v>
      </c>
      <c r="M28" s="65" t="s">
        <v>995</v>
      </c>
      <c r="N28" s="123" t="s">
        <v>183</v>
      </c>
      <c r="O28" s="123" t="s">
        <v>33</v>
      </c>
      <c r="P28" s="50"/>
      <c r="Q28" s="50"/>
      <c r="R28" s="125" t="s">
        <v>938</v>
      </c>
      <c r="S28" s="65" t="str">
        <f t="shared" si="5"/>
        <v>RA_RASIA02_RF_IntlkCtrl_InDig10Mon</v>
      </c>
      <c r="T28" s="123" t="s">
        <v>645</v>
      </c>
      <c r="U28" s="126" t="s">
        <v>938</v>
      </c>
    </row>
    <row r="29" spans="1:21" s="5" customFormat="1" ht="14.45">
      <c r="A29" s="118">
        <v>28</v>
      </c>
      <c r="B29" s="119" t="s">
        <v>996</v>
      </c>
      <c r="C29" s="131" t="s">
        <v>175</v>
      </c>
      <c r="D29" s="121" t="s">
        <v>1634</v>
      </c>
      <c r="E29" s="131" t="s">
        <v>177</v>
      </c>
      <c r="F29" s="131" t="s">
        <v>923</v>
      </c>
      <c r="G29" s="132" t="s">
        <v>642</v>
      </c>
      <c r="H29" s="131" t="s">
        <v>997</v>
      </c>
      <c r="I29" s="120" t="s">
        <v>29</v>
      </c>
      <c r="J29" s="64" t="str">
        <f t="shared" si="0"/>
        <v>RA-RaSIB02:RF-IntlkCtrl:InDig11-Mon</v>
      </c>
      <c r="K29" s="30" t="str">
        <f t="shared" si="2"/>
        <v>N/A</v>
      </c>
      <c r="L29" s="122" t="s">
        <v>777</v>
      </c>
      <c r="M29" s="65" t="s">
        <v>998</v>
      </c>
      <c r="N29" s="123" t="s">
        <v>183</v>
      </c>
      <c r="O29" s="123" t="s">
        <v>33</v>
      </c>
      <c r="P29" s="50"/>
      <c r="Q29" s="50"/>
      <c r="R29" s="125" t="s">
        <v>938</v>
      </c>
      <c r="S29" s="65" t="str">
        <f t="shared" si="5"/>
        <v>RA_RASIA02_RF_IntlkCtrl_InDig11Mon</v>
      </c>
      <c r="T29" s="123" t="s">
        <v>645</v>
      </c>
      <c r="U29" s="126" t="s">
        <v>938</v>
      </c>
    </row>
    <row r="30" spans="1:21" s="5" customFormat="1" ht="14.45">
      <c r="A30" s="118">
        <v>29</v>
      </c>
      <c r="B30" s="119" t="s">
        <v>999</v>
      </c>
      <c r="C30" s="131" t="s">
        <v>175</v>
      </c>
      <c r="D30" s="121" t="s">
        <v>1634</v>
      </c>
      <c r="E30" s="131" t="s">
        <v>177</v>
      </c>
      <c r="F30" s="131" t="s">
        <v>923</v>
      </c>
      <c r="G30" s="132" t="s">
        <v>642</v>
      </c>
      <c r="H30" s="131" t="s">
        <v>1000</v>
      </c>
      <c r="I30" s="120" t="s">
        <v>29</v>
      </c>
      <c r="J30" s="64" t="str">
        <f t="shared" si="0"/>
        <v>RA-RaSIB02:RF-IntlkCtrl:InDig12-Mon</v>
      </c>
      <c r="K30" s="30" t="str">
        <f t="shared" si="2"/>
        <v>N/A</v>
      </c>
      <c r="L30" s="122" t="s">
        <v>777</v>
      </c>
      <c r="M30" s="65" t="s">
        <v>1001</v>
      </c>
      <c r="N30" s="123" t="s">
        <v>183</v>
      </c>
      <c r="O30" s="123" t="s">
        <v>33</v>
      </c>
      <c r="P30" s="50"/>
      <c r="Q30" s="50"/>
      <c r="R30" s="125" t="s">
        <v>938</v>
      </c>
      <c r="S30" s="65" t="str">
        <f t="shared" si="5"/>
        <v>RA_RASIA02_RF_IntlkCtrl_InDig12Mon</v>
      </c>
      <c r="T30" s="123" t="s">
        <v>645</v>
      </c>
      <c r="U30" s="126" t="s">
        <v>938</v>
      </c>
    </row>
    <row r="31" spans="1:21" s="5" customFormat="1" ht="14.45">
      <c r="A31" s="118">
        <v>30</v>
      </c>
      <c r="B31" s="119" t="s">
        <v>1002</v>
      </c>
      <c r="C31" s="131" t="s">
        <v>175</v>
      </c>
      <c r="D31" s="121" t="s">
        <v>1634</v>
      </c>
      <c r="E31" s="131" t="s">
        <v>177</v>
      </c>
      <c r="F31" s="131" t="s">
        <v>923</v>
      </c>
      <c r="G31" s="132" t="s">
        <v>642</v>
      </c>
      <c r="H31" s="131" t="s">
        <v>1003</v>
      </c>
      <c r="I31" s="120" t="s">
        <v>29</v>
      </c>
      <c r="J31" s="64" t="str">
        <f t="shared" si="0"/>
        <v>RA-RaSIB02:RF-IntlkCtrl:InDig13-Mon</v>
      </c>
      <c r="K31" s="30" t="str">
        <f t="shared" si="2"/>
        <v>N/A</v>
      </c>
      <c r="L31" s="122" t="s">
        <v>777</v>
      </c>
      <c r="M31" s="65" t="s">
        <v>1004</v>
      </c>
      <c r="N31" s="123" t="s">
        <v>183</v>
      </c>
      <c r="O31" s="123" t="s">
        <v>33</v>
      </c>
      <c r="P31" s="50"/>
      <c r="Q31" s="50"/>
      <c r="R31" s="125" t="s">
        <v>938</v>
      </c>
      <c r="S31" s="65" t="str">
        <f t="shared" si="5"/>
        <v>RA_RASIA02_RF_IntlkCtrl_InDig13Mon</v>
      </c>
      <c r="T31" s="123" t="s">
        <v>645</v>
      </c>
      <c r="U31" s="126" t="s">
        <v>938</v>
      </c>
    </row>
    <row r="32" spans="1:21" s="5" customFormat="1" ht="14.45">
      <c r="A32" s="118">
        <v>31</v>
      </c>
      <c r="B32" s="119" t="s">
        <v>1005</v>
      </c>
      <c r="C32" s="131" t="s">
        <v>175</v>
      </c>
      <c r="D32" s="121" t="s">
        <v>1634</v>
      </c>
      <c r="E32" s="131" t="s">
        <v>177</v>
      </c>
      <c r="F32" s="131" t="s">
        <v>923</v>
      </c>
      <c r="G32" s="132" t="s">
        <v>642</v>
      </c>
      <c r="H32" s="131" t="s">
        <v>1006</v>
      </c>
      <c r="I32" s="120" t="s">
        <v>29</v>
      </c>
      <c r="J32" s="64" t="str">
        <f t="shared" si="0"/>
        <v>RA-RaSIB02:RF-IntlkCtrl:InDig14-Mon</v>
      </c>
      <c r="K32" s="30" t="str">
        <f t="shared" si="2"/>
        <v>N/A</v>
      </c>
      <c r="L32" s="122" t="s">
        <v>777</v>
      </c>
      <c r="M32" s="65" t="s">
        <v>1007</v>
      </c>
      <c r="N32" s="123" t="s">
        <v>183</v>
      </c>
      <c r="O32" s="123" t="s">
        <v>33</v>
      </c>
      <c r="P32" s="50"/>
      <c r="Q32" s="50"/>
      <c r="R32" s="125" t="s">
        <v>938</v>
      </c>
      <c r="S32" s="65" t="str">
        <f t="shared" si="5"/>
        <v>RA_RASIA02_RF_IntlkCtrl_InDig14Mon</v>
      </c>
      <c r="T32" s="123" t="s">
        <v>645</v>
      </c>
      <c r="U32" s="126" t="s">
        <v>938</v>
      </c>
    </row>
    <row r="33" spans="1:21" s="5" customFormat="1" ht="14.45">
      <c r="A33" s="118">
        <v>32</v>
      </c>
      <c r="B33" s="119" t="s">
        <v>1008</v>
      </c>
      <c r="C33" s="131" t="s">
        <v>175</v>
      </c>
      <c r="D33" s="121" t="s">
        <v>1634</v>
      </c>
      <c r="E33" s="131" t="s">
        <v>177</v>
      </c>
      <c r="F33" s="131" t="s">
        <v>923</v>
      </c>
      <c r="G33" s="132" t="s">
        <v>642</v>
      </c>
      <c r="H33" s="131" t="s">
        <v>1009</v>
      </c>
      <c r="I33" s="120" t="s">
        <v>29</v>
      </c>
      <c r="J33" s="64" t="str">
        <f t="shared" si="0"/>
        <v>RA-RaSIB02:RF-IntlkCtrl:InDig15-Mon</v>
      </c>
      <c r="K33" s="30" t="str">
        <f t="shared" si="2"/>
        <v>N/A</v>
      </c>
      <c r="L33" s="122" t="s">
        <v>777</v>
      </c>
      <c r="M33" s="65" t="s">
        <v>1010</v>
      </c>
      <c r="N33" s="123" t="s">
        <v>183</v>
      </c>
      <c r="O33" s="123" t="s">
        <v>33</v>
      </c>
      <c r="P33" s="50"/>
      <c r="Q33" s="50"/>
      <c r="R33" s="125" t="s">
        <v>938</v>
      </c>
      <c r="S33" s="65" t="str">
        <f t="shared" si="5"/>
        <v>RA_RASIA02_RF_IntlkCtrl_InDig15Mon</v>
      </c>
      <c r="T33" s="123" t="s">
        <v>645</v>
      </c>
      <c r="U33" s="126" t="s">
        <v>938</v>
      </c>
    </row>
    <row r="34" spans="1:21" s="5" customFormat="1" ht="14.45">
      <c r="A34" s="133">
        <v>33</v>
      </c>
      <c r="B34" s="134" t="s">
        <v>1011</v>
      </c>
      <c r="C34" s="121" t="s">
        <v>175</v>
      </c>
      <c r="D34" s="121" t="s">
        <v>1634</v>
      </c>
      <c r="E34" s="121" t="s">
        <v>177</v>
      </c>
      <c r="F34" s="121" t="s">
        <v>923</v>
      </c>
      <c r="G34" s="135" t="s">
        <v>642</v>
      </c>
      <c r="H34" s="131" t="s">
        <v>1012</v>
      </c>
      <c r="I34" s="121" t="s">
        <v>29</v>
      </c>
      <c r="J34" s="64" t="str">
        <f t="shared" si="0"/>
        <v>RA-RaSIB02:RF-IntlkCtrl:InDig16-Mon</v>
      </c>
      <c r="K34" s="30" t="str">
        <f t="shared" si="2"/>
        <v>N/A</v>
      </c>
      <c r="L34" s="122" t="s">
        <v>777</v>
      </c>
      <c r="M34" s="65" t="s">
        <v>1013</v>
      </c>
      <c r="N34" s="123" t="s">
        <v>183</v>
      </c>
      <c r="O34" s="123" t="s">
        <v>33</v>
      </c>
      <c r="P34" s="50"/>
      <c r="Q34" s="50"/>
      <c r="R34" s="136" t="s">
        <v>938</v>
      </c>
      <c r="S34" s="65" t="str">
        <f t="shared" si="5"/>
        <v>RA_RASIA02_RF_IntlkCtrl_InDig16Mon</v>
      </c>
      <c r="T34" s="123" t="s">
        <v>645</v>
      </c>
      <c r="U34" s="137" t="s">
        <v>938</v>
      </c>
    </row>
    <row r="35" spans="1:21" s="5" customFormat="1" ht="14.45">
      <c r="A35" s="133">
        <v>34</v>
      </c>
      <c r="B35" s="134" t="s">
        <v>1014</v>
      </c>
      <c r="C35" s="121" t="s">
        <v>175</v>
      </c>
      <c r="D35" s="121" t="s">
        <v>1634</v>
      </c>
      <c r="E35" s="121" t="s">
        <v>177</v>
      </c>
      <c r="F35" s="121" t="s">
        <v>923</v>
      </c>
      <c r="G35" s="135" t="s">
        <v>642</v>
      </c>
      <c r="H35" s="131" t="s">
        <v>1015</v>
      </c>
      <c r="I35" s="121" t="s">
        <v>29</v>
      </c>
      <c r="J35" s="64" t="str">
        <f t="shared" si="0"/>
        <v>RA-RaSIB02:RF-IntlkCtrl:InDig17-Mon</v>
      </c>
      <c r="K35" s="30" t="str">
        <f t="shared" si="2"/>
        <v>N/A</v>
      </c>
      <c r="L35" s="122" t="s">
        <v>777</v>
      </c>
      <c r="M35" s="65" t="s">
        <v>1016</v>
      </c>
      <c r="N35" s="123" t="s">
        <v>183</v>
      </c>
      <c r="O35" s="123" t="s">
        <v>33</v>
      </c>
      <c r="P35" s="50"/>
      <c r="Q35" s="50"/>
      <c r="R35" s="136" t="s">
        <v>938</v>
      </c>
      <c r="S35" s="65" t="str">
        <f t="shared" si="5"/>
        <v>RA_RASIA02_RF_IntlkCtrl_InDig17Mon</v>
      </c>
      <c r="T35" s="123" t="s">
        <v>645</v>
      </c>
      <c r="U35" s="137" t="s">
        <v>938</v>
      </c>
    </row>
    <row r="36" spans="1:21" s="5" customFormat="1" ht="14.45">
      <c r="A36" s="133">
        <v>35</v>
      </c>
      <c r="B36" s="134" t="s">
        <v>1017</v>
      </c>
      <c r="C36" s="121" t="s">
        <v>175</v>
      </c>
      <c r="D36" s="121" t="s">
        <v>1634</v>
      </c>
      <c r="E36" s="121" t="s">
        <v>177</v>
      </c>
      <c r="F36" s="121" t="s">
        <v>923</v>
      </c>
      <c r="G36" s="135" t="s">
        <v>642</v>
      </c>
      <c r="H36" s="131" t="s">
        <v>1018</v>
      </c>
      <c r="I36" s="121" t="s">
        <v>29</v>
      </c>
      <c r="J36" s="64" t="str">
        <f t="shared" si="0"/>
        <v>RA-RaSIB02:RF-IntlkCtrl:InDig18-Mon</v>
      </c>
      <c r="K36" s="30" t="str">
        <f t="shared" si="2"/>
        <v>N/A</v>
      </c>
      <c r="L36" s="122" t="s">
        <v>777</v>
      </c>
      <c r="M36" s="65" t="s">
        <v>1019</v>
      </c>
      <c r="N36" s="123" t="s">
        <v>183</v>
      </c>
      <c r="O36" s="123" t="s">
        <v>33</v>
      </c>
      <c r="P36" s="50"/>
      <c r="Q36" s="50"/>
      <c r="R36" s="136" t="s">
        <v>938</v>
      </c>
      <c r="S36" s="65" t="str">
        <f t="shared" si="5"/>
        <v>RA_RASIA02_RF_IntlkCtrl_InDig18Mon</v>
      </c>
      <c r="T36" s="123" t="s">
        <v>645</v>
      </c>
      <c r="U36" s="137" t="s">
        <v>938</v>
      </c>
    </row>
    <row r="37" spans="1:21" s="5" customFormat="1" ht="14.45">
      <c r="A37" s="133">
        <v>36</v>
      </c>
      <c r="B37" s="134" t="s">
        <v>1020</v>
      </c>
      <c r="C37" s="121" t="s">
        <v>175</v>
      </c>
      <c r="D37" s="121" t="s">
        <v>1634</v>
      </c>
      <c r="E37" s="121" t="s">
        <v>177</v>
      </c>
      <c r="F37" s="121" t="s">
        <v>923</v>
      </c>
      <c r="G37" s="135" t="s">
        <v>642</v>
      </c>
      <c r="H37" s="131" t="s">
        <v>1021</v>
      </c>
      <c r="I37" s="121" t="s">
        <v>29</v>
      </c>
      <c r="J37" s="64" t="str">
        <f t="shared" si="0"/>
        <v>RA-RaSIB02:RF-IntlkCtrl:InDig19-Mon</v>
      </c>
      <c r="K37" s="30" t="str">
        <f t="shared" si="2"/>
        <v>N/A</v>
      </c>
      <c r="L37" s="122" t="s">
        <v>777</v>
      </c>
      <c r="M37" s="65" t="s">
        <v>1022</v>
      </c>
      <c r="N37" s="123" t="s">
        <v>183</v>
      </c>
      <c r="O37" s="123" t="s">
        <v>33</v>
      </c>
      <c r="P37" s="50"/>
      <c r="Q37" s="50"/>
      <c r="R37" s="136" t="s">
        <v>938</v>
      </c>
      <c r="S37" s="65" t="str">
        <f t="shared" si="5"/>
        <v>RA_RASIA02_RF_IntlkCtrl_InDig19Mon</v>
      </c>
      <c r="T37" s="123" t="s">
        <v>645</v>
      </c>
      <c r="U37" s="137" t="s">
        <v>938</v>
      </c>
    </row>
    <row r="38" spans="1:21" s="5" customFormat="1" ht="14.45">
      <c r="A38" s="133">
        <v>37</v>
      </c>
      <c r="B38" s="134" t="s">
        <v>1023</v>
      </c>
      <c r="C38" s="121" t="s">
        <v>175</v>
      </c>
      <c r="D38" s="121" t="s">
        <v>1634</v>
      </c>
      <c r="E38" s="121" t="s">
        <v>177</v>
      </c>
      <c r="F38" s="121" t="s">
        <v>923</v>
      </c>
      <c r="G38" s="135" t="s">
        <v>642</v>
      </c>
      <c r="H38" s="131" t="s">
        <v>1024</v>
      </c>
      <c r="I38" s="121" t="s">
        <v>29</v>
      </c>
      <c r="J38" s="64" t="str">
        <f t="shared" si="0"/>
        <v>RA-RaSIB02:RF-IntlkCtrl:InDig20-Mon</v>
      </c>
      <c r="K38" s="30" t="str">
        <f t="shared" si="2"/>
        <v>N/A</v>
      </c>
      <c r="L38" s="122" t="s">
        <v>777</v>
      </c>
      <c r="M38" s="65" t="s">
        <v>1025</v>
      </c>
      <c r="N38" s="123" t="s">
        <v>183</v>
      </c>
      <c r="O38" s="123" t="s">
        <v>33</v>
      </c>
      <c r="P38" s="50"/>
      <c r="Q38" s="50"/>
      <c r="R38" s="136" t="s">
        <v>938</v>
      </c>
      <c r="S38" s="65" t="str">
        <f t="shared" si="5"/>
        <v>RA_RASIA02_RF_IntlkCtrl_InDig20Mon</v>
      </c>
      <c r="T38" s="123" t="s">
        <v>645</v>
      </c>
      <c r="U38" s="137" t="s">
        <v>938</v>
      </c>
    </row>
    <row r="39" spans="1:21" s="5" customFormat="1" ht="14.45">
      <c r="A39" s="133">
        <v>38</v>
      </c>
      <c r="B39" s="134" t="s">
        <v>1026</v>
      </c>
      <c r="C39" s="121" t="s">
        <v>175</v>
      </c>
      <c r="D39" s="121" t="s">
        <v>1634</v>
      </c>
      <c r="E39" s="121" t="s">
        <v>177</v>
      </c>
      <c r="F39" s="121" t="s">
        <v>923</v>
      </c>
      <c r="G39" s="135" t="s">
        <v>642</v>
      </c>
      <c r="H39" s="131" t="s">
        <v>1027</v>
      </c>
      <c r="I39" s="121" t="s">
        <v>29</v>
      </c>
      <c r="J39" s="64" t="str">
        <f t="shared" si="0"/>
        <v>RA-RaSIB02:RF-IntlkCtrl:InDig21-Mon</v>
      </c>
      <c r="K39" s="30" t="str">
        <f t="shared" si="2"/>
        <v>N/A</v>
      </c>
      <c r="L39" s="122" t="s">
        <v>777</v>
      </c>
      <c r="M39" s="65" t="s">
        <v>1028</v>
      </c>
      <c r="N39" s="123" t="s">
        <v>183</v>
      </c>
      <c r="O39" s="123" t="s">
        <v>33</v>
      </c>
      <c r="P39" s="50"/>
      <c r="Q39" s="50"/>
      <c r="R39" s="136" t="s">
        <v>938</v>
      </c>
      <c r="S39" s="65" t="str">
        <f t="shared" si="5"/>
        <v>RA_RASIA02_RF_IntlkCtrl_InDig21Mon</v>
      </c>
      <c r="T39" s="123" t="s">
        <v>645</v>
      </c>
      <c r="U39" s="137" t="s">
        <v>938</v>
      </c>
    </row>
    <row r="40" spans="1:21" s="5" customFormat="1" ht="14.45">
      <c r="A40" s="133">
        <v>39</v>
      </c>
      <c r="B40" s="134" t="s">
        <v>1029</v>
      </c>
      <c r="C40" s="121" t="s">
        <v>175</v>
      </c>
      <c r="D40" s="121" t="s">
        <v>1634</v>
      </c>
      <c r="E40" s="121" t="s">
        <v>177</v>
      </c>
      <c r="F40" s="121" t="s">
        <v>923</v>
      </c>
      <c r="G40" s="135" t="s">
        <v>642</v>
      </c>
      <c r="H40" s="131" t="s">
        <v>1030</v>
      </c>
      <c r="I40" s="121" t="s">
        <v>29</v>
      </c>
      <c r="J40" s="64" t="str">
        <f t="shared" si="0"/>
        <v>RA-RaSIB02:RF-IntlkCtrl:InDig22-Mon</v>
      </c>
      <c r="K40" s="30" t="str">
        <f t="shared" si="2"/>
        <v>N/A</v>
      </c>
      <c r="L40" s="122" t="s">
        <v>777</v>
      </c>
      <c r="M40" s="65" t="s">
        <v>1031</v>
      </c>
      <c r="N40" s="123" t="s">
        <v>183</v>
      </c>
      <c r="O40" s="123" t="s">
        <v>33</v>
      </c>
      <c r="P40" s="50"/>
      <c r="Q40" s="50"/>
      <c r="R40" s="136" t="s">
        <v>938</v>
      </c>
      <c r="S40" s="65" t="str">
        <f t="shared" si="5"/>
        <v>RA_RASIA02_RF_IntlkCtrl_InDig22Mon</v>
      </c>
      <c r="T40" s="123" t="s">
        <v>645</v>
      </c>
      <c r="U40" s="137" t="s">
        <v>938</v>
      </c>
    </row>
    <row r="41" spans="1:21" s="5" customFormat="1" ht="14.45">
      <c r="A41" s="133">
        <v>40</v>
      </c>
      <c r="B41" s="134" t="s">
        <v>1032</v>
      </c>
      <c r="C41" s="121" t="s">
        <v>175</v>
      </c>
      <c r="D41" s="121" t="s">
        <v>1634</v>
      </c>
      <c r="E41" s="121" t="s">
        <v>177</v>
      </c>
      <c r="F41" s="121" t="s">
        <v>923</v>
      </c>
      <c r="G41" s="135" t="s">
        <v>642</v>
      </c>
      <c r="H41" s="131" t="s">
        <v>1033</v>
      </c>
      <c r="I41" s="121" t="s">
        <v>29</v>
      </c>
      <c r="J41" s="64" t="str">
        <f t="shared" si="0"/>
        <v>RA-RaSIB02:RF-IntlkCtrl:InDig23-Mon</v>
      </c>
      <c r="K41" s="30" t="str">
        <f t="shared" si="2"/>
        <v>N/A</v>
      </c>
      <c r="L41" s="122" t="s">
        <v>777</v>
      </c>
      <c r="M41" s="65" t="s">
        <v>1034</v>
      </c>
      <c r="N41" s="123" t="s">
        <v>183</v>
      </c>
      <c r="O41" s="123" t="s">
        <v>33</v>
      </c>
      <c r="P41" s="50"/>
      <c r="Q41" s="50"/>
      <c r="R41" s="136" t="s">
        <v>938</v>
      </c>
      <c r="S41" s="65" t="str">
        <f t="shared" si="5"/>
        <v>RA_RASIA02_RF_IntlkCtrl_InDig23Mon</v>
      </c>
      <c r="T41" s="123" t="s">
        <v>645</v>
      </c>
      <c r="U41" s="137" t="s">
        <v>938</v>
      </c>
    </row>
    <row r="42" spans="1:21" s="5" customFormat="1" ht="14.45">
      <c r="A42" s="133">
        <v>41</v>
      </c>
      <c r="B42" s="134" t="s">
        <v>1035</v>
      </c>
      <c r="C42" s="121" t="s">
        <v>175</v>
      </c>
      <c r="D42" s="121" t="s">
        <v>1634</v>
      </c>
      <c r="E42" s="121" t="s">
        <v>177</v>
      </c>
      <c r="F42" s="121" t="s">
        <v>923</v>
      </c>
      <c r="G42" s="135" t="s">
        <v>642</v>
      </c>
      <c r="H42" s="131" t="s">
        <v>1036</v>
      </c>
      <c r="I42" s="121" t="s">
        <v>29</v>
      </c>
      <c r="J42" s="64" t="str">
        <f t="shared" si="0"/>
        <v>RA-RaSIB02:RF-IntlkCtrl:InDig24-Mon</v>
      </c>
      <c r="K42" s="30" t="str">
        <f t="shared" si="2"/>
        <v>N/A</v>
      </c>
      <c r="L42" s="122" t="s">
        <v>777</v>
      </c>
      <c r="M42" s="65" t="s">
        <v>1037</v>
      </c>
      <c r="N42" s="123" t="s">
        <v>183</v>
      </c>
      <c r="O42" s="123" t="s">
        <v>33</v>
      </c>
      <c r="P42" s="50"/>
      <c r="Q42" s="50"/>
      <c r="R42" s="136" t="s">
        <v>938</v>
      </c>
      <c r="S42" s="65" t="str">
        <f t="shared" si="5"/>
        <v>RA_RASIA02_RF_IntlkCtrl_InDig24Mon</v>
      </c>
      <c r="T42" s="123" t="s">
        <v>645</v>
      </c>
      <c r="U42" s="137" t="s">
        <v>938</v>
      </c>
    </row>
    <row r="43" spans="1:21" s="5" customFormat="1" ht="14.45">
      <c r="A43" s="133">
        <v>42</v>
      </c>
      <c r="B43" s="134" t="s">
        <v>1038</v>
      </c>
      <c r="C43" s="121" t="s">
        <v>175</v>
      </c>
      <c r="D43" s="121" t="s">
        <v>1634</v>
      </c>
      <c r="E43" s="121" t="s">
        <v>177</v>
      </c>
      <c r="F43" s="121" t="s">
        <v>923</v>
      </c>
      <c r="G43" s="135" t="s">
        <v>642</v>
      </c>
      <c r="H43" s="131" t="s">
        <v>1039</v>
      </c>
      <c r="I43" s="121" t="s">
        <v>29</v>
      </c>
      <c r="J43" s="64" t="str">
        <f t="shared" si="0"/>
        <v>RA-RaSIB02:RF-IntlkCtrl:InDig25-Mon</v>
      </c>
      <c r="K43" s="30" t="str">
        <f t="shared" si="2"/>
        <v>N/A</v>
      </c>
      <c r="L43" s="122" t="s">
        <v>777</v>
      </c>
      <c r="M43" s="65" t="s">
        <v>1040</v>
      </c>
      <c r="N43" s="123" t="s">
        <v>183</v>
      </c>
      <c r="O43" s="123" t="s">
        <v>33</v>
      </c>
      <c r="P43" s="50"/>
      <c r="Q43" s="50"/>
      <c r="R43" s="136" t="s">
        <v>938</v>
      </c>
      <c r="S43" s="65" t="str">
        <f t="shared" si="5"/>
        <v>RA_RASIA02_RF_IntlkCtrl_InDig25Mon</v>
      </c>
      <c r="T43" s="123" t="s">
        <v>645</v>
      </c>
      <c r="U43" s="137" t="s">
        <v>938</v>
      </c>
    </row>
    <row r="44" spans="1:21" s="5" customFormat="1" ht="14.45">
      <c r="A44" s="133">
        <v>43</v>
      </c>
      <c r="B44" s="134" t="s">
        <v>1041</v>
      </c>
      <c r="C44" s="121" t="s">
        <v>175</v>
      </c>
      <c r="D44" s="121" t="s">
        <v>1634</v>
      </c>
      <c r="E44" s="121" t="s">
        <v>177</v>
      </c>
      <c r="F44" s="121" t="s">
        <v>923</v>
      </c>
      <c r="G44" s="135" t="s">
        <v>642</v>
      </c>
      <c r="H44" s="131" t="s">
        <v>1042</v>
      </c>
      <c r="I44" s="121" t="s">
        <v>29</v>
      </c>
      <c r="J44" s="64" t="str">
        <f t="shared" si="0"/>
        <v>RA-RaSIB02:RF-IntlkCtrl:InDig26-Mon</v>
      </c>
      <c r="K44" s="30" t="str">
        <f t="shared" si="2"/>
        <v>N/A</v>
      </c>
      <c r="L44" s="122" t="s">
        <v>777</v>
      </c>
      <c r="M44" s="65" t="s">
        <v>1043</v>
      </c>
      <c r="N44" s="123" t="s">
        <v>183</v>
      </c>
      <c r="O44" s="123" t="s">
        <v>33</v>
      </c>
      <c r="P44" s="50"/>
      <c r="Q44" s="50"/>
      <c r="R44" s="136" t="s">
        <v>938</v>
      </c>
      <c r="S44" s="65" t="str">
        <f t="shared" si="5"/>
        <v>RA_RASIA02_RF_IntlkCtrl_InDig26Mon</v>
      </c>
      <c r="T44" s="123" t="s">
        <v>645</v>
      </c>
      <c r="U44" s="137" t="s">
        <v>938</v>
      </c>
    </row>
    <row r="45" spans="1:21" s="5" customFormat="1" ht="14.45">
      <c r="A45" s="133">
        <v>44</v>
      </c>
      <c r="B45" s="134" t="s">
        <v>1044</v>
      </c>
      <c r="C45" s="121" t="s">
        <v>175</v>
      </c>
      <c r="D45" s="121" t="s">
        <v>1634</v>
      </c>
      <c r="E45" s="121" t="s">
        <v>177</v>
      </c>
      <c r="F45" s="121" t="s">
        <v>923</v>
      </c>
      <c r="G45" s="135" t="s">
        <v>642</v>
      </c>
      <c r="H45" s="131" t="s">
        <v>1045</v>
      </c>
      <c r="I45" s="121" t="s">
        <v>29</v>
      </c>
      <c r="J45" s="64" t="str">
        <f t="shared" si="0"/>
        <v>RA-RaSIB02:RF-IntlkCtrl:InDig27-Mon</v>
      </c>
      <c r="K45" s="30" t="str">
        <f t="shared" si="2"/>
        <v>N/A</v>
      </c>
      <c r="L45" s="122" t="s">
        <v>777</v>
      </c>
      <c r="M45" s="65" t="s">
        <v>1046</v>
      </c>
      <c r="N45" s="123" t="s">
        <v>183</v>
      </c>
      <c r="O45" s="123" t="s">
        <v>33</v>
      </c>
      <c r="P45" s="50"/>
      <c r="Q45" s="50"/>
      <c r="R45" s="136" t="s">
        <v>938</v>
      </c>
      <c r="S45" s="65" t="str">
        <f t="shared" si="5"/>
        <v>RA_RASIA02_RF_IntlkCtrl_InDig27Mon</v>
      </c>
      <c r="T45" s="123" t="s">
        <v>645</v>
      </c>
      <c r="U45" s="137" t="s">
        <v>938</v>
      </c>
    </row>
    <row r="46" spans="1:21" s="5" customFormat="1" ht="14.45">
      <c r="A46" s="133">
        <v>45</v>
      </c>
      <c r="B46" s="134" t="s">
        <v>1047</v>
      </c>
      <c r="C46" s="121" t="s">
        <v>175</v>
      </c>
      <c r="D46" s="121" t="s">
        <v>1634</v>
      </c>
      <c r="E46" s="121" t="s">
        <v>177</v>
      </c>
      <c r="F46" s="121" t="s">
        <v>923</v>
      </c>
      <c r="G46" s="135" t="s">
        <v>642</v>
      </c>
      <c r="H46" s="131" t="s">
        <v>1048</v>
      </c>
      <c r="I46" s="121" t="s">
        <v>29</v>
      </c>
      <c r="J46" s="64" t="str">
        <f t="shared" si="0"/>
        <v>RA-RaSIB02:RF-IntlkCtrl:InDig28-Mon</v>
      </c>
      <c r="K46" s="30" t="str">
        <f t="shared" si="2"/>
        <v>N/A</v>
      </c>
      <c r="L46" s="122" t="s">
        <v>777</v>
      </c>
      <c r="M46" s="65" t="s">
        <v>1049</v>
      </c>
      <c r="N46" s="123" t="s">
        <v>183</v>
      </c>
      <c r="O46" s="123" t="s">
        <v>33</v>
      </c>
      <c r="P46" s="50"/>
      <c r="Q46" s="50"/>
      <c r="R46" s="136" t="s">
        <v>938</v>
      </c>
      <c r="S46" s="65" t="str">
        <f t="shared" si="5"/>
        <v>RA_RASIA02_RF_IntlkCtrl_InDig28Mon</v>
      </c>
      <c r="T46" s="123" t="s">
        <v>645</v>
      </c>
      <c r="U46" s="137" t="s">
        <v>938</v>
      </c>
    </row>
    <row r="47" spans="1:21" s="5" customFormat="1" ht="14.45">
      <c r="A47" s="133">
        <v>46</v>
      </c>
      <c r="B47" s="134" t="s">
        <v>1050</v>
      </c>
      <c r="C47" s="121" t="s">
        <v>175</v>
      </c>
      <c r="D47" s="121" t="s">
        <v>1634</v>
      </c>
      <c r="E47" s="121" t="s">
        <v>177</v>
      </c>
      <c r="F47" s="121" t="s">
        <v>923</v>
      </c>
      <c r="G47" s="135" t="s">
        <v>642</v>
      </c>
      <c r="H47" s="131" t="s">
        <v>1051</v>
      </c>
      <c r="I47" s="121" t="s">
        <v>29</v>
      </c>
      <c r="J47" s="64" t="str">
        <f t="shared" si="0"/>
        <v>RA-RaSIB02:RF-IntlkCtrl:InDig29-Mon</v>
      </c>
      <c r="K47" s="30" t="str">
        <f t="shared" si="2"/>
        <v>N/A</v>
      </c>
      <c r="L47" s="122" t="s">
        <v>777</v>
      </c>
      <c r="M47" s="65" t="s">
        <v>1052</v>
      </c>
      <c r="N47" s="123" t="s">
        <v>183</v>
      </c>
      <c r="O47" s="123" t="s">
        <v>33</v>
      </c>
      <c r="P47" s="50"/>
      <c r="Q47" s="50"/>
      <c r="R47" s="136" t="s">
        <v>938</v>
      </c>
      <c r="S47" s="65" t="str">
        <f t="shared" si="5"/>
        <v>RA_RASIA02_RF_IntlkCtrl_InDig29Mon</v>
      </c>
      <c r="T47" s="123" t="s">
        <v>645</v>
      </c>
      <c r="U47" s="137" t="s">
        <v>938</v>
      </c>
    </row>
    <row r="48" spans="1:21" s="5" customFormat="1" ht="14.45">
      <c r="A48" s="133">
        <v>47</v>
      </c>
      <c r="B48" s="134" t="s">
        <v>1053</v>
      </c>
      <c r="C48" s="121" t="s">
        <v>175</v>
      </c>
      <c r="D48" s="121" t="s">
        <v>1634</v>
      </c>
      <c r="E48" s="121" t="s">
        <v>177</v>
      </c>
      <c r="F48" s="121" t="s">
        <v>923</v>
      </c>
      <c r="G48" s="135" t="s">
        <v>642</v>
      </c>
      <c r="H48" s="131" t="s">
        <v>1054</v>
      </c>
      <c r="I48" s="121" t="s">
        <v>29</v>
      </c>
      <c r="J48" s="64" t="str">
        <f t="shared" si="0"/>
        <v>RA-RaSIB02:RF-IntlkCtrl:InDig30-Mon</v>
      </c>
      <c r="K48" s="30" t="str">
        <f t="shared" si="2"/>
        <v>N/A</v>
      </c>
      <c r="L48" s="122" t="s">
        <v>777</v>
      </c>
      <c r="M48" s="65" t="s">
        <v>1055</v>
      </c>
      <c r="N48" s="123" t="s">
        <v>183</v>
      </c>
      <c r="O48" s="123" t="s">
        <v>33</v>
      </c>
      <c r="P48" s="50"/>
      <c r="Q48" s="50"/>
      <c r="R48" s="136" t="s">
        <v>938</v>
      </c>
      <c r="S48" s="65" t="str">
        <f t="shared" si="5"/>
        <v>RA_RASIA02_RF_IntlkCtrl_InDig30Mon</v>
      </c>
      <c r="T48" s="123" t="s">
        <v>645</v>
      </c>
      <c r="U48" s="137" t="s">
        <v>938</v>
      </c>
    </row>
    <row r="49" spans="1:21" s="5" customFormat="1" ht="14.45">
      <c r="A49" s="133">
        <v>48</v>
      </c>
      <c r="B49" s="134" t="s">
        <v>1056</v>
      </c>
      <c r="C49" s="121" t="s">
        <v>175</v>
      </c>
      <c r="D49" s="121" t="s">
        <v>1634</v>
      </c>
      <c r="E49" s="121" t="s">
        <v>177</v>
      </c>
      <c r="F49" s="121" t="s">
        <v>923</v>
      </c>
      <c r="G49" s="135" t="s">
        <v>642</v>
      </c>
      <c r="H49" s="131" t="s">
        <v>1057</v>
      </c>
      <c r="I49" s="121" t="s">
        <v>29</v>
      </c>
      <c r="J49" s="64" t="str">
        <f t="shared" si="0"/>
        <v>RA-RaSIB02:RF-IntlkCtrl:InDig31-Mon</v>
      </c>
      <c r="K49" s="30" t="str">
        <f t="shared" si="2"/>
        <v>N/A</v>
      </c>
      <c r="L49" s="122" t="s">
        <v>777</v>
      </c>
      <c r="M49" s="65" t="s">
        <v>1058</v>
      </c>
      <c r="N49" s="123" t="s">
        <v>183</v>
      </c>
      <c r="O49" s="123" t="s">
        <v>33</v>
      </c>
      <c r="P49" s="50"/>
      <c r="Q49" s="50"/>
      <c r="R49" s="136" t="s">
        <v>938</v>
      </c>
      <c r="S49" s="65" t="str">
        <f t="shared" si="5"/>
        <v>RA_RASIA02_RF_IntlkCtrl_InDig31Mon</v>
      </c>
      <c r="T49" s="123" t="s">
        <v>645</v>
      </c>
      <c r="U49" s="137" t="s">
        <v>938</v>
      </c>
    </row>
    <row r="50" spans="1:21" s="5" customFormat="1" ht="14.45">
      <c r="A50" s="133">
        <v>49</v>
      </c>
      <c r="B50" s="134" t="s">
        <v>1059</v>
      </c>
      <c r="C50" s="121" t="s">
        <v>175</v>
      </c>
      <c r="D50" s="121" t="s">
        <v>1634</v>
      </c>
      <c r="E50" s="121" t="s">
        <v>177</v>
      </c>
      <c r="F50" s="121" t="s">
        <v>923</v>
      </c>
      <c r="G50" s="135" t="s">
        <v>642</v>
      </c>
      <c r="H50" s="121" t="s">
        <v>1060</v>
      </c>
      <c r="I50" s="121" t="s">
        <v>29</v>
      </c>
      <c r="J50" s="64" t="str">
        <f t="shared" si="0"/>
        <v>RA-RaSIB02:RF-IntlkCtrl:InAng00-Mon</v>
      </c>
      <c r="K50" s="30" t="str">
        <f t="shared" si="2"/>
        <v>N/A</v>
      </c>
      <c r="L50" s="122" t="s">
        <v>777</v>
      </c>
      <c r="M50" s="65" t="s">
        <v>1061</v>
      </c>
      <c r="N50" s="123" t="s">
        <v>183</v>
      </c>
      <c r="O50" s="123" t="s">
        <v>33</v>
      </c>
      <c r="P50" s="50"/>
      <c r="Q50" s="50"/>
      <c r="R50" s="136" t="s">
        <v>938</v>
      </c>
      <c r="S50" s="65" t="str">
        <f t="shared" si="5"/>
        <v>RA_RASIA02_RF_IntlkCtrl_InAng00Mon</v>
      </c>
      <c r="T50" s="123" t="s">
        <v>645</v>
      </c>
      <c r="U50" s="137" t="s">
        <v>938</v>
      </c>
    </row>
    <row r="51" spans="1:21" s="52" customFormat="1" ht="14.45">
      <c r="A51" s="138">
        <v>50</v>
      </c>
      <c r="B51" s="139" t="s">
        <v>1062</v>
      </c>
      <c r="C51" s="113" t="s">
        <v>175</v>
      </c>
      <c r="D51" s="113" t="s">
        <v>1634</v>
      </c>
      <c r="E51" s="113" t="s">
        <v>177</v>
      </c>
      <c r="F51" s="113" t="s">
        <v>923</v>
      </c>
      <c r="G51" s="140" t="s">
        <v>642</v>
      </c>
      <c r="H51" s="113" t="s">
        <v>1063</v>
      </c>
      <c r="I51" s="113" t="s">
        <v>29</v>
      </c>
      <c r="J51" s="107" t="str">
        <f t="shared" si="0"/>
        <v>RA-RaSIB02:RF-IntlkCtrl:InAng01-Mon</v>
      </c>
      <c r="K51" s="104" t="s">
        <v>777</v>
      </c>
      <c r="L51" s="104" t="s">
        <v>777</v>
      </c>
      <c r="M51" s="108" t="s">
        <v>1064</v>
      </c>
      <c r="N51" s="115" t="s">
        <v>183</v>
      </c>
      <c r="O51" s="115" t="s">
        <v>33</v>
      </c>
      <c r="P51" s="50"/>
      <c r="Q51" s="50"/>
      <c r="R51" s="141" t="s">
        <v>938</v>
      </c>
      <c r="S51" s="108" t="str">
        <f t="shared" si="5"/>
        <v>RA_RASIA02_RF_IntlkCtrl_InAng01Mon</v>
      </c>
      <c r="T51" s="115" t="s">
        <v>645</v>
      </c>
      <c r="U51" s="142" t="s">
        <v>938</v>
      </c>
    </row>
    <row r="52" spans="1:21" s="5" customFormat="1" ht="14.45">
      <c r="A52" s="133">
        <v>51</v>
      </c>
      <c r="B52" s="134" t="s">
        <v>1065</v>
      </c>
      <c r="C52" s="121" t="s">
        <v>175</v>
      </c>
      <c r="D52" s="121" t="s">
        <v>1634</v>
      </c>
      <c r="E52" s="121" t="s">
        <v>177</v>
      </c>
      <c r="F52" s="121" t="s">
        <v>923</v>
      </c>
      <c r="G52" s="135" t="s">
        <v>642</v>
      </c>
      <c r="H52" s="121" t="s">
        <v>1066</v>
      </c>
      <c r="I52" s="121" t="s">
        <v>29</v>
      </c>
      <c r="J52" s="64" t="str">
        <f t="shared" si="0"/>
        <v>RA-RaSIB02:RF-IntlkCtrl:InAng02-Mon</v>
      </c>
      <c r="K52" s="122" t="s">
        <v>777</v>
      </c>
      <c r="L52" s="122" t="s">
        <v>777</v>
      </c>
      <c r="M52" s="65" t="s">
        <v>1067</v>
      </c>
      <c r="N52" s="123" t="s">
        <v>183</v>
      </c>
      <c r="O52" s="123" t="s">
        <v>33</v>
      </c>
      <c r="P52" s="50"/>
      <c r="Q52" s="50"/>
      <c r="R52" s="136" t="s">
        <v>938</v>
      </c>
      <c r="S52" s="65" t="str">
        <f t="shared" si="5"/>
        <v>RA_RASIA02_RF_IntlkCtrl_InAng02Mon</v>
      </c>
      <c r="T52" s="123" t="s">
        <v>645</v>
      </c>
      <c r="U52" s="137" t="s">
        <v>938</v>
      </c>
    </row>
    <row r="53" spans="1:21" s="5" customFormat="1" ht="14.45">
      <c r="A53" s="133">
        <v>52</v>
      </c>
      <c r="B53" s="134" t="s">
        <v>1068</v>
      </c>
      <c r="C53" s="121" t="s">
        <v>175</v>
      </c>
      <c r="D53" s="121" t="s">
        <v>1634</v>
      </c>
      <c r="E53" s="121" t="s">
        <v>177</v>
      </c>
      <c r="F53" s="121" t="s">
        <v>923</v>
      </c>
      <c r="G53" s="135" t="s">
        <v>642</v>
      </c>
      <c r="H53" s="121" t="s">
        <v>1069</v>
      </c>
      <c r="I53" s="121" t="s">
        <v>29</v>
      </c>
      <c r="J53" s="64" t="str">
        <f t="shared" si="0"/>
        <v>RA-RaSIB02:RF-IntlkCtrl:InAng03-Mon</v>
      </c>
      <c r="K53" s="122" t="s">
        <v>777</v>
      </c>
      <c r="L53" s="122" t="s">
        <v>777</v>
      </c>
      <c r="M53" s="65" t="s">
        <v>1070</v>
      </c>
      <c r="N53" s="123" t="s">
        <v>183</v>
      </c>
      <c r="O53" s="123" t="s">
        <v>33</v>
      </c>
      <c r="P53" s="50"/>
      <c r="Q53" s="50"/>
      <c r="R53" s="136" t="s">
        <v>938</v>
      </c>
      <c r="S53" s="65" t="str">
        <f t="shared" si="5"/>
        <v>RA_RASIA02_RF_IntlkCtrl_InAng03Mon</v>
      </c>
      <c r="T53" s="123" t="s">
        <v>645</v>
      </c>
      <c r="U53" s="137" t="s">
        <v>938</v>
      </c>
    </row>
    <row r="54" spans="1:21" s="5" customFormat="1" ht="14.45">
      <c r="A54" s="133">
        <v>53</v>
      </c>
      <c r="B54" s="134" t="s">
        <v>1071</v>
      </c>
      <c r="C54" s="121" t="s">
        <v>175</v>
      </c>
      <c r="D54" s="121" t="s">
        <v>1634</v>
      </c>
      <c r="E54" s="121" t="s">
        <v>177</v>
      </c>
      <c r="F54" s="121" t="s">
        <v>923</v>
      </c>
      <c r="G54" s="135" t="s">
        <v>642</v>
      </c>
      <c r="H54" s="121" t="s">
        <v>1072</v>
      </c>
      <c r="I54" s="121" t="s">
        <v>29</v>
      </c>
      <c r="J54" s="64" t="str">
        <f t="shared" si="0"/>
        <v>RA-RaSIB02:RF-IntlkCtrl:InAng04-Mon</v>
      </c>
      <c r="K54" s="122" t="s">
        <v>777</v>
      </c>
      <c r="L54" s="122" t="s">
        <v>777</v>
      </c>
      <c r="M54" s="65" t="s">
        <v>1073</v>
      </c>
      <c r="N54" s="123" t="s">
        <v>183</v>
      </c>
      <c r="O54" s="123" t="s">
        <v>33</v>
      </c>
      <c r="P54" s="50"/>
      <c r="Q54" s="50"/>
      <c r="R54" s="136" t="s">
        <v>938</v>
      </c>
      <c r="S54" s="65" t="str">
        <f t="shared" si="5"/>
        <v>RA_RASIA02_RF_IntlkCtrl_InAng04Mon</v>
      </c>
      <c r="T54" s="123" t="s">
        <v>645</v>
      </c>
      <c r="U54" s="137" t="s">
        <v>938</v>
      </c>
    </row>
    <row r="55" spans="1:21" s="5" customFormat="1" ht="14.45">
      <c r="A55" s="133">
        <v>54</v>
      </c>
      <c r="B55" s="134" t="s">
        <v>1074</v>
      </c>
      <c r="C55" s="121" t="s">
        <v>175</v>
      </c>
      <c r="D55" s="121" t="s">
        <v>1634</v>
      </c>
      <c r="E55" s="121" t="s">
        <v>177</v>
      </c>
      <c r="F55" s="121" t="s">
        <v>923</v>
      </c>
      <c r="G55" s="135" t="s">
        <v>642</v>
      </c>
      <c r="H55" s="121" t="s">
        <v>1075</v>
      </c>
      <c r="I55" s="121" t="s">
        <v>29</v>
      </c>
      <c r="J55" s="64" t="str">
        <f t="shared" si="0"/>
        <v>RA-RaSIB02:RF-IntlkCtrl:InAng05-Mon</v>
      </c>
      <c r="K55" s="122" t="s">
        <v>777</v>
      </c>
      <c r="L55" s="122" t="s">
        <v>777</v>
      </c>
      <c r="M55" s="65" t="s">
        <v>1076</v>
      </c>
      <c r="N55" s="123" t="s">
        <v>183</v>
      </c>
      <c r="O55" s="123" t="s">
        <v>33</v>
      </c>
      <c r="P55" s="50"/>
      <c r="Q55" s="50"/>
      <c r="R55" s="136" t="s">
        <v>938</v>
      </c>
      <c r="S55" s="65" t="str">
        <f t="shared" si="5"/>
        <v>RA_RASIA02_RF_IntlkCtrl_InAng05Mon</v>
      </c>
      <c r="T55" s="123" t="s">
        <v>645</v>
      </c>
      <c r="U55" s="137" t="s">
        <v>938</v>
      </c>
    </row>
    <row r="56" spans="1:21" s="5" customFormat="1" ht="14.45">
      <c r="A56" s="133">
        <v>55</v>
      </c>
      <c r="B56" s="134" t="s">
        <v>1077</v>
      </c>
      <c r="C56" s="121" t="s">
        <v>175</v>
      </c>
      <c r="D56" s="121" t="s">
        <v>1634</v>
      </c>
      <c r="E56" s="121" t="s">
        <v>177</v>
      </c>
      <c r="F56" s="121" t="s">
        <v>923</v>
      </c>
      <c r="G56" s="135" t="s">
        <v>642</v>
      </c>
      <c r="H56" s="121" t="s">
        <v>1078</v>
      </c>
      <c r="I56" s="121" t="s">
        <v>29</v>
      </c>
      <c r="J56" s="64" t="str">
        <f t="shared" si="0"/>
        <v>RA-RaSIB02:RF-IntlkCtrl:InAng06-Mon</v>
      </c>
      <c r="K56" s="122" t="s">
        <v>777</v>
      </c>
      <c r="L56" s="122" t="s">
        <v>777</v>
      </c>
      <c r="M56" s="65" t="s">
        <v>1079</v>
      </c>
      <c r="N56" s="123" t="s">
        <v>183</v>
      </c>
      <c r="O56" s="123" t="s">
        <v>33</v>
      </c>
      <c r="P56" s="50"/>
      <c r="Q56" s="50"/>
      <c r="R56" s="136" t="s">
        <v>938</v>
      </c>
      <c r="S56" s="65" t="str">
        <f t="shared" si="5"/>
        <v>RA_RASIA02_RF_IntlkCtrl_InAng06Mon</v>
      </c>
      <c r="T56" s="123" t="s">
        <v>645</v>
      </c>
      <c r="U56" s="137" t="s">
        <v>938</v>
      </c>
    </row>
    <row r="57" spans="1:21" s="5" customFormat="1" ht="14.45">
      <c r="A57" s="133">
        <v>56</v>
      </c>
      <c r="B57" s="134" t="s">
        <v>1080</v>
      </c>
      <c r="C57" s="121" t="s">
        <v>175</v>
      </c>
      <c r="D57" s="121" t="s">
        <v>1634</v>
      </c>
      <c r="E57" s="121" t="s">
        <v>177</v>
      </c>
      <c r="F57" s="121" t="s">
        <v>923</v>
      </c>
      <c r="G57" s="135" t="s">
        <v>642</v>
      </c>
      <c r="H57" s="121" t="s">
        <v>1081</v>
      </c>
      <c r="I57" s="121" t="s">
        <v>29</v>
      </c>
      <c r="J57" s="64" t="str">
        <f t="shared" si="0"/>
        <v>RA-RaSIB02:RF-IntlkCtrl:InAng07-Mon</v>
      </c>
      <c r="K57" s="122" t="s">
        <v>777</v>
      </c>
      <c r="L57" s="122" t="s">
        <v>777</v>
      </c>
      <c r="M57" s="65" t="s">
        <v>1082</v>
      </c>
      <c r="N57" s="123" t="s">
        <v>183</v>
      </c>
      <c r="O57" s="123" t="s">
        <v>33</v>
      </c>
      <c r="P57" s="50"/>
      <c r="Q57" s="50"/>
      <c r="R57" s="136" t="s">
        <v>938</v>
      </c>
      <c r="S57" s="65" t="str">
        <f t="shared" si="5"/>
        <v>RA_RASIA02_RF_IntlkCtrl_InAng07Mon</v>
      </c>
      <c r="T57" s="123" t="s">
        <v>645</v>
      </c>
      <c r="U57" s="137" t="s">
        <v>938</v>
      </c>
    </row>
    <row r="58" spans="1:21" s="5" customFormat="1" ht="14.45">
      <c r="A58" s="133">
        <v>57</v>
      </c>
      <c r="B58" s="134" t="s">
        <v>1083</v>
      </c>
      <c r="C58" s="121" t="s">
        <v>175</v>
      </c>
      <c r="D58" s="121" t="s">
        <v>1634</v>
      </c>
      <c r="E58" s="121" t="s">
        <v>177</v>
      </c>
      <c r="F58" s="121" t="s">
        <v>923</v>
      </c>
      <c r="G58" s="135" t="s">
        <v>642</v>
      </c>
      <c r="H58" s="121" t="s">
        <v>1084</v>
      </c>
      <c r="I58" s="121" t="s">
        <v>29</v>
      </c>
      <c r="J58" s="64" t="str">
        <f t="shared" si="0"/>
        <v>RA-RaSIB02:RF-IntlkCtrl:InAng08-Mon</v>
      </c>
      <c r="K58" s="122" t="s">
        <v>777</v>
      </c>
      <c r="L58" s="122" t="s">
        <v>777</v>
      </c>
      <c r="M58" s="65" t="s">
        <v>1085</v>
      </c>
      <c r="N58" s="123" t="s">
        <v>183</v>
      </c>
      <c r="O58" s="123" t="s">
        <v>33</v>
      </c>
      <c r="P58" s="50"/>
      <c r="Q58" s="50"/>
      <c r="R58" s="136" t="s">
        <v>938</v>
      </c>
      <c r="S58" s="65" t="str">
        <f t="shared" si="5"/>
        <v>RA_RASIA02_RF_IntlkCtrl_InAng08Mon</v>
      </c>
      <c r="T58" s="123" t="s">
        <v>645</v>
      </c>
      <c r="U58" s="137" t="s">
        <v>938</v>
      </c>
    </row>
    <row r="59" spans="1:21" s="5" customFormat="1" ht="14.45">
      <c r="A59" s="133">
        <v>58</v>
      </c>
      <c r="B59" s="134" t="s">
        <v>1086</v>
      </c>
      <c r="C59" s="121" t="s">
        <v>175</v>
      </c>
      <c r="D59" s="121" t="s">
        <v>1634</v>
      </c>
      <c r="E59" s="121" t="s">
        <v>177</v>
      </c>
      <c r="F59" s="121" t="s">
        <v>923</v>
      </c>
      <c r="G59" s="135" t="s">
        <v>642</v>
      </c>
      <c r="H59" s="121" t="s">
        <v>1087</v>
      </c>
      <c r="I59" s="121" t="s">
        <v>29</v>
      </c>
      <c r="J59" s="64" t="str">
        <f t="shared" si="0"/>
        <v>RA-RaSIB02:RF-IntlkCtrl:InAng09-Mon</v>
      </c>
      <c r="K59" s="122" t="s">
        <v>777</v>
      </c>
      <c r="L59" s="122" t="s">
        <v>777</v>
      </c>
      <c r="M59" s="65" t="s">
        <v>1088</v>
      </c>
      <c r="N59" s="123" t="s">
        <v>183</v>
      </c>
      <c r="O59" s="123" t="s">
        <v>33</v>
      </c>
      <c r="P59" s="50"/>
      <c r="Q59" s="50"/>
      <c r="R59" s="136" t="s">
        <v>938</v>
      </c>
      <c r="S59" s="65" t="str">
        <f t="shared" si="5"/>
        <v>RA_RASIA02_RF_IntlkCtrl_InAng09Mon</v>
      </c>
      <c r="T59" s="123" t="s">
        <v>645</v>
      </c>
      <c r="U59" s="137" t="s">
        <v>938</v>
      </c>
    </row>
    <row r="60" spans="1:21" s="5" customFormat="1" ht="14.45">
      <c r="A60" s="133">
        <v>59</v>
      </c>
      <c r="B60" s="134" t="s">
        <v>1089</v>
      </c>
      <c r="C60" s="121" t="s">
        <v>175</v>
      </c>
      <c r="D60" s="121" t="s">
        <v>1634</v>
      </c>
      <c r="E60" s="121" t="s">
        <v>177</v>
      </c>
      <c r="F60" s="121" t="s">
        <v>923</v>
      </c>
      <c r="G60" s="135" t="s">
        <v>642</v>
      </c>
      <c r="H60" s="121" t="s">
        <v>1090</v>
      </c>
      <c r="I60" s="121" t="s">
        <v>29</v>
      </c>
      <c r="J60" s="64" t="str">
        <f t="shared" si="0"/>
        <v>RA-RaSIB02:RF-IntlkCtrl:InAng10-Mon</v>
      </c>
      <c r="K60" s="122" t="s">
        <v>777</v>
      </c>
      <c r="L60" s="122" t="s">
        <v>777</v>
      </c>
      <c r="M60" s="65" t="s">
        <v>1091</v>
      </c>
      <c r="N60" s="123" t="s">
        <v>183</v>
      </c>
      <c r="O60" s="123" t="s">
        <v>33</v>
      </c>
      <c r="P60" s="50"/>
      <c r="Q60" s="50"/>
      <c r="R60" s="136" t="s">
        <v>938</v>
      </c>
      <c r="S60" s="65" t="str">
        <f t="shared" si="5"/>
        <v>RA_RASIA02_RF_IntlkCtrl_InAng10Mon</v>
      </c>
      <c r="T60" s="123" t="s">
        <v>645</v>
      </c>
      <c r="U60" s="137" t="s">
        <v>938</v>
      </c>
    </row>
    <row r="61" spans="1:21" s="5" customFormat="1" ht="14.45">
      <c r="A61" s="133">
        <v>60</v>
      </c>
      <c r="B61" s="134" t="s">
        <v>1092</v>
      </c>
      <c r="C61" s="121" t="s">
        <v>175</v>
      </c>
      <c r="D61" s="121" t="s">
        <v>1634</v>
      </c>
      <c r="E61" s="121" t="s">
        <v>177</v>
      </c>
      <c r="F61" s="121" t="s">
        <v>923</v>
      </c>
      <c r="G61" s="135" t="s">
        <v>642</v>
      </c>
      <c r="H61" s="121" t="s">
        <v>1093</v>
      </c>
      <c r="I61" s="121" t="s">
        <v>29</v>
      </c>
      <c r="J61" s="64" t="str">
        <f t="shared" si="0"/>
        <v>RA-RaSIB02:RF-IntlkCtrl:InAng11-Mon</v>
      </c>
      <c r="K61" s="122" t="s">
        <v>777</v>
      </c>
      <c r="L61" s="122" t="s">
        <v>777</v>
      </c>
      <c r="M61" s="65" t="s">
        <v>1094</v>
      </c>
      <c r="N61" s="123" t="s">
        <v>183</v>
      </c>
      <c r="O61" s="123" t="s">
        <v>33</v>
      </c>
      <c r="P61" s="50"/>
      <c r="Q61" s="50"/>
      <c r="R61" s="136" t="s">
        <v>938</v>
      </c>
      <c r="S61" s="65" t="str">
        <f t="shared" si="5"/>
        <v>RA_RASIA02_RF_IntlkCtrl_InAng11Mon</v>
      </c>
      <c r="T61" s="123" t="s">
        <v>645</v>
      </c>
      <c r="U61" s="137" t="s">
        <v>938</v>
      </c>
    </row>
    <row r="62" spans="1:21" s="5" customFormat="1" ht="14.45">
      <c r="A62" s="133">
        <v>61</v>
      </c>
      <c r="B62" s="134" t="s">
        <v>1095</v>
      </c>
      <c r="C62" s="121" t="s">
        <v>175</v>
      </c>
      <c r="D62" s="121" t="s">
        <v>1634</v>
      </c>
      <c r="E62" s="121" t="s">
        <v>177</v>
      </c>
      <c r="F62" s="121" t="s">
        <v>923</v>
      </c>
      <c r="G62" s="135" t="s">
        <v>642</v>
      </c>
      <c r="H62" s="121" t="s">
        <v>1096</v>
      </c>
      <c r="I62" s="121" t="s">
        <v>29</v>
      </c>
      <c r="J62" s="64" t="str">
        <f t="shared" si="0"/>
        <v>RA-RaSIB02:RF-IntlkCtrl:OutDig00-Mon</v>
      </c>
      <c r="K62" s="122" t="s">
        <v>777</v>
      </c>
      <c r="L62" s="122" t="s">
        <v>777</v>
      </c>
      <c r="M62" s="65" t="s">
        <v>1097</v>
      </c>
      <c r="N62" s="123" t="s">
        <v>183</v>
      </c>
      <c r="O62" s="123" t="s">
        <v>33</v>
      </c>
      <c r="P62" s="50"/>
      <c r="Q62" s="50"/>
      <c r="R62" s="136" t="s">
        <v>938</v>
      </c>
      <c r="S62" s="65" t="str">
        <f t="shared" si="5"/>
        <v>RA_RASIA02_RF_IntlkCtrl_OutDig00Mon</v>
      </c>
      <c r="T62" s="123" t="s">
        <v>645</v>
      </c>
      <c r="U62" s="137" t="s">
        <v>938</v>
      </c>
    </row>
    <row r="63" spans="1:21" s="52" customFormat="1" ht="14.45">
      <c r="A63" s="138">
        <v>62</v>
      </c>
      <c r="B63" s="139" t="s">
        <v>1098</v>
      </c>
      <c r="C63" s="113" t="s">
        <v>175</v>
      </c>
      <c r="D63" s="113" t="s">
        <v>1634</v>
      </c>
      <c r="E63" s="113" t="s">
        <v>177</v>
      </c>
      <c r="F63" s="113" t="s">
        <v>923</v>
      </c>
      <c r="G63" s="140" t="s">
        <v>642</v>
      </c>
      <c r="H63" s="113" t="s">
        <v>1099</v>
      </c>
      <c r="I63" s="113" t="s">
        <v>29</v>
      </c>
      <c r="J63" s="107" t="str">
        <f t="shared" si="0"/>
        <v>RA-RaSIB02:RF-IntlkCtrl:OutDig01-Mon</v>
      </c>
      <c r="K63" s="104" t="s">
        <v>777</v>
      </c>
      <c r="L63" s="104" t="s">
        <v>777</v>
      </c>
      <c r="M63" s="108" t="s">
        <v>1100</v>
      </c>
      <c r="N63" s="115" t="s">
        <v>183</v>
      </c>
      <c r="O63" s="115" t="s">
        <v>33</v>
      </c>
      <c r="P63" s="50"/>
      <c r="Q63" s="50"/>
      <c r="R63" s="141" t="s">
        <v>938</v>
      </c>
      <c r="S63" s="108" t="str">
        <f t="shared" si="5"/>
        <v>RA_RASIA02_RF_IntlkCtrl_OutDig01Mon</v>
      </c>
      <c r="T63" s="115" t="s">
        <v>645</v>
      </c>
      <c r="U63" s="142" t="s">
        <v>938</v>
      </c>
    </row>
    <row r="64" spans="1:21" s="5" customFormat="1" ht="14.45">
      <c r="A64" s="133">
        <v>63</v>
      </c>
      <c r="B64" s="134" t="s">
        <v>1101</v>
      </c>
      <c r="C64" s="121" t="s">
        <v>175</v>
      </c>
      <c r="D64" s="121" t="s">
        <v>1634</v>
      </c>
      <c r="E64" s="121" t="s">
        <v>177</v>
      </c>
      <c r="F64" s="121" t="s">
        <v>923</v>
      </c>
      <c r="G64" s="135" t="s">
        <v>642</v>
      </c>
      <c r="H64" s="121" t="s">
        <v>1102</v>
      </c>
      <c r="I64" s="121" t="s">
        <v>29</v>
      </c>
      <c r="J64" s="64" t="str">
        <f t="shared" si="0"/>
        <v>RA-RaSIB02:RF-IntlkCtrl:OutDig02-Mon</v>
      </c>
      <c r="K64" s="122" t="s">
        <v>777</v>
      </c>
      <c r="L64" s="122" t="s">
        <v>777</v>
      </c>
      <c r="M64" s="65" t="s">
        <v>1103</v>
      </c>
      <c r="N64" s="123" t="s">
        <v>183</v>
      </c>
      <c r="O64" s="123" t="s">
        <v>33</v>
      </c>
      <c r="P64" s="50"/>
      <c r="Q64" s="50"/>
      <c r="R64" s="136" t="s">
        <v>938</v>
      </c>
      <c r="S64" s="65" t="str">
        <f t="shared" si="5"/>
        <v>RA_RASIA02_RF_IntlkCtrl_OutDig02Mon</v>
      </c>
      <c r="T64" s="123" t="s">
        <v>645</v>
      </c>
      <c r="U64" s="137" t="s">
        <v>938</v>
      </c>
    </row>
    <row r="65" spans="1:21" s="5" customFormat="1" ht="14.45">
      <c r="A65" s="133">
        <v>64</v>
      </c>
      <c r="B65" s="134" t="s">
        <v>1104</v>
      </c>
      <c r="C65" s="121" t="s">
        <v>175</v>
      </c>
      <c r="D65" s="121" t="s">
        <v>1634</v>
      </c>
      <c r="E65" s="121" t="s">
        <v>177</v>
      </c>
      <c r="F65" s="121" t="s">
        <v>923</v>
      </c>
      <c r="G65" s="135" t="s">
        <v>642</v>
      </c>
      <c r="H65" s="121" t="s">
        <v>1105</v>
      </c>
      <c r="I65" s="121" t="s">
        <v>29</v>
      </c>
      <c r="J65" s="64" t="str">
        <f t="shared" si="0"/>
        <v>RA-RaSIB02:RF-IntlkCtrl:OutDig03-Mon</v>
      </c>
      <c r="K65" s="122" t="s">
        <v>777</v>
      </c>
      <c r="L65" s="122" t="s">
        <v>777</v>
      </c>
      <c r="M65" s="65" t="s">
        <v>1106</v>
      </c>
      <c r="N65" s="123" t="s">
        <v>183</v>
      </c>
      <c r="O65" s="123" t="s">
        <v>33</v>
      </c>
      <c r="P65" s="50"/>
      <c r="Q65" s="50"/>
      <c r="R65" s="136" t="s">
        <v>938</v>
      </c>
      <c r="S65" s="65" t="str">
        <f t="shared" si="5"/>
        <v>RA_RASIA02_RF_IntlkCtrl_OutDig03Mon</v>
      </c>
      <c r="T65" s="123" t="s">
        <v>645</v>
      </c>
      <c r="U65" s="137" t="s">
        <v>938</v>
      </c>
    </row>
    <row r="66" spans="1:21" s="5" customFormat="1" ht="14.45">
      <c r="A66" s="133">
        <v>65</v>
      </c>
      <c r="B66" s="134" t="s">
        <v>1107</v>
      </c>
      <c r="C66" s="121" t="s">
        <v>175</v>
      </c>
      <c r="D66" s="121" t="s">
        <v>1634</v>
      </c>
      <c r="E66" s="121" t="s">
        <v>177</v>
      </c>
      <c r="F66" s="121" t="s">
        <v>923</v>
      </c>
      <c r="G66" s="135" t="s">
        <v>642</v>
      </c>
      <c r="H66" s="121" t="s">
        <v>1108</v>
      </c>
      <c r="I66" s="121" t="s">
        <v>29</v>
      </c>
      <c r="J66" s="64" t="str">
        <f t="shared" ref="J66:J129" si="7">IF(G66="-",C66&amp;"-"&amp;D66&amp;":"&amp;E66&amp;"-"&amp;F66&amp;":"&amp;H66&amp;"-"&amp;I66,C66&amp;"-"&amp;D66&amp;":"&amp;E66&amp;"-"&amp;F66&amp;"-"&amp;G66&amp;":"&amp;H66&amp;"-"&amp;I66)</f>
        <v>RA-RaSIB02:RF-IntlkCtrl:OutDig04-Mon</v>
      </c>
      <c r="K66" s="122" t="s">
        <v>777</v>
      </c>
      <c r="L66" s="122" t="s">
        <v>777</v>
      </c>
      <c r="M66" s="65" t="s">
        <v>1109</v>
      </c>
      <c r="N66" s="123" t="s">
        <v>183</v>
      </c>
      <c r="O66" s="123" t="s">
        <v>33</v>
      </c>
      <c r="P66" s="50"/>
      <c r="Q66" s="50"/>
      <c r="R66" s="136" t="s">
        <v>938</v>
      </c>
      <c r="S66" s="65" t="str">
        <f t="shared" si="5"/>
        <v>RA_RASIA02_RF_IntlkCtrl_OutDig04Mon</v>
      </c>
      <c r="T66" s="123" t="s">
        <v>645</v>
      </c>
      <c r="U66" s="137" t="s">
        <v>938</v>
      </c>
    </row>
    <row r="67" spans="1:21" s="5" customFormat="1" ht="14.45">
      <c r="A67" s="133">
        <v>66</v>
      </c>
      <c r="B67" s="134" t="s">
        <v>1110</v>
      </c>
      <c r="C67" s="121" t="s">
        <v>175</v>
      </c>
      <c r="D67" s="121" t="s">
        <v>1634</v>
      </c>
      <c r="E67" s="121" t="s">
        <v>177</v>
      </c>
      <c r="F67" s="121" t="s">
        <v>923</v>
      </c>
      <c r="G67" s="135" t="s">
        <v>642</v>
      </c>
      <c r="H67" s="121" t="s">
        <v>1111</v>
      </c>
      <c r="I67" s="121" t="s">
        <v>29</v>
      </c>
      <c r="J67" s="64" t="str">
        <f t="shared" si="7"/>
        <v>RA-RaSIB02:RF-IntlkCtrl:OutDig05-Mon</v>
      </c>
      <c r="K67" s="122" t="s">
        <v>777</v>
      </c>
      <c r="L67" s="122" t="s">
        <v>777</v>
      </c>
      <c r="M67" s="65" t="s">
        <v>1112</v>
      </c>
      <c r="N67" s="123" t="s">
        <v>183</v>
      </c>
      <c r="O67" s="123" t="s">
        <v>33</v>
      </c>
      <c r="P67" s="50"/>
      <c r="Q67" s="50"/>
      <c r="R67" s="136" t="s">
        <v>938</v>
      </c>
      <c r="S67" s="65" t="str">
        <f t="shared" si="5"/>
        <v>RA_RASIA02_RF_IntlkCtrl_OutDig05Mon</v>
      </c>
      <c r="T67" s="123" t="s">
        <v>645</v>
      </c>
      <c r="U67" s="137" t="s">
        <v>938</v>
      </c>
    </row>
    <row r="68" spans="1:21" s="5" customFormat="1" ht="14.45">
      <c r="A68" s="133">
        <v>67</v>
      </c>
      <c r="B68" s="134" t="s">
        <v>1113</v>
      </c>
      <c r="C68" s="121" t="s">
        <v>175</v>
      </c>
      <c r="D68" s="121" t="s">
        <v>1634</v>
      </c>
      <c r="E68" s="121" t="s">
        <v>177</v>
      </c>
      <c r="F68" s="121" t="s">
        <v>923</v>
      </c>
      <c r="G68" s="135" t="s">
        <v>642</v>
      </c>
      <c r="H68" s="121" t="s">
        <v>1114</v>
      </c>
      <c r="I68" s="121" t="s">
        <v>29</v>
      </c>
      <c r="J68" s="64" t="str">
        <f t="shared" si="7"/>
        <v>RA-RaSIB02:RF-IntlkCtrl:OutDig06-Mon</v>
      </c>
      <c r="K68" s="122" t="s">
        <v>777</v>
      </c>
      <c r="L68" s="122" t="s">
        <v>777</v>
      </c>
      <c r="M68" s="65" t="s">
        <v>1115</v>
      </c>
      <c r="N68" s="123" t="s">
        <v>183</v>
      </c>
      <c r="O68" s="123" t="s">
        <v>33</v>
      </c>
      <c r="P68" s="50"/>
      <c r="Q68" s="50"/>
      <c r="R68" s="136" t="s">
        <v>938</v>
      </c>
      <c r="S68" s="65" t="str">
        <f t="shared" si="5"/>
        <v>RA_RASIA02_RF_IntlkCtrl_OutDig06Mon</v>
      </c>
      <c r="T68" s="123" t="s">
        <v>645</v>
      </c>
      <c r="U68" s="137" t="s">
        <v>938</v>
      </c>
    </row>
    <row r="69" spans="1:21" s="5" customFormat="1" ht="14.45">
      <c r="A69" s="133">
        <v>68</v>
      </c>
      <c r="B69" s="134" t="s">
        <v>1116</v>
      </c>
      <c r="C69" s="121" t="s">
        <v>175</v>
      </c>
      <c r="D69" s="121" t="s">
        <v>1634</v>
      </c>
      <c r="E69" s="121" t="s">
        <v>177</v>
      </c>
      <c r="F69" s="121" t="s">
        <v>923</v>
      </c>
      <c r="G69" s="135" t="s">
        <v>642</v>
      </c>
      <c r="H69" s="121" t="s">
        <v>1117</v>
      </c>
      <c r="I69" s="121" t="s">
        <v>29</v>
      </c>
      <c r="J69" s="64" t="str">
        <f t="shared" si="7"/>
        <v>RA-RaSIB02:RF-IntlkCtrl:OutDig07-Mon</v>
      </c>
      <c r="K69" s="122" t="s">
        <v>777</v>
      </c>
      <c r="L69" s="122" t="s">
        <v>777</v>
      </c>
      <c r="M69" s="65" t="s">
        <v>1118</v>
      </c>
      <c r="N69" s="123" t="s">
        <v>183</v>
      </c>
      <c r="O69" s="123" t="s">
        <v>33</v>
      </c>
      <c r="P69" s="50"/>
      <c r="Q69" s="50"/>
      <c r="R69" s="136" t="s">
        <v>938</v>
      </c>
      <c r="S69" s="65" t="str">
        <f t="shared" si="5"/>
        <v>RA_RASIA02_RF_IntlkCtrl_OutDig07Mon</v>
      </c>
      <c r="T69" s="123" t="s">
        <v>645</v>
      </c>
      <c r="U69" s="137" t="s">
        <v>938</v>
      </c>
    </row>
    <row r="70" spans="1:21" s="5" customFormat="1" ht="14.45">
      <c r="A70" s="133">
        <v>69</v>
      </c>
      <c r="B70" s="134" t="s">
        <v>1119</v>
      </c>
      <c r="C70" s="121" t="s">
        <v>175</v>
      </c>
      <c r="D70" s="121" t="s">
        <v>1634</v>
      </c>
      <c r="E70" s="121" t="s">
        <v>177</v>
      </c>
      <c r="F70" s="121" t="s">
        <v>923</v>
      </c>
      <c r="G70" s="135" t="s">
        <v>642</v>
      </c>
      <c r="H70" s="121" t="s">
        <v>1120</v>
      </c>
      <c r="I70" s="121" t="s">
        <v>29</v>
      </c>
      <c r="J70" s="64" t="str">
        <f t="shared" si="7"/>
        <v>RA-RaSIB02:RF-IntlkCtrl:OutDig08-Mon</v>
      </c>
      <c r="K70" s="122" t="s">
        <v>777</v>
      </c>
      <c r="L70" s="122" t="s">
        <v>777</v>
      </c>
      <c r="M70" s="65" t="s">
        <v>1121</v>
      </c>
      <c r="N70" s="123" t="s">
        <v>183</v>
      </c>
      <c r="O70" s="123" t="s">
        <v>33</v>
      </c>
      <c r="P70" s="50"/>
      <c r="Q70" s="50"/>
      <c r="R70" s="136" t="s">
        <v>938</v>
      </c>
      <c r="S70" s="65" t="str">
        <f t="shared" si="5"/>
        <v>RA_RASIA02_RF_IntlkCtrl_OutDig08Mon</v>
      </c>
      <c r="T70" s="123" t="s">
        <v>645</v>
      </c>
      <c r="U70" s="137" t="s">
        <v>938</v>
      </c>
    </row>
    <row r="71" spans="1:21" s="5" customFormat="1" ht="14.45">
      <c r="A71" s="133">
        <v>70</v>
      </c>
      <c r="B71" s="134" t="s">
        <v>1122</v>
      </c>
      <c r="C71" s="121" t="s">
        <v>175</v>
      </c>
      <c r="D71" s="121" t="s">
        <v>1634</v>
      </c>
      <c r="E71" s="121" t="s">
        <v>177</v>
      </c>
      <c r="F71" s="121" t="s">
        <v>923</v>
      </c>
      <c r="G71" s="135" t="s">
        <v>642</v>
      </c>
      <c r="H71" s="121" t="s">
        <v>1123</v>
      </c>
      <c r="I71" s="121" t="s">
        <v>29</v>
      </c>
      <c r="J71" s="64" t="str">
        <f t="shared" si="7"/>
        <v>RA-RaSIB02:RF-IntlkCtrl:OutDig09-Mon</v>
      </c>
      <c r="K71" s="122" t="s">
        <v>777</v>
      </c>
      <c r="L71" s="122" t="s">
        <v>777</v>
      </c>
      <c r="M71" s="65" t="s">
        <v>1124</v>
      </c>
      <c r="N71" s="123" t="s">
        <v>183</v>
      </c>
      <c r="O71" s="123" t="s">
        <v>33</v>
      </c>
      <c r="P71" s="50"/>
      <c r="Q71" s="50"/>
      <c r="R71" s="136" t="s">
        <v>938</v>
      </c>
      <c r="S71" s="65" t="str">
        <f t="shared" si="5"/>
        <v>RA_RASIA02_RF_IntlkCtrl_OutDig09Mon</v>
      </c>
      <c r="T71" s="123" t="s">
        <v>645</v>
      </c>
      <c r="U71" s="137" t="s">
        <v>938</v>
      </c>
    </row>
    <row r="72" spans="1:21" s="5" customFormat="1" ht="14.45">
      <c r="A72" s="133">
        <v>71</v>
      </c>
      <c r="B72" s="134" t="s">
        <v>1125</v>
      </c>
      <c r="C72" s="121" t="s">
        <v>175</v>
      </c>
      <c r="D72" s="121" t="s">
        <v>1634</v>
      </c>
      <c r="E72" s="121" t="s">
        <v>177</v>
      </c>
      <c r="F72" s="121" t="s">
        <v>923</v>
      </c>
      <c r="G72" s="135" t="s">
        <v>642</v>
      </c>
      <c r="H72" s="121" t="s">
        <v>1126</v>
      </c>
      <c r="I72" s="121" t="s">
        <v>29</v>
      </c>
      <c r="J72" s="64" t="str">
        <f t="shared" si="7"/>
        <v>RA-RaSIB02:RF-IntlkCtrl:OutDig10-Mon</v>
      </c>
      <c r="K72" s="122" t="s">
        <v>777</v>
      </c>
      <c r="L72" s="122" t="s">
        <v>777</v>
      </c>
      <c r="M72" s="65" t="s">
        <v>1127</v>
      </c>
      <c r="N72" s="123" t="s">
        <v>183</v>
      </c>
      <c r="O72" s="123" t="s">
        <v>33</v>
      </c>
      <c r="P72" s="50"/>
      <c r="Q72" s="50"/>
      <c r="R72" s="136" t="s">
        <v>938</v>
      </c>
      <c r="S72" s="65" t="str">
        <f t="shared" si="5"/>
        <v>RA_RASIA02_RF_IntlkCtrl_OutDig10Mon</v>
      </c>
      <c r="T72" s="123" t="s">
        <v>645</v>
      </c>
      <c r="U72" s="137" t="s">
        <v>938</v>
      </c>
    </row>
    <row r="73" spans="1:21" s="5" customFormat="1" ht="14.45">
      <c r="A73" s="133">
        <v>72</v>
      </c>
      <c r="B73" s="134" t="s">
        <v>1128</v>
      </c>
      <c r="C73" s="121" t="s">
        <v>175</v>
      </c>
      <c r="D73" s="121" t="s">
        <v>1634</v>
      </c>
      <c r="E73" s="121" t="s">
        <v>177</v>
      </c>
      <c r="F73" s="121" t="s">
        <v>923</v>
      </c>
      <c r="G73" s="135" t="s">
        <v>642</v>
      </c>
      <c r="H73" s="121" t="s">
        <v>1129</v>
      </c>
      <c r="I73" s="121" t="s">
        <v>29</v>
      </c>
      <c r="J73" s="64" t="str">
        <f t="shared" si="7"/>
        <v>RA-RaSIB02:RF-IntlkCtrl:OutDig11-Mon</v>
      </c>
      <c r="K73" s="122" t="s">
        <v>777</v>
      </c>
      <c r="L73" s="122" t="s">
        <v>777</v>
      </c>
      <c r="M73" s="65" t="s">
        <v>1130</v>
      </c>
      <c r="N73" s="123" t="s">
        <v>183</v>
      </c>
      <c r="O73" s="123" t="s">
        <v>33</v>
      </c>
      <c r="P73" s="50"/>
      <c r="Q73" s="50"/>
      <c r="R73" s="136" t="s">
        <v>938</v>
      </c>
      <c r="S73" s="65" t="str">
        <f t="shared" si="5"/>
        <v>RA_RASIA02_RF_IntlkCtrl_OutDig11Mon</v>
      </c>
      <c r="T73" s="123" t="s">
        <v>645</v>
      </c>
      <c r="U73" s="137" t="s">
        <v>938</v>
      </c>
    </row>
    <row r="74" spans="1:21" s="5" customFormat="1" ht="14.45">
      <c r="A74" s="133">
        <v>73</v>
      </c>
      <c r="B74" s="134" t="s">
        <v>1131</v>
      </c>
      <c r="C74" s="121" t="s">
        <v>175</v>
      </c>
      <c r="D74" s="121" t="s">
        <v>1634</v>
      </c>
      <c r="E74" s="121" t="s">
        <v>177</v>
      </c>
      <c r="F74" s="121" t="s">
        <v>923</v>
      </c>
      <c r="G74" s="135" t="s">
        <v>642</v>
      </c>
      <c r="H74" s="121" t="s">
        <v>1132</v>
      </c>
      <c r="I74" s="121" t="s">
        <v>29</v>
      </c>
      <c r="J74" s="64" t="str">
        <f t="shared" si="7"/>
        <v>RA-RaSIB02:RF-IntlkCtrl:OutDig12-Mon</v>
      </c>
      <c r="K74" s="122" t="s">
        <v>777</v>
      </c>
      <c r="L74" s="122" t="s">
        <v>777</v>
      </c>
      <c r="M74" s="65" t="s">
        <v>1133</v>
      </c>
      <c r="N74" s="123" t="s">
        <v>183</v>
      </c>
      <c r="O74" s="123" t="s">
        <v>33</v>
      </c>
      <c r="P74" s="50"/>
      <c r="Q74" s="50"/>
      <c r="R74" s="136" t="s">
        <v>938</v>
      </c>
      <c r="S74" s="65" t="str">
        <f t="shared" ref="S74:S137" si="8">M74</f>
        <v>RA_RASIA02_RF_IntlkCtrl_OutDig12Mon</v>
      </c>
      <c r="T74" s="123" t="s">
        <v>645</v>
      </c>
      <c r="U74" s="137" t="s">
        <v>938</v>
      </c>
    </row>
    <row r="75" spans="1:21" s="5" customFormat="1" ht="14.45">
      <c r="A75" s="133">
        <v>74</v>
      </c>
      <c r="B75" s="134" t="s">
        <v>1134</v>
      </c>
      <c r="C75" s="121" t="s">
        <v>175</v>
      </c>
      <c r="D75" s="121" t="s">
        <v>1634</v>
      </c>
      <c r="E75" s="121" t="s">
        <v>177</v>
      </c>
      <c r="F75" s="121" t="s">
        <v>923</v>
      </c>
      <c r="G75" s="135" t="s">
        <v>642</v>
      </c>
      <c r="H75" s="121" t="s">
        <v>1135</v>
      </c>
      <c r="I75" s="121" t="s">
        <v>29</v>
      </c>
      <c r="J75" s="64" t="str">
        <f t="shared" si="7"/>
        <v>RA-RaSIB02:RF-IntlkCtrl:OutDig13-Mon</v>
      </c>
      <c r="K75" s="122" t="s">
        <v>777</v>
      </c>
      <c r="L75" s="122" t="s">
        <v>777</v>
      </c>
      <c r="M75" s="65" t="s">
        <v>1136</v>
      </c>
      <c r="N75" s="123" t="s">
        <v>183</v>
      </c>
      <c r="O75" s="123" t="s">
        <v>33</v>
      </c>
      <c r="P75" s="50"/>
      <c r="Q75" s="50"/>
      <c r="R75" s="136" t="s">
        <v>938</v>
      </c>
      <c r="S75" s="65" t="str">
        <f t="shared" si="8"/>
        <v>RA_RASIA02_RF_IntlkCtrl_OutDig13Mon</v>
      </c>
      <c r="T75" s="123" t="s">
        <v>645</v>
      </c>
      <c r="U75" s="137" t="s">
        <v>938</v>
      </c>
    </row>
    <row r="76" spans="1:21" s="5" customFormat="1" ht="14.45">
      <c r="A76" s="133">
        <v>75</v>
      </c>
      <c r="B76" s="134" t="s">
        <v>1137</v>
      </c>
      <c r="C76" s="121" t="s">
        <v>175</v>
      </c>
      <c r="D76" s="121" t="s">
        <v>1634</v>
      </c>
      <c r="E76" s="121" t="s">
        <v>177</v>
      </c>
      <c r="F76" s="121" t="s">
        <v>923</v>
      </c>
      <c r="G76" s="135" t="s">
        <v>642</v>
      </c>
      <c r="H76" s="121" t="s">
        <v>1138</v>
      </c>
      <c r="I76" s="121" t="s">
        <v>29</v>
      </c>
      <c r="J76" s="64" t="str">
        <f t="shared" si="7"/>
        <v>RA-RaSIB02:RF-IntlkCtrl:OutDig14-Mon</v>
      </c>
      <c r="K76" s="122" t="s">
        <v>777</v>
      </c>
      <c r="L76" s="122" t="s">
        <v>777</v>
      </c>
      <c r="M76" s="65" t="s">
        <v>1139</v>
      </c>
      <c r="N76" s="123" t="s">
        <v>183</v>
      </c>
      <c r="O76" s="123" t="s">
        <v>33</v>
      </c>
      <c r="P76" s="50"/>
      <c r="Q76" s="50"/>
      <c r="R76" s="136" t="s">
        <v>938</v>
      </c>
      <c r="S76" s="65" t="str">
        <f t="shared" si="8"/>
        <v>RA_RASIA02_RF_IntlkCtrl_OutDig14Mon</v>
      </c>
      <c r="T76" s="123" t="s">
        <v>645</v>
      </c>
      <c r="U76" s="137" t="s">
        <v>938</v>
      </c>
    </row>
    <row r="77" spans="1:21" s="5" customFormat="1" ht="14.45">
      <c r="A77" s="133">
        <v>76</v>
      </c>
      <c r="B77" s="134" t="s">
        <v>1140</v>
      </c>
      <c r="C77" s="121" t="s">
        <v>175</v>
      </c>
      <c r="D77" s="121" t="s">
        <v>1634</v>
      </c>
      <c r="E77" s="121" t="s">
        <v>177</v>
      </c>
      <c r="F77" s="121" t="s">
        <v>923</v>
      </c>
      <c r="G77" s="135" t="s">
        <v>642</v>
      </c>
      <c r="H77" s="121" t="s">
        <v>1141</v>
      </c>
      <c r="I77" s="121" t="s">
        <v>29</v>
      </c>
      <c r="J77" s="64" t="str">
        <f t="shared" si="7"/>
        <v>RA-RaSIB02:RF-IntlkCtrl:OutDig15-Mon</v>
      </c>
      <c r="K77" s="122" t="s">
        <v>777</v>
      </c>
      <c r="L77" s="122" t="s">
        <v>777</v>
      </c>
      <c r="M77" s="65" t="s">
        <v>1142</v>
      </c>
      <c r="N77" s="123" t="s">
        <v>183</v>
      </c>
      <c r="O77" s="123" t="s">
        <v>33</v>
      </c>
      <c r="P77" s="50"/>
      <c r="Q77" s="50"/>
      <c r="R77" s="136" t="s">
        <v>938</v>
      </c>
      <c r="S77" s="65" t="str">
        <f t="shared" si="8"/>
        <v>RA_RASIA02_RF_IntlkCtrl_OutDig15Mon</v>
      </c>
      <c r="T77" s="123" t="s">
        <v>645</v>
      </c>
      <c r="U77" s="137" t="s">
        <v>938</v>
      </c>
    </row>
    <row r="78" spans="1:21" s="52" customFormat="1" ht="14.45">
      <c r="A78" s="138">
        <v>77</v>
      </c>
      <c r="B78" s="139" t="s">
        <v>1143</v>
      </c>
      <c r="C78" s="113" t="s">
        <v>175</v>
      </c>
      <c r="D78" s="113" t="s">
        <v>1634</v>
      </c>
      <c r="E78" s="113" t="s">
        <v>177</v>
      </c>
      <c r="F78" s="113" t="s">
        <v>940</v>
      </c>
      <c r="G78" s="113">
        <v>1</v>
      </c>
      <c r="H78" s="113" t="s">
        <v>946</v>
      </c>
      <c r="I78" s="113" t="s">
        <v>29</v>
      </c>
      <c r="J78" s="107" t="str">
        <f t="shared" si="7"/>
        <v>RA-RaSIB02:RF-IntlkComp-1:IB1601Fault-Mon</v>
      </c>
      <c r="K78" s="104" t="s">
        <v>777</v>
      </c>
      <c r="L78" s="104" t="s">
        <v>777</v>
      </c>
      <c r="M78" s="108" t="s">
        <v>1144</v>
      </c>
      <c r="N78" s="115" t="s">
        <v>183</v>
      </c>
      <c r="O78" s="115" t="s">
        <v>33</v>
      </c>
      <c r="P78" s="50"/>
      <c r="Q78" s="50"/>
      <c r="R78" s="141" t="s">
        <v>938</v>
      </c>
      <c r="S78" s="108" t="str">
        <f t="shared" si="8"/>
        <v>RA_RASIA02_RF_IntlkComp_1_IB1601FaultMon</v>
      </c>
      <c r="T78" s="115" t="s">
        <v>645</v>
      </c>
      <c r="U78" s="142" t="s">
        <v>938</v>
      </c>
    </row>
    <row r="79" spans="1:21" s="52" customFormat="1" ht="14.45">
      <c r="A79" s="138">
        <v>78</v>
      </c>
      <c r="B79" s="139" t="s">
        <v>1145</v>
      </c>
      <c r="C79" s="113" t="s">
        <v>175</v>
      </c>
      <c r="D79" s="113" t="s">
        <v>1634</v>
      </c>
      <c r="E79" s="113" t="s">
        <v>177</v>
      </c>
      <c r="F79" s="113" t="s">
        <v>940</v>
      </c>
      <c r="G79" s="113">
        <v>1</v>
      </c>
      <c r="H79" s="113" t="s">
        <v>949</v>
      </c>
      <c r="I79" s="113" t="s">
        <v>29</v>
      </c>
      <c r="J79" s="107" t="str">
        <f t="shared" si="7"/>
        <v>RA-RaSIB02:RF-IntlkComp-1:IB1602Fault-Mon</v>
      </c>
      <c r="K79" s="104" t="s">
        <v>777</v>
      </c>
      <c r="L79" s="104" t="s">
        <v>777</v>
      </c>
      <c r="M79" s="108" t="s">
        <v>1146</v>
      </c>
      <c r="N79" s="115" t="s">
        <v>183</v>
      </c>
      <c r="O79" s="115" t="s">
        <v>33</v>
      </c>
      <c r="P79" s="50"/>
      <c r="Q79" s="50"/>
      <c r="R79" s="141" t="s">
        <v>938</v>
      </c>
      <c r="S79" s="108" t="str">
        <f t="shared" si="8"/>
        <v>RA_RASIA02_RF_IntlkComp_1_IB1602FaultMon</v>
      </c>
      <c r="T79" s="115" t="s">
        <v>645</v>
      </c>
      <c r="U79" s="142" t="s">
        <v>938</v>
      </c>
    </row>
    <row r="80" spans="1:21" s="52" customFormat="1" ht="14.45">
      <c r="A80" s="138">
        <v>79</v>
      </c>
      <c r="B80" s="139" t="s">
        <v>1147</v>
      </c>
      <c r="C80" s="113" t="s">
        <v>175</v>
      </c>
      <c r="D80" s="113" t="s">
        <v>1634</v>
      </c>
      <c r="E80" s="113" t="s">
        <v>177</v>
      </c>
      <c r="F80" s="113" t="s">
        <v>940</v>
      </c>
      <c r="G80" s="113">
        <v>1</v>
      </c>
      <c r="H80" s="113" t="s">
        <v>952</v>
      </c>
      <c r="I80" s="113" t="s">
        <v>29</v>
      </c>
      <c r="J80" s="107" t="str">
        <f t="shared" si="7"/>
        <v>RA-RaSIB02:RF-IntlkComp-1:IY403Fault-Mon</v>
      </c>
      <c r="K80" s="104" t="s">
        <v>777</v>
      </c>
      <c r="L80" s="104" t="s">
        <v>777</v>
      </c>
      <c r="M80" s="108" t="s">
        <v>1148</v>
      </c>
      <c r="N80" s="115" t="s">
        <v>183</v>
      </c>
      <c r="O80" s="115" t="s">
        <v>33</v>
      </c>
      <c r="P80" s="50"/>
      <c r="Q80" s="50"/>
      <c r="R80" s="141" t="s">
        <v>938</v>
      </c>
      <c r="S80" s="108" t="str">
        <f t="shared" si="8"/>
        <v>RA_RASIA02_RF_IntlkComp_1_IY403FaultMon</v>
      </c>
      <c r="T80" s="115" t="s">
        <v>645</v>
      </c>
      <c r="U80" s="142" t="s">
        <v>938</v>
      </c>
    </row>
    <row r="81" spans="1:21" s="52" customFormat="1" ht="14.45">
      <c r="A81" s="138">
        <v>80</v>
      </c>
      <c r="B81" s="139" t="s">
        <v>1149</v>
      </c>
      <c r="C81" s="113" t="s">
        <v>175</v>
      </c>
      <c r="D81" s="113" t="s">
        <v>1634</v>
      </c>
      <c r="E81" s="113" t="s">
        <v>177</v>
      </c>
      <c r="F81" s="113" t="s">
        <v>940</v>
      </c>
      <c r="G81" s="113">
        <v>1</v>
      </c>
      <c r="H81" s="113" t="s">
        <v>955</v>
      </c>
      <c r="I81" s="113" t="s">
        <v>29</v>
      </c>
      <c r="J81" s="107" t="str">
        <f t="shared" si="7"/>
        <v>RA-RaSIB02:RF-IntlkComp-1:IY404Fault-Mon</v>
      </c>
      <c r="K81" s="104" t="s">
        <v>777</v>
      </c>
      <c r="L81" s="104" t="s">
        <v>777</v>
      </c>
      <c r="M81" s="108" t="s">
        <v>1150</v>
      </c>
      <c r="N81" s="115" t="s">
        <v>183</v>
      </c>
      <c r="O81" s="115" t="s">
        <v>33</v>
      </c>
      <c r="P81" s="50"/>
      <c r="Q81" s="50"/>
      <c r="R81" s="141" t="s">
        <v>938</v>
      </c>
      <c r="S81" s="108" t="str">
        <f t="shared" si="8"/>
        <v>RA_RASIA02_RF_IntlkComp_1_IY404FaultMon</v>
      </c>
      <c r="T81" s="115" t="s">
        <v>645</v>
      </c>
      <c r="U81" s="142" t="s">
        <v>938</v>
      </c>
    </row>
    <row r="82" spans="1:21" s="52" customFormat="1" ht="14.45">
      <c r="A82" s="138">
        <v>81</v>
      </c>
      <c r="B82" s="139" t="s">
        <v>1151</v>
      </c>
      <c r="C82" s="113" t="s">
        <v>175</v>
      </c>
      <c r="D82" s="113" t="s">
        <v>1634</v>
      </c>
      <c r="E82" s="113" t="s">
        <v>177</v>
      </c>
      <c r="F82" s="113" t="s">
        <v>940</v>
      </c>
      <c r="G82" s="113">
        <v>1</v>
      </c>
      <c r="H82" s="113" t="s">
        <v>958</v>
      </c>
      <c r="I82" s="113" t="s">
        <v>29</v>
      </c>
      <c r="J82" s="107" t="str">
        <f t="shared" si="7"/>
        <v>RA-RaSIB02:RF-IntlkComp-1:IY405Fault-Mon</v>
      </c>
      <c r="K82" s="104" t="s">
        <v>777</v>
      </c>
      <c r="L82" s="104" t="s">
        <v>777</v>
      </c>
      <c r="M82" s="108" t="s">
        <v>1152</v>
      </c>
      <c r="N82" s="115" t="s">
        <v>183</v>
      </c>
      <c r="O82" s="115" t="s">
        <v>33</v>
      </c>
      <c r="P82" s="50"/>
      <c r="Q82" s="50"/>
      <c r="R82" s="141" t="s">
        <v>938</v>
      </c>
      <c r="S82" s="108" t="str">
        <f t="shared" si="8"/>
        <v>RA_RASIA02_RF_IntlkComp_1_IY405FaultMon</v>
      </c>
      <c r="T82" s="115" t="s">
        <v>645</v>
      </c>
      <c r="U82" s="142" t="s">
        <v>938</v>
      </c>
    </row>
    <row r="83" spans="1:21" s="52" customFormat="1" ht="14.45">
      <c r="A83" s="138">
        <v>82</v>
      </c>
      <c r="B83" s="139" t="s">
        <v>1153</v>
      </c>
      <c r="C83" s="113" t="s">
        <v>175</v>
      </c>
      <c r="D83" s="113" t="s">
        <v>1634</v>
      </c>
      <c r="E83" s="113" t="s">
        <v>177</v>
      </c>
      <c r="F83" s="113" t="s">
        <v>940</v>
      </c>
      <c r="G83" s="113">
        <v>1</v>
      </c>
      <c r="H83" s="113" t="s">
        <v>1154</v>
      </c>
      <c r="I83" s="113" t="s">
        <v>29</v>
      </c>
      <c r="J83" s="107" t="str">
        <f t="shared" si="7"/>
        <v>RA-RaSIB02:RF-IntlkComp-1:IY406Fault-Mon</v>
      </c>
      <c r="K83" s="104" t="s">
        <v>777</v>
      </c>
      <c r="L83" s="104" t="s">
        <v>777</v>
      </c>
      <c r="M83" s="108" t="s">
        <v>1155</v>
      </c>
      <c r="N83" s="115" t="s">
        <v>183</v>
      </c>
      <c r="O83" s="115" t="s">
        <v>33</v>
      </c>
      <c r="P83" s="50"/>
      <c r="Q83" s="50"/>
      <c r="R83" s="141" t="s">
        <v>938</v>
      </c>
      <c r="S83" s="108" t="str">
        <f t="shared" si="8"/>
        <v>RA_RASIA02_RF_IntlkComp_1_IY406FaultMon</v>
      </c>
      <c r="T83" s="115" t="s">
        <v>645</v>
      </c>
      <c r="U83" s="142" t="s">
        <v>938</v>
      </c>
    </row>
    <row r="84" spans="1:21" s="52" customFormat="1" ht="14.45">
      <c r="A84" s="138">
        <v>83</v>
      </c>
      <c r="B84" s="139" t="s">
        <v>1156</v>
      </c>
      <c r="C84" s="113" t="s">
        <v>175</v>
      </c>
      <c r="D84" s="113" t="s">
        <v>1634</v>
      </c>
      <c r="E84" s="113" t="s">
        <v>177</v>
      </c>
      <c r="F84" s="113" t="s">
        <v>940</v>
      </c>
      <c r="G84" s="113">
        <v>1</v>
      </c>
      <c r="H84" s="113" t="s">
        <v>1157</v>
      </c>
      <c r="I84" s="113" t="s">
        <v>29</v>
      </c>
      <c r="J84" s="107" t="str">
        <f t="shared" si="7"/>
        <v>RA-RaSIB02:RF-IntlkComp-1:IY407Fault-Mon</v>
      </c>
      <c r="K84" s="104" t="s">
        <v>777</v>
      </c>
      <c r="L84" s="104" t="s">
        <v>777</v>
      </c>
      <c r="M84" s="108" t="s">
        <v>1158</v>
      </c>
      <c r="N84" s="115" t="s">
        <v>183</v>
      </c>
      <c r="O84" s="115" t="s">
        <v>33</v>
      </c>
      <c r="P84" s="50"/>
      <c r="Q84" s="50"/>
      <c r="R84" s="141" t="s">
        <v>938</v>
      </c>
      <c r="S84" s="108" t="str">
        <f t="shared" si="8"/>
        <v>RA_RASIA02_RF_IntlkComp_1_IY407FaultMon</v>
      </c>
      <c r="T84" s="115" t="s">
        <v>645</v>
      </c>
      <c r="U84" s="142" t="s">
        <v>938</v>
      </c>
    </row>
    <row r="85" spans="1:21" s="52" customFormat="1" ht="14.45">
      <c r="A85" s="138">
        <v>84</v>
      </c>
      <c r="B85" s="139" t="s">
        <v>1159</v>
      </c>
      <c r="C85" s="113" t="s">
        <v>175</v>
      </c>
      <c r="D85" s="113" t="s">
        <v>1634</v>
      </c>
      <c r="E85" s="113" t="s">
        <v>177</v>
      </c>
      <c r="F85" s="113" t="s">
        <v>940</v>
      </c>
      <c r="G85" s="113">
        <v>1</v>
      </c>
      <c r="H85" s="113" t="s">
        <v>1160</v>
      </c>
      <c r="I85" s="113" t="s">
        <v>29</v>
      </c>
      <c r="J85" s="107" t="str">
        <f t="shared" si="7"/>
        <v>RA-RaSIB02:RF-IntlkComp-1:OB1608Fault-Mon</v>
      </c>
      <c r="K85" s="104" t="s">
        <v>777</v>
      </c>
      <c r="L85" s="104" t="s">
        <v>777</v>
      </c>
      <c r="M85" s="108" t="s">
        <v>1161</v>
      </c>
      <c r="N85" s="115" t="s">
        <v>183</v>
      </c>
      <c r="O85" s="115" t="s">
        <v>33</v>
      </c>
      <c r="P85" s="50"/>
      <c r="Q85" s="50"/>
      <c r="R85" s="141" t="s">
        <v>938</v>
      </c>
      <c r="S85" s="108" t="str">
        <f t="shared" si="8"/>
        <v>RA_RASIA02_RF_IntlkComp_1_OB1608FaultMon</v>
      </c>
      <c r="T85" s="115" t="s">
        <v>645</v>
      </c>
      <c r="U85" s="142" t="s">
        <v>938</v>
      </c>
    </row>
    <row r="86" spans="1:21" s="52" customFormat="1" ht="14.45">
      <c r="A86" s="138">
        <v>85</v>
      </c>
      <c r="B86" s="139" t="s">
        <v>1162</v>
      </c>
      <c r="C86" s="113" t="s">
        <v>175</v>
      </c>
      <c r="D86" s="113" t="s">
        <v>1634</v>
      </c>
      <c r="E86" s="113" t="s">
        <v>177</v>
      </c>
      <c r="F86" s="113" t="s">
        <v>940</v>
      </c>
      <c r="G86" s="113">
        <v>1</v>
      </c>
      <c r="H86" s="113" t="s">
        <v>964</v>
      </c>
      <c r="I86" s="113" t="s">
        <v>29</v>
      </c>
      <c r="J86" s="107" t="str">
        <f t="shared" si="7"/>
        <v>RA-RaSIB02:RF-IntlkComp-1:InDig00-Mon</v>
      </c>
      <c r="K86" s="104" t="s">
        <v>777</v>
      </c>
      <c r="L86" s="104" t="s">
        <v>777</v>
      </c>
      <c r="M86" s="108" t="s">
        <v>1163</v>
      </c>
      <c r="N86" s="115" t="s">
        <v>183</v>
      </c>
      <c r="O86" s="115" t="s">
        <v>33</v>
      </c>
      <c r="P86" s="50"/>
      <c r="Q86" s="50"/>
      <c r="R86" s="141" t="s">
        <v>938</v>
      </c>
      <c r="S86" s="108" t="str">
        <f t="shared" si="8"/>
        <v>RA_RASIA02_RF_IntlkComp_1_InDig00Mon</v>
      </c>
      <c r="T86" s="115" t="s">
        <v>645</v>
      </c>
      <c r="U86" s="142" t="s">
        <v>938</v>
      </c>
    </row>
    <row r="87" spans="1:21" s="45" customFormat="1" ht="14.45">
      <c r="A87" s="133">
        <v>86</v>
      </c>
      <c r="B87" s="134" t="s">
        <v>1164</v>
      </c>
      <c r="C87" s="121" t="s">
        <v>175</v>
      </c>
      <c r="D87" s="121" t="s">
        <v>1634</v>
      </c>
      <c r="E87" s="121" t="s">
        <v>177</v>
      </c>
      <c r="F87" s="121" t="s">
        <v>940</v>
      </c>
      <c r="G87" s="121">
        <v>1</v>
      </c>
      <c r="H87" s="121" t="s">
        <v>967</v>
      </c>
      <c r="I87" s="121" t="s">
        <v>29</v>
      </c>
      <c r="J87" s="64" t="str">
        <f t="shared" si="7"/>
        <v>RA-RaSIB02:RF-IntlkComp-1:InDig01-Mon</v>
      </c>
      <c r="K87" s="122" t="s">
        <v>777</v>
      </c>
      <c r="L87" s="122" t="s">
        <v>777</v>
      </c>
      <c r="M87" s="65" t="s">
        <v>1165</v>
      </c>
      <c r="N87" s="123" t="s">
        <v>183</v>
      </c>
      <c r="O87" s="123" t="s">
        <v>33</v>
      </c>
      <c r="P87" s="50"/>
      <c r="Q87" s="50"/>
      <c r="R87" s="136" t="s">
        <v>938</v>
      </c>
      <c r="S87" s="65" t="str">
        <f t="shared" si="8"/>
        <v>RA_RASIA02_RF_IntlkComp_1_InDig01Mon</v>
      </c>
      <c r="T87" s="123" t="s">
        <v>645</v>
      </c>
      <c r="U87" s="137" t="s">
        <v>938</v>
      </c>
    </row>
    <row r="88" spans="1:21" s="45" customFormat="1" ht="14.45">
      <c r="A88" s="133">
        <v>87</v>
      </c>
      <c r="B88" s="134" t="s">
        <v>1166</v>
      </c>
      <c r="C88" s="121" t="s">
        <v>175</v>
      </c>
      <c r="D88" s="121" t="s">
        <v>1634</v>
      </c>
      <c r="E88" s="121" t="s">
        <v>177</v>
      </c>
      <c r="F88" s="121" t="s">
        <v>940</v>
      </c>
      <c r="G88" s="121">
        <v>1</v>
      </c>
      <c r="H88" s="121" t="s">
        <v>970</v>
      </c>
      <c r="I88" s="121" t="s">
        <v>29</v>
      </c>
      <c r="J88" s="64" t="str">
        <f t="shared" si="7"/>
        <v>RA-RaSIB02:RF-IntlkComp-1:InDig02-Mon</v>
      </c>
      <c r="K88" s="122" t="s">
        <v>777</v>
      </c>
      <c r="L88" s="122" t="s">
        <v>777</v>
      </c>
      <c r="M88" s="65" t="s">
        <v>1167</v>
      </c>
      <c r="N88" s="123" t="s">
        <v>183</v>
      </c>
      <c r="O88" s="123" t="s">
        <v>33</v>
      </c>
      <c r="P88" s="50"/>
      <c r="Q88" s="50"/>
      <c r="R88" s="136" t="s">
        <v>938</v>
      </c>
      <c r="S88" s="65" t="str">
        <f t="shared" si="8"/>
        <v>RA_RASIA02_RF_IntlkComp_1_InDig02Mon</v>
      </c>
      <c r="T88" s="123" t="s">
        <v>645</v>
      </c>
      <c r="U88" s="137" t="s">
        <v>938</v>
      </c>
    </row>
    <row r="89" spans="1:21" s="45" customFormat="1" ht="14.45">
      <c r="A89" s="133">
        <v>88</v>
      </c>
      <c r="B89" s="134" t="s">
        <v>1168</v>
      </c>
      <c r="C89" s="121" t="s">
        <v>175</v>
      </c>
      <c r="D89" s="121" t="s">
        <v>1634</v>
      </c>
      <c r="E89" s="121" t="s">
        <v>177</v>
      </c>
      <c r="F89" s="121" t="s">
        <v>940</v>
      </c>
      <c r="G89" s="121">
        <v>1</v>
      </c>
      <c r="H89" s="121" t="s">
        <v>973</v>
      </c>
      <c r="I89" s="121" t="s">
        <v>29</v>
      </c>
      <c r="J89" s="64" t="str">
        <f t="shared" si="7"/>
        <v>RA-RaSIB02:RF-IntlkComp-1:InDig03-Mon</v>
      </c>
      <c r="K89" s="122" t="s">
        <v>777</v>
      </c>
      <c r="L89" s="122" t="s">
        <v>777</v>
      </c>
      <c r="M89" s="65" t="s">
        <v>1169</v>
      </c>
      <c r="N89" s="123" t="s">
        <v>183</v>
      </c>
      <c r="O89" s="123" t="s">
        <v>33</v>
      </c>
      <c r="P89" s="50"/>
      <c r="Q89" s="50"/>
      <c r="R89" s="136" t="s">
        <v>938</v>
      </c>
      <c r="S89" s="65" t="str">
        <f t="shared" si="8"/>
        <v>RA_RASIA02_RF_IntlkComp_1_InDig03Mon</v>
      </c>
      <c r="T89" s="123" t="s">
        <v>645</v>
      </c>
      <c r="U89" s="137" t="s">
        <v>938</v>
      </c>
    </row>
    <row r="90" spans="1:21" s="45" customFormat="1" ht="14.45">
      <c r="A90" s="133">
        <v>89</v>
      </c>
      <c r="B90" s="134" t="s">
        <v>1170</v>
      </c>
      <c r="C90" s="121" t="s">
        <v>175</v>
      </c>
      <c r="D90" s="121" t="s">
        <v>1634</v>
      </c>
      <c r="E90" s="121" t="s">
        <v>177</v>
      </c>
      <c r="F90" s="121" t="s">
        <v>940</v>
      </c>
      <c r="G90" s="121">
        <v>1</v>
      </c>
      <c r="H90" s="121" t="s">
        <v>976</v>
      </c>
      <c r="I90" s="121" t="s">
        <v>29</v>
      </c>
      <c r="J90" s="64" t="str">
        <f t="shared" si="7"/>
        <v>RA-RaSIB02:RF-IntlkComp-1:InDig04-Mon</v>
      </c>
      <c r="K90" s="122" t="s">
        <v>777</v>
      </c>
      <c r="L90" s="122" t="s">
        <v>777</v>
      </c>
      <c r="M90" s="65" t="s">
        <v>1171</v>
      </c>
      <c r="N90" s="123" t="s">
        <v>183</v>
      </c>
      <c r="O90" s="123" t="s">
        <v>33</v>
      </c>
      <c r="P90" s="50"/>
      <c r="Q90" s="50"/>
      <c r="R90" s="136" t="s">
        <v>938</v>
      </c>
      <c r="S90" s="65" t="str">
        <f t="shared" si="8"/>
        <v>RA_RASIA02_RF_IntlkComp_1_InDig04Mon</v>
      </c>
      <c r="T90" s="123" t="s">
        <v>645</v>
      </c>
      <c r="U90" s="137" t="s">
        <v>938</v>
      </c>
    </row>
    <row r="91" spans="1:21" s="45" customFormat="1" ht="14.45">
      <c r="A91" s="133">
        <v>90</v>
      </c>
      <c r="B91" s="134" t="s">
        <v>1172</v>
      </c>
      <c r="C91" s="121" t="s">
        <v>175</v>
      </c>
      <c r="D91" s="121" t="s">
        <v>1634</v>
      </c>
      <c r="E91" s="121" t="s">
        <v>177</v>
      </c>
      <c r="F91" s="121" t="s">
        <v>940</v>
      </c>
      <c r="G91" s="121">
        <v>1</v>
      </c>
      <c r="H91" s="121" t="s">
        <v>979</v>
      </c>
      <c r="I91" s="121" t="s">
        <v>29</v>
      </c>
      <c r="J91" s="64" t="str">
        <f t="shared" si="7"/>
        <v>RA-RaSIB02:RF-IntlkComp-1:InDig05-Mon</v>
      </c>
      <c r="K91" s="122" t="s">
        <v>777</v>
      </c>
      <c r="L91" s="122" t="s">
        <v>777</v>
      </c>
      <c r="M91" s="65" t="s">
        <v>1173</v>
      </c>
      <c r="N91" s="123" t="s">
        <v>183</v>
      </c>
      <c r="O91" s="123" t="s">
        <v>33</v>
      </c>
      <c r="P91" s="50"/>
      <c r="Q91" s="50"/>
      <c r="R91" s="136" t="s">
        <v>938</v>
      </c>
      <c r="S91" s="65" t="str">
        <f t="shared" si="8"/>
        <v>RA_RASIA02_RF_IntlkComp_1_InDig05Mon</v>
      </c>
      <c r="T91" s="123" t="s">
        <v>645</v>
      </c>
      <c r="U91" s="137" t="s">
        <v>938</v>
      </c>
    </row>
    <row r="92" spans="1:21" s="45" customFormat="1" ht="14.45">
      <c r="A92" s="133">
        <v>91</v>
      </c>
      <c r="B92" s="134" t="s">
        <v>1174</v>
      </c>
      <c r="C92" s="121" t="s">
        <v>175</v>
      </c>
      <c r="D92" s="121" t="s">
        <v>1634</v>
      </c>
      <c r="E92" s="121" t="s">
        <v>177</v>
      </c>
      <c r="F92" s="121" t="s">
        <v>940</v>
      </c>
      <c r="G92" s="121">
        <v>1</v>
      </c>
      <c r="H92" s="121" t="s">
        <v>982</v>
      </c>
      <c r="I92" s="121" t="s">
        <v>29</v>
      </c>
      <c r="J92" s="64" t="str">
        <f t="shared" si="7"/>
        <v>RA-RaSIB02:RF-IntlkComp-1:InDig06-Mon</v>
      </c>
      <c r="K92" s="122" t="s">
        <v>777</v>
      </c>
      <c r="L92" s="122" t="s">
        <v>777</v>
      </c>
      <c r="M92" s="65" t="s">
        <v>1175</v>
      </c>
      <c r="N92" s="123" t="s">
        <v>183</v>
      </c>
      <c r="O92" s="123" t="s">
        <v>33</v>
      </c>
      <c r="P92" s="50"/>
      <c r="Q92" s="50"/>
      <c r="R92" s="136" t="s">
        <v>938</v>
      </c>
      <c r="S92" s="65" t="str">
        <f t="shared" si="8"/>
        <v>RA_RASIA02_RF_IntlkComp_1_InDig06Mon</v>
      </c>
      <c r="T92" s="123" t="s">
        <v>645</v>
      </c>
      <c r="U92" s="137" t="s">
        <v>938</v>
      </c>
    </row>
    <row r="93" spans="1:21" s="45" customFormat="1" ht="14.45">
      <c r="A93" s="133">
        <v>92</v>
      </c>
      <c r="B93" s="134" t="s">
        <v>1176</v>
      </c>
      <c r="C93" s="121" t="s">
        <v>175</v>
      </c>
      <c r="D93" s="121" t="s">
        <v>1634</v>
      </c>
      <c r="E93" s="121" t="s">
        <v>177</v>
      </c>
      <c r="F93" s="121" t="s">
        <v>940</v>
      </c>
      <c r="G93" s="121">
        <v>1</v>
      </c>
      <c r="H93" s="121" t="s">
        <v>985</v>
      </c>
      <c r="I93" s="121" t="s">
        <v>29</v>
      </c>
      <c r="J93" s="64" t="str">
        <f t="shared" si="7"/>
        <v>RA-RaSIB02:RF-IntlkComp-1:InDig07-Mon</v>
      </c>
      <c r="K93" s="122" t="s">
        <v>777</v>
      </c>
      <c r="L93" s="122" t="s">
        <v>777</v>
      </c>
      <c r="M93" s="65" t="s">
        <v>1177</v>
      </c>
      <c r="N93" s="123" t="s">
        <v>183</v>
      </c>
      <c r="O93" s="123" t="s">
        <v>33</v>
      </c>
      <c r="P93" s="50"/>
      <c r="Q93" s="50"/>
      <c r="R93" s="136" t="s">
        <v>938</v>
      </c>
      <c r="S93" s="65" t="str">
        <f t="shared" si="8"/>
        <v>RA_RASIA02_RF_IntlkComp_1_InDig07Mon</v>
      </c>
      <c r="T93" s="123" t="s">
        <v>645</v>
      </c>
      <c r="U93" s="137" t="s">
        <v>938</v>
      </c>
    </row>
    <row r="94" spans="1:21" s="45" customFormat="1" ht="14.45">
      <c r="A94" s="133">
        <v>93</v>
      </c>
      <c r="B94" s="134" t="s">
        <v>1178</v>
      </c>
      <c r="C94" s="121" t="s">
        <v>175</v>
      </c>
      <c r="D94" s="121" t="s">
        <v>1634</v>
      </c>
      <c r="E94" s="121" t="s">
        <v>177</v>
      </c>
      <c r="F94" s="121" t="s">
        <v>940</v>
      </c>
      <c r="G94" s="121">
        <v>1</v>
      </c>
      <c r="H94" s="121" t="s">
        <v>988</v>
      </c>
      <c r="I94" s="121" t="s">
        <v>29</v>
      </c>
      <c r="J94" s="64" t="str">
        <f t="shared" si="7"/>
        <v>RA-RaSIB02:RF-IntlkComp-1:InDig08-Mon</v>
      </c>
      <c r="K94" s="122" t="s">
        <v>777</v>
      </c>
      <c r="L94" s="122" t="s">
        <v>777</v>
      </c>
      <c r="M94" s="65" t="s">
        <v>1179</v>
      </c>
      <c r="N94" s="123" t="s">
        <v>183</v>
      </c>
      <c r="O94" s="123" t="s">
        <v>33</v>
      </c>
      <c r="P94" s="50"/>
      <c r="Q94" s="50"/>
      <c r="R94" s="136" t="s">
        <v>938</v>
      </c>
      <c r="S94" s="65" t="str">
        <f t="shared" si="8"/>
        <v>RA_RASIA02_RF_IntlkComp_1_InDig08Mon</v>
      </c>
      <c r="T94" s="123" t="s">
        <v>645</v>
      </c>
      <c r="U94" s="137" t="s">
        <v>938</v>
      </c>
    </row>
    <row r="95" spans="1:21" s="45" customFormat="1" ht="14.45">
      <c r="A95" s="133">
        <v>94</v>
      </c>
      <c r="B95" s="134" t="s">
        <v>1180</v>
      </c>
      <c r="C95" s="121" t="s">
        <v>175</v>
      </c>
      <c r="D95" s="121" t="s">
        <v>1634</v>
      </c>
      <c r="E95" s="121" t="s">
        <v>177</v>
      </c>
      <c r="F95" s="121" t="s">
        <v>940</v>
      </c>
      <c r="G95" s="121">
        <v>1</v>
      </c>
      <c r="H95" s="121" t="s">
        <v>991</v>
      </c>
      <c r="I95" s="121" t="s">
        <v>29</v>
      </c>
      <c r="J95" s="64" t="str">
        <f t="shared" si="7"/>
        <v>RA-RaSIB02:RF-IntlkComp-1:InDig09-Mon</v>
      </c>
      <c r="K95" s="122" t="s">
        <v>777</v>
      </c>
      <c r="L95" s="122" t="s">
        <v>777</v>
      </c>
      <c r="M95" s="65" t="s">
        <v>1181</v>
      </c>
      <c r="N95" s="123" t="s">
        <v>183</v>
      </c>
      <c r="O95" s="123" t="s">
        <v>33</v>
      </c>
      <c r="P95" s="50"/>
      <c r="Q95" s="50"/>
      <c r="R95" s="136" t="s">
        <v>938</v>
      </c>
      <c r="S95" s="65" t="str">
        <f t="shared" si="8"/>
        <v>RA_RASIA02_RF_IntlkComp_1_InDig09Mon</v>
      </c>
      <c r="T95" s="123" t="s">
        <v>645</v>
      </c>
      <c r="U95" s="137" t="s">
        <v>938</v>
      </c>
    </row>
    <row r="96" spans="1:21" s="45" customFormat="1" ht="14.45">
      <c r="A96" s="133">
        <v>95</v>
      </c>
      <c r="B96" s="134" t="s">
        <v>1182</v>
      </c>
      <c r="C96" s="121" t="s">
        <v>175</v>
      </c>
      <c r="D96" s="121" t="s">
        <v>1634</v>
      </c>
      <c r="E96" s="121" t="s">
        <v>177</v>
      </c>
      <c r="F96" s="121" t="s">
        <v>940</v>
      </c>
      <c r="G96" s="121">
        <v>1</v>
      </c>
      <c r="H96" s="121" t="s">
        <v>994</v>
      </c>
      <c r="I96" s="121" t="s">
        <v>29</v>
      </c>
      <c r="J96" s="64" t="str">
        <f t="shared" si="7"/>
        <v>RA-RaSIB02:RF-IntlkComp-1:InDig10-Mon</v>
      </c>
      <c r="K96" s="122" t="s">
        <v>777</v>
      </c>
      <c r="L96" s="122" t="s">
        <v>777</v>
      </c>
      <c r="M96" s="65" t="s">
        <v>1183</v>
      </c>
      <c r="N96" s="123" t="s">
        <v>183</v>
      </c>
      <c r="O96" s="123" t="s">
        <v>33</v>
      </c>
      <c r="P96" s="50"/>
      <c r="Q96" s="50"/>
      <c r="R96" s="136" t="s">
        <v>938</v>
      </c>
      <c r="S96" s="65" t="str">
        <f t="shared" si="8"/>
        <v>RA_RASIA02_RF_IntlkComp_1_InDig10Mon</v>
      </c>
      <c r="T96" s="123" t="s">
        <v>645</v>
      </c>
      <c r="U96" s="137" t="s">
        <v>938</v>
      </c>
    </row>
    <row r="97" spans="1:21" s="45" customFormat="1" ht="14.45">
      <c r="A97" s="133">
        <v>96</v>
      </c>
      <c r="B97" s="134" t="s">
        <v>1184</v>
      </c>
      <c r="C97" s="121" t="s">
        <v>175</v>
      </c>
      <c r="D97" s="121" t="s">
        <v>1634</v>
      </c>
      <c r="E97" s="121" t="s">
        <v>177</v>
      </c>
      <c r="F97" s="121" t="s">
        <v>940</v>
      </c>
      <c r="G97" s="121">
        <v>1</v>
      </c>
      <c r="H97" s="121" t="s">
        <v>997</v>
      </c>
      <c r="I97" s="121" t="s">
        <v>29</v>
      </c>
      <c r="J97" s="64" t="str">
        <f t="shared" si="7"/>
        <v>RA-RaSIB02:RF-IntlkComp-1:InDig11-Mon</v>
      </c>
      <c r="K97" s="122" t="s">
        <v>777</v>
      </c>
      <c r="L97" s="122" t="s">
        <v>777</v>
      </c>
      <c r="M97" s="65" t="s">
        <v>1185</v>
      </c>
      <c r="N97" s="123" t="s">
        <v>183</v>
      </c>
      <c r="O97" s="123" t="s">
        <v>33</v>
      </c>
      <c r="P97" s="50"/>
      <c r="Q97" s="50"/>
      <c r="R97" s="136" t="s">
        <v>938</v>
      </c>
      <c r="S97" s="65" t="str">
        <f t="shared" si="8"/>
        <v>RA_RASIA02_RF_IntlkComp_1_InDig11Mon</v>
      </c>
      <c r="T97" s="123" t="s">
        <v>645</v>
      </c>
      <c r="U97" s="137" t="s">
        <v>938</v>
      </c>
    </row>
    <row r="98" spans="1:21" s="45" customFormat="1" ht="14.45">
      <c r="A98" s="133">
        <v>97</v>
      </c>
      <c r="B98" s="134" t="s">
        <v>1186</v>
      </c>
      <c r="C98" s="121" t="s">
        <v>175</v>
      </c>
      <c r="D98" s="121" t="s">
        <v>1634</v>
      </c>
      <c r="E98" s="121" t="s">
        <v>177</v>
      </c>
      <c r="F98" s="121" t="s">
        <v>940</v>
      </c>
      <c r="G98" s="121">
        <v>1</v>
      </c>
      <c r="H98" s="121" t="s">
        <v>1000</v>
      </c>
      <c r="I98" s="121" t="s">
        <v>29</v>
      </c>
      <c r="J98" s="64" t="str">
        <f t="shared" si="7"/>
        <v>RA-RaSIB02:RF-IntlkComp-1:InDig12-Mon</v>
      </c>
      <c r="K98" s="122" t="s">
        <v>777</v>
      </c>
      <c r="L98" s="122" t="s">
        <v>777</v>
      </c>
      <c r="M98" s="65" t="s">
        <v>1187</v>
      </c>
      <c r="N98" s="123" t="s">
        <v>183</v>
      </c>
      <c r="O98" s="123" t="s">
        <v>33</v>
      </c>
      <c r="P98" s="50"/>
      <c r="Q98" s="50"/>
      <c r="R98" s="136" t="s">
        <v>938</v>
      </c>
      <c r="S98" s="65" t="str">
        <f t="shared" si="8"/>
        <v>RA_RASIA02_RF_IntlkComp_1_InDig12Mon</v>
      </c>
      <c r="T98" s="123" t="s">
        <v>645</v>
      </c>
      <c r="U98" s="137" t="s">
        <v>938</v>
      </c>
    </row>
    <row r="99" spans="1:21" s="45" customFormat="1" ht="14.45">
      <c r="A99" s="133">
        <v>98</v>
      </c>
      <c r="B99" s="134" t="s">
        <v>1188</v>
      </c>
      <c r="C99" s="121" t="s">
        <v>175</v>
      </c>
      <c r="D99" s="121" t="s">
        <v>1634</v>
      </c>
      <c r="E99" s="121" t="s">
        <v>177</v>
      </c>
      <c r="F99" s="121" t="s">
        <v>940</v>
      </c>
      <c r="G99" s="121">
        <v>1</v>
      </c>
      <c r="H99" s="121" t="s">
        <v>1003</v>
      </c>
      <c r="I99" s="121" t="s">
        <v>29</v>
      </c>
      <c r="J99" s="64" t="str">
        <f t="shared" si="7"/>
        <v>RA-RaSIB02:RF-IntlkComp-1:InDig13-Mon</v>
      </c>
      <c r="K99" s="122" t="s">
        <v>777</v>
      </c>
      <c r="L99" s="122" t="s">
        <v>777</v>
      </c>
      <c r="M99" s="65" t="s">
        <v>1189</v>
      </c>
      <c r="N99" s="123" t="s">
        <v>183</v>
      </c>
      <c r="O99" s="123" t="s">
        <v>33</v>
      </c>
      <c r="P99" s="50"/>
      <c r="Q99" s="50"/>
      <c r="R99" s="136" t="s">
        <v>938</v>
      </c>
      <c r="S99" s="65" t="str">
        <f t="shared" si="8"/>
        <v>RA_RASIA02_RF_IntlkComp_1_InDig13Mon</v>
      </c>
      <c r="T99" s="123" t="s">
        <v>645</v>
      </c>
      <c r="U99" s="137" t="s">
        <v>938</v>
      </c>
    </row>
    <row r="100" spans="1:21" s="45" customFormat="1" ht="14.45">
      <c r="A100" s="133">
        <v>99</v>
      </c>
      <c r="B100" s="134" t="s">
        <v>1190</v>
      </c>
      <c r="C100" s="121" t="s">
        <v>175</v>
      </c>
      <c r="D100" s="121" t="s">
        <v>1634</v>
      </c>
      <c r="E100" s="121" t="s">
        <v>177</v>
      </c>
      <c r="F100" s="121" t="s">
        <v>940</v>
      </c>
      <c r="G100" s="121">
        <v>1</v>
      </c>
      <c r="H100" s="121" t="s">
        <v>1006</v>
      </c>
      <c r="I100" s="121" t="s">
        <v>29</v>
      </c>
      <c r="J100" s="64" t="str">
        <f t="shared" si="7"/>
        <v>RA-RaSIB02:RF-IntlkComp-1:InDig14-Mon</v>
      </c>
      <c r="K100" s="122" t="s">
        <v>777</v>
      </c>
      <c r="L100" s="122" t="s">
        <v>777</v>
      </c>
      <c r="M100" s="65" t="s">
        <v>1191</v>
      </c>
      <c r="N100" s="123" t="s">
        <v>183</v>
      </c>
      <c r="O100" s="123" t="s">
        <v>33</v>
      </c>
      <c r="P100" s="50"/>
      <c r="Q100" s="50"/>
      <c r="R100" s="136" t="s">
        <v>938</v>
      </c>
      <c r="S100" s="65" t="str">
        <f t="shared" si="8"/>
        <v>RA_RASIA02_RF_IntlkComp_1_InDig14Mon</v>
      </c>
      <c r="T100" s="123" t="s">
        <v>645</v>
      </c>
      <c r="U100" s="137" t="s">
        <v>938</v>
      </c>
    </row>
    <row r="101" spans="1:21" s="45" customFormat="1" ht="14.45">
      <c r="A101" s="133">
        <v>100</v>
      </c>
      <c r="B101" s="134" t="s">
        <v>1192</v>
      </c>
      <c r="C101" s="121" t="s">
        <v>175</v>
      </c>
      <c r="D101" s="121" t="s">
        <v>1634</v>
      </c>
      <c r="E101" s="121" t="s">
        <v>177</v>
      </c>
      <c r="F101" s="121" t="s">
        <v>940</v>
      </c>
      <c r="G101" s="121">
        <v>1</v>
      </c>
      <c r="H101" s="121" t="s">
        <v>1009</v>
      </c>
      <c r="I101" s="121" t="s">
        <v>29</v>
      </c>
      <c r="J101" s="64" t="str">
        <f t="shared" si="7"/>
        <v>RA-RaSIB02:RF-IntlkComp-1:InDig15-Mon</v>
      </c>
      <c r="K101" s="122" t="s">
        <v>777</v>
      </c>
      <c r="L101" s="122" t="s">
        <v>777</v>
      </c>
      <c r="M101" s="65" t="s">
        <v>1193</v>
      </c>
      <c r="N101" s="123" t="s">
        <v>183</v>
      </c>
      <c r="O101" s="123" t="s">
        <v>33</v>
      </c>
      <c r="P101" s="50"/>
      <c r="Q101" s="50"/>
      <c r="R101" s="136" t="s">
        <v>938</v>
      </c>
      <c r="S101" s="65" t="str">
        <f t="shared" si="8"/>
        <v>RA_RASIA02_RF_IntlkComp_1_InDig15Mon</v>
      </c>
      <c r="T101" s="123" t="s">
        <v>645</v>
      </c>
      <c r="U101" s="137" t="s">
        <v>938</v>
      </c>
    </row>
    <row r="102" spans="1:21" s="45" customFormat="1" ht="14.45">
      <c r="A102" s="133">
        <v>101</v>
      </c>
      <c r="B102" s="134" t="s">
        <v>1194</v>
      </c>
      <c r="C102" s="121" t="s">
        <v>175</v>
      </c>
      <c r="D102" s="121" t="s">
        <v>1634</v>
      </c>
      <c r="E102" s="121" t="s">
        <v>177</v>
      </c>
      <c r="F102" s="121" t="s">
        <v>940</v>
      </c>
      <c r="G102" s="121">
        <v>1</v>
      </c>
      <c r="H102" s="121" t="s">
        <v>1012</v>
      </c>
      <c r="I102" s="121" t="s">
        <v>29</v>
      </c>
      <c r="J102" s="64" t="str">
        <f t="shared" si="7"/>
        <v>RA-RaSIB02:RF-IntlkComp-1:InDig16-Mon</v>
      </c>
      <c r="K102" s="122" t="s">
        <v>777</v>
      </c>
      <c r="L102" s="122" t="s">
        <v>777</v>
      </c>
      <c r="M102" s="65" t="s">
        <v>1195</v>
      </c>
      <c r="N102" s="123" t="s">
        <v>183</v>
      </c>
      <c r="O102" s="123" t="s">
        <v>33</v>
      </c>
      <c r="P102" s="50"/>
      <c r="Q102" s="50"/>
      <c r="R102" s="136" t="s">
        <v>938</v>
      </c>
      <c r="S102" s="65" t="str">
        <f t="shared" si="8"/>
        <v>RA_RASIA02_RF_IntlkComp_1_InDig16Mon</v>
      </c>
      <c r="T102" s="123" t="s">
        <v>645</v>
      </c>
      <c r="U102" s="137" t="s">
        <v>938</v>
      </c>
    </row>
    <row r="103" spans="1:21" s="45" customFormat="1" ht="14.45">
      <c r="A103" s="133">
        <v>102</v>
      </c>
      <c r="B103" s="134" t="s">
        <v>1196</v>
      </c>
      <c r="C103" s="121" t="s">
        <v>175</v>
      </c>
      <c r="D103" s="121" t="s">
        <v>1634</v>
      </c>
      <c r="E103" s="121" t="s">
        <v>177</v>
      </c>
      <c r="F103" s="121" t="s">
        <v>940</v>
      </c>
      <c r="G103" s="121">
        <v>1</v>
      </c>
      <c r="H103" s="121" t="s">
        <v>1015</v>
      </c>
      <c r="I103" s="121" t="s">
        <v>29</v>
      </c>
      <c r="J103" s="64" t="str">
        <f t="shared" si="7"/>
        <v>RA-RaSIB02:RF-IntlkComp-1:InDig17-Mon</v>
      </c>
      <c r="K103" s="122" t="s">
        <v>777</v>
      </c>
      <c r="L103" s="122" t="s">
        <v>777</v>
      </c>
      <c r="M103" s="65" t="s">
        <v>1197</v>
      </c>
      <c r="N103" s="123" t="s">
        <v>183</v>
      </c>
      <c r="O103" s="123" t="s">
        <v>33</v>
      </c>
      <c r="P103" s="50"/>
      <c r="Q103" s="50"/>
      <c r="R103" s="136" t="s">
        <v>938</v>
      </c>
      <c r="S103" s="65" t="str">
        <f t="shared" si="8"/>
        <v>RA_RASIA02_RF_IntlkComp_1_InDig17Mon</v>
      </c>
      <c r="T103" s="123" t="s">
        <v>645</v>
      </c>
      <c r="U103" s="137" t="s">
        <v>938</v>
      </c>
    </row>
    <row r="104" spans="1:21" s="45" customFormat="1" ht="14.45">
      <c r="A104" s="133">
        <v>103</v>
      </c>
      <c r="B104" s="134" t="s">
        <v>1198</v>
      </c>
      <c r="C104" s="121" t="s">
        <v>175</v>
      </c>
      <c r="D104" s="121" t="s">
        <v>1634</v>
      </c>
      <c r="E104" s="121" t="s">
        <v>177</v>
      </c>
      <c r="F104" s="121" t="s">
        <v>940</v>
      </c>
      <c r="G104" s="121">
        <v>1</v>
      </c>
      <c r="H104" s="121" t="s">
        <v>1018</v>
      </c>
      <c r="I104" s="121" t="s">
        <v>29</v>
      </c>
      <c r="J104" s="64" t="str">
        <f t="shared" si="7"/>
        <v>RA-RaSIB02:RF-IntlkComp-1:InDig18-Mon</v>
      </c>
      <c r="K104" s="122" t="s">
        <v>777</v>
      </c>
      <c r="L104" s="122" t="s">
        <v>777</v>
      </c>
      <c r="M104" s="65" t="s">
        <v>1199</v>
      </c>
      <c r="N104" s="123" t="s">
        <v>183</v>
      </c>
      <c r="O104" s="123" t="s">
        <v>33</v>
      </c>
      <c r="P104" s="50"/>
      <c r="Q104" s="50"/>
      <c r="R104" s="136" t="s">
        <v>938</v>
      </c>
      <c r="S104" s="65" t="str">
        <f t="shared" si="8"/>
        <v>RA_RASIA02_RF_IntlkComp_1_InDig18Mon</v>
      </c>
      <c r="T104" s="123" t="s">
        <v>645</v>
      </c>
      <c r="U104" s="137" t="s">
        <v>938</v>
      </c>
    </row>
    <row r="105" spans="1:21" s="45" customFormat="1" ht="14.45">
      <c r="A105" s="133">
        <v>104</v>
      </c>
      <c r="B105" s="134" t="s">
        <v>1200</v>
      </c>
      <c r="C105" s="121" t="s">
        <v>175</v>
      </c>
      <c r="D105" s="121" t="s">
        <v>1634</v>
      </c>
      <c r="E105" s="121" t="s">
        <v>177</v>
      </c>
      <c r="F105" s="121" t="s">
        <v>940</v>
      </c>
      <c r="G105" s="121">
        <v>1</v>
      </c>
      <c r="H105" s="121" t="s">
        <v>1021</v>
      </c>
      <c r="I105" s="121" t="s">
        <v>29</v>
      </c>
      <c r="J105" s="64" t="str">
        <f t="shared" si="7"/>
        <v>RA-RaSIB02:RF-IntlkComp-1:InDig19-Mon</v>
      </c>
      <c r="K105" s="122" t="s">
        <v>777</v>
      </c>
      <c r="L105" s="122" t="s">
        <v>777</v>
      </c>
      <c r="M105" s="65" t="s">
        <v>1201</v>
      </c>
      <c r="N105" s="123" t="s">
        <v>183</v>
      </c>
      <c r="O105" s="123" t="s">
        <v>33</v>
      </c>
      <c r="P105" s="50"/>
      <c r="Q105" s="50"/>
      <c r="R105" s="136" t="s">
        <v>938</v>
      </c>
      <c r="S105" s="65" t="str">
        <f t="shared" si="8"/>
        <v>RA_RASIA02_RF_IntlkComp_1_InDig19Mon</v>
      </c>
      <c r="T105" s="123" t="s">
        <v>645</v>
      </c>
      <c r="U105" s="137" t="s">
        <v>938</v>
      </c>
    </row>
    <row r="106" spans="1:21" s="45" customFormat="1" ht="14.45">
      <c r="A106" s="133">
        <v>105</v>
      </c>
      <c r="B106" s="134" t="s">
        <v>1202</v>
      </c>
      <c r="C106" s="121" t="s">
        <v>175</v>
      </c>
      <c r="D106" s="121" t="s">
        <v>1634</v>
      </c>
      <c r="E106" s="121" t="s">
        <v>177</v>
      </c>
      <c r="F106" s="121" t="s">
        <v>940</v>
      </c>
      <c r="G106" s="121">
        <v>1</v>
      </c>
      <c r="H106" s="121" t="s">
        <v>1024</v>
      </c>
      <c r="I106" s="121" t="s">
        <v>29</v>
      </c>
      <c r="J106" s="64" t="str">
        <f t="shared" si="7"/>
        <v>RA-RaSIB02:RF-IntlkComp-1:InDig20-Mon</v>
      </c>
      <c r="K106" s="122" t="s">
        <v>777</v>
      </c>
      <c r="L106" s="122" t="s">
        <v>777</v>
      </c>
      <c r="M106" s="65" t="s">
        <v>1203</v>
      </c>
      <c r="N106" s="123" t="s">
        <v>183</v>
      </c>
      <c r="O106" s="123" t="s">
        <v>33</v>
      </c>
      <c r="P106" s="50"/>
      <c r="Q106" s="50"/>
      <c r="R106" s="136" t="s">
        <v>938</v>
      </c>
      <c r="S106" s="65" t="str">
        <f t="shared" si="8"/>
        <v>RA_RASIA02_RF_IntlkComp_1_InDig20Mon</v>
      </c>
      <c r="T106" s="123" t="s">
        <v>645</v>
      </c>
      <c r="U106" s="137" t="s">
        <v>938</v>
      </c>
    </row>
    <row r="107" spans="1:21" s="45" customFormat="1" ht="14.45">
      <c r="A107" s="133">
        <v>106</v>
      </c>
      <c r="B107" s="134" t="s">
        <v>1204</v>
      </c>
      <c r="C107" s="121" t="s">
        <v>175</v>
      </c>
      <c r="D107" s="121" t="s">
        <v>1634</v>
      </c>
      <c r="E107" s="121" t="s">
        <v>177</v>
      </c>
      <c r="F107" s="121" t="s">
        <v>940</v>
      </c>
      <c r="G107" s="121">
        <v>1</v>
      </c>
      <c r="H107" s="121" t="s">
        <v>1027</v>
      </c>
      <c r="I107" s="121" t="s">
        <v>29</v>
      </c>
      <c r="J107" s="64" t="str">
        <f t="shared" si="7"/>
        <v>RA-RaSIB02:RF-IntlkComp-1:InDig21-Mon</v>
      </c>
      <c r="K107" s="122" t="s">
        <v>777</v>
      </c>
      <c r="L107" s="122" t="s">
        <v>777</v>
      </c>
      <c r="M107" s="65" t="s">
        <v>1205</v>
      </c>
      <c r="N107" s="123" t="s">
        <v>183</v>
      </c>
      <c r="O107" s="123" t="s">
        <v>33</v>
      </c>
      <c r="P107" s="50"/>
      <c r="Q107" s="50"/>
      <c r="R107" s="136" t="s">
        <v>938</v>
      </c>
      <c r="S107" s="65" t="str">
        <f t="shared" si="8"/>
        <v>RA_RASIA02_RF_IntlkComp_1_InDig21Mon</v>
      </c>
      <c r="T107" s="123" t="s">
        <v>645</v>
      </c>
      <c r="U107" s="137" t="s">
        <v>938</v>
      </c>
    </row>
    <row r="108" spans="1:21" s="45" customFormat="1" ht="14.45">
      <c r="A108" s="133">
        <v>107</v>
      </c>
      <c r="B108" s="134" t="s">
        <v>1206</v>
      </c>
      <c r="C108" s="121" t="s">
        <v>175</v>
      </c>
      <c r="D108" s="121" t="s">
        <v>1634</v>
      </c>
      <c r="E108" s="121" t="s">
        <v>177</v>
      </c>
      <c r="F108" s="121" t="s">
        <v>940</v>
      </c>
      <c r="G108" s="121">
        <v>1</v>
      </c>
      <c r="H108" s="121" t="s">
        <v>1030</v>
      </c>
      <c r="I108" s="121" t="s">
        <v>29</v>
      </c>
      <c r="J108" s="64" t="str">
        <f t="shared" si="7"/>
        <v>RA-RaSIB02:RF-IntlkComp-1:InDig22-Mon</v>
      </c>
      <c r="K108" s="122" t="s">
        <v>777</v>
      </c>
      <c r="L108" s="122" t="s">
        <v>777</v>
      </c>
      <c r="M108" s="65" t="s">
        <v>1207</v>
      </c>
      <c r="N108" s="123" t="s">
        <v>183</v>
      </c>
      <c r="O108" s="123" t="s">
        <v>33</v>
      </c>
      <c r="P108" s="50"/>
      <c r="Q108" s="50"/>
      <c r="R108" s="136" t="s">
        <v>938</v>
      </c>
      <c r="S108" s="65" t="str">
        <f t="shared" si="8"/>
        <v>RA_RASIA02_RF_IntlkComp_1_InDig22Mon</v>
      </c>
      <c r="T108" s="123" t="s">
        <v>645</v>
      </c>
      <c r="U108" s="137" t="s">
        <v>938</v>
      </c>
    </row>
    <row r="109" spans="1:21" s="45" customFormat="1" ht="14.45">
      <c r="A109" s="133">
        <v>108</v>
      </c>
      <c r="B109" s="134" t="s">
        <v>1208</v>
      </c>
      <c r="C109" s="121" t="s">
        <v>175</v>
      </c>
      <c r="D109" s="121" t="s">
        <v>1634</v>
      </c>
      <c r="E109" s="121" t="s">
        <v>177</v>
      </c>
      <c r="F109" s="121" t="s">
        <v>940</v>
      </c>
      <c r="G109" s="121">
        <v>1</v>
      </c>
      <c r="H109" s="121" t="s">
        <v>1033</v>
      </c>
      <c r="I109" s="121" t="s">
        <v>29</v>
      </c>
      <c r="J109" s="64" t="str">
        <f t="shared" si="7"/>
        <v>RA-RaSIB02:RF-IntlkComp-1:InDig23-Mon</v>
      </c>
      <c r="K109" s="122" t="s">
        <v>777</v>
      </c>
      <c r="L109" s="122" t="s">
        <v>777</v>
      </c>
      <c r="M109" s="65" t="s">
        <v>1209</v>
      </c>
      <c r="N109" s="123" t="s">
        <v>183</v>
      </c>
      <c r="O109" s="123" t="s">
        <v>33</v>
      </c>
      <c r="P109" s="50"/>
      <c r="Q109" s="50"/>
      <c r="R109" s="136" t="s">
        <v>938</v>
      </c>
      <c r="S109" s="65" t="str">
        <f t="shared" si="8"/>
        <v>RA_RASIA02_RF_IntlkComp_1_InDig23Mon</v>
      </c>
      <c r="T109" s="123" t="s">
        <v>645</v>
      </c>
      <c r="U109" s="137" t="s">
        <v>938</v>
      </c>
    </row>
    <row r="110" spans="1:21" s="45" customFormat="1" ht="14.45">
      <c r="A110" s="133">
        <v>109</v>
      </c>
      <c r="B110" s="134" t="s">
        <v>1210</v>
      </c>
      <c r="C110" s="121" t="s">
        <v>175</v>
      </c>
      <c r="D110" s="121" t="s">
        <v>1634</v>
      </c>
      <c r="E110" s="121" t="s">
        <v>177</v>
      </c>
      <c r="F110" s="121" t="s">
        <v>940</v>
      </c>
      <c r="G110" s="121">
        <v>1</v>
      </c>
      <c r="H110" s="121" t="s">
        <v>1036</v>
      </c>
      <c r="I110" s="121" t="s">
        <v>29</v>
      </c>
      <c r="J110" s="64" t="str">
        <f t="shared" si="7"/>
        <v>RA-RaSIB02:RF-IntlkComp-1:InDig24-Mon</v>
      </c>
      <c r="K110" s="122" t="s">
        <v>777</v>
      </c>
      <c r="L110" s="122" t="s">
        <v>777</v>
      </c>
      <c r="M110" s="65" t="s">
        <v>1211</v>
      </c>
      <c r="N110" s="123" t="s">
        <v>183</v>
      </c>
      <c r="O110" s="123" t="s">
        <v>33</v>
      </c>
      <c r="P110" s="50"/>
      <c r="Q110" s="50"/>
      <c r="R110" s="136" t="s">
        <v>938</v>
      </c>
      <c r="S110" s="65" t="str">
        <f t="shared" si="8"/>
        <v>RA_RASIA02_RF_IntlkComp_1_InDig24Mon</v>
      </c>
      <c r="T110" s="123" t="s">
        <v>645</v>
      </c>
      <c r="U110" s="137" t="s">
        <v>938</v>
      </c>
    </row>
    <row r="111" spans="1:21" s="45" customFormat="1" ht="14.45">
      <c r="A111" s="133">
        <v>110</v>
      </c>
      <c r="B111" s="134" t="s">
        <v>1212</v>
      </c>
      <c r="C111" s="121" t="s">
        <v>175</v>
      </c>
      <c r="D111" s="121" t="s">
        <v>1634</v>
      </c>
      <c r="E111" s="121" t="s">
        <v>177</v>
      </c>
      <c r="F111" s="121" t="s">
        <v>940</v>
      </c>
      <c r="G111" s="121">
        <v>1</v>
      </c>
      <c r="H111" s="121" t="s">
        <v>1039</v>
      </c>
      <c r="I111" s="121" t="s">
        <v>29</v>
      </c>
      <c r="J111" s="64" t="str">
        <f t="shared" si="7"/>
        <v>RA-RaSIB02:RF-IntlkComp-1:InDig25-Mon</v>
      </c>
      <c r="K111" s="122" t="s">
        <v>777</v>
      </c>
      <c r="L111" s="122" t="s">
        <v>777</v>
      </c>
      <c r="M111" s="65" t="s">
        <v>1213</v>
      </c>
      <c r="N111" s="123" t="s">
        <v>183</v>
      </c>
      <c r="O111" s="123" t="s">
        <v>33</v>
      </c>
      <c r="P111" s="50"/>
      <c r="Q111" s="50"/>
      <c r="R111" s="136" t="s">
        <v>938</v>
      </c>
      <c r="S111" s="65" t="str">
        <f t="shared" si="8"/>
        <v>RA_RASIA02_RF_IntlkComp_1_InDig25Mon</v>
      </c>
      <c r="T111" s="123" t="s">
        <v>645</v>
      </c>
      <c r="U111" s="137" t="s">
        <v>938</v>
      </c>
    </row>
    <row r="112" spans="1:21" s="45" customFormat="1" ht="14.45">
      <c r="A112" s="133">
        <v>111</v>
      </c>
      <c r="B112" s="134" t="s">
        <v>1214</v>
      </c>
      <c r="C112" s="121" t="s">
        <v>175</v>
      </c>
      <c r="D112" s="121" t="s">
        <v>1634</v>
      </c>
      <c r="E112" s="121" t="s">
        <v>177</v>
      </c>
      <c r="F112" s="121" t="s">
        <v>940</v>
      </c>
      <c r="G112" s="121">
        <v>1</v>
      </c>
      <c r="H112" s="121" t="s">
        <v>1042</v>
      </c>
      <c r="I112" s="121" t="s">
        <v>29</v>
      </c>
      <c r="J112" s="64" t="str">
        <f t="shared" si="7"/>
        <v>RA-RaSIB02:RF-IntlkComp-1:InDig26-Mon</v>
      </c>
      <c r="K112" s="122" t="s">
        <v>777</v>
      </c>
      <c r="L112" s="122" t="s">
        <v>777</v>
      </c>
      <c r="M112" s="65" t="s">
        <v>1215</v>
      </c>
      <c r="N112" s="123" t="s">
        <v>183</v>
      </c>
      <c r="O112" s="123" t="s">
        <v>33</v>
      </c>
      <c r="P112" s="50"/>
      <c r="Q112" s="50"/>
      <c r="R112" s="136" t="s">
        <v>938</v>
      </c>
      <c r="S112" s="65" t="str">
        <f t="shared" si="8"/>
        <v>RA_RASIA02_RF_IntlkComp_1_InDig26Mon</v>
      </c>
      <c r="T112" s="123" t="s">
        <v>645</v>
      </c>
      <c r="U112" s="137" t="s">
        <v>938</v>
      </c>
    </row>
    <row r="113" spans="1:21" s="45" customFormat="1" ht="14.45">
      <c r="A113" s="133">
        <v>112</v>
      </c>
      <c r="B113" s="134" t="s">
        <v>1216</v>
      </c>
      <c r="C113" s="121" t="s">
        <v>175</v>
      </c>
      <c r="D113" s="121" t="s">
        <v>1634</v>
      </c>
      <c r="E113" s="121" t="s">
        <v>177</v>
      </c>
      <c r="F113" s="121" t="s">
        <v>940</v>
      </c>
      <c r="G113" s="121">
        <v>1</v>
      </c>
      <c r="H113" s="121" t="s">
        <v>1045</v>
      </c>
      <c r="I113" s="121" t="s">
        <v>29</v>
      </c>
      <c r="J113" s="64" t="str">
        <f t="shared" si="7"/>
        <v>RA-RaSIB02:RF-IntlkComp-1:InDig27-Mon</v>
      </c>
      <c r="K113" s="122" t="s">
        <v>777</v>
      </c>
      <c r="L113" s="122" t="s">
        <v>777</v>
      </c>
      <c r="M113" s="65" t="s">
        <v>1217</v>
      </c>
      <c r="N113" s="123" t="s">
        <v>183</v>
      </c>
      <c r="O113" s="123" t="s">
        <v>33</v>
      </c>
      <c r="P113" s="50"/>
      <c r="Q113" s="50"/>
      <c r="R113" s="136" t="s">
        <v>938</v>
      </c>
      <c r="S113" s="65" t="str">
        <f t="shared" si="8"/>
        <v>RA_RASIA02_RF_IntlkComp_1_InDig27Mon</v>
      </c>
      <c r="T113" s="123" t="s">
        <v>645</v>
      </c>
      <c r="U113" s="137" t="s">
        <v>938</v>
      </c>
    </row>
    <row r="114" spans="1:21" s="45" customFormat="1" ht="14.45">
      <c r="A114" s="133">
        <v>113</v>
      </c>
      <c r="B114" s="134" t="s">
        <v>1218</v>
      </c>
      <c r="C114" s="121" t="s">
        <v>175</v>
      </c>
      <c r="D114" s="121" t="s">
        <v>1634</v>
      </c>
      <c r="E114" s="121" t="s">
        <v>177</v>
      </c>
      <c r="F114" s="121" t="s">
        <v>940</v>
      </c>
      <c r="G114" s="121">
        <v>1</v>
      </c>
      <c r="H114" s="121" t="s">
        <v>1048</v>
      </c>
      <c r="I114" s="121" t="s">
        <v>29</v>
      </c>
      <c r="J114" s="64" t="str">
        <f t="shared" si="7"/>
        <v>RA-RaSIB02:RF-IntlkComp-1:InDig28-Mon</v>
      </c>
      <c r="K114" s="122" t="s">
        <v>777</v>
      </c>
      <c r="L114" s="122" t="s">
        <v>777</v>
      </c>
      <c r="M114" s="65" t="s">
        <v>1219</v>
      </c>
      <c r="N114" s="123" t="s">
        <v>183</v>
      </c>
      <c r="O114" s="123" t="s">
        <v>33</v>
      </c>
      <c r="P114" s="50"/>
      <c r="Q114" s="50"/>
      <c r="R114" s="136" t="s">
        <v>938</v>
      </c>
      <c r="S114" s="65" t="str">
        <f t="shared" si="8"/>
        <v>RA_RASIA02_RF_IntlkComp_1_InDig28Mon</v>
      </c>
      <c r="T114" s="123" t="s">
        <v>645</v>
      </c>
      <c r="U114" s="137" t="s">
        <v>938</v>
      </c>
    </row>
    <row r="115" spans="1:21" s="45" customFormat="1" ht="14.45">
      <c r="A115" s="133">
        <v>114</v>
      </c>
      <c r="B115" s="134" t="s">
        <v>1220</v>
      </c>
      <c r="C115" s="121" t="s">
        <v>175</v>
      </c>
      <c r="D115" s="121" t="s">
        <v>1634</v>
      </c>
      <c r="E115" s="121" t="s">
        <v>177</v>
      </c>
      <c r="F115" s="121" t="s">
        <v>940</v>
      </c>
      <c r="G115" s="121">
        <v>1</v>
      </c>
      <c r="H115" s="121" t="s">
        <v>1051</v>
      </c>
      <c r="I115" s="121" t="s">
        <v>29</v>
      </c>
      <c r="J115" s="64" t="str">
        <f t="shared" si="7"/>
        <v>RA-RaSIB02:RF-IntlkComp-1:InDig29-Mon</v>
      </c>
      <c r="K115" s="122" t="s">
        <v>777</v>
      </c>
      <c r="L115" s="122" t="s">
        <v>777</v>
      </c>
      <c r="M115" s="65" t="s">
        <v>1221</v>
      </c>
      <c r="N115" s="123" t="s">
        <v>183</v>
      </c>
      <c r="O115" s="123" t="s">
        <v>33</v>
      </c>
      <c r="P115" s="50"/>
      <c r="Q115" s="50"/>
      <c r="R115" s="136" t="s">
        <v>938</v>
      </c>
      <c r="S115" s="65" t="str">
        <f t="shared" si="8"/>
        <v>RA_RASIA02_RF_IntlkComp_1_InDig29Mon</v>
      </c>
      <c r="T115" s="123" t="s">
        <v>645</v>
      </c>
      <c r="U115" s="137" t="s">
        <v>938</v>
      </c>
    </row>
    <row r="116" spans="1:21" s="45" customFormat="1" ht="14.45">
      <c r="A116" s="133">
        <v>115</v>
      </c>
      <c r="B116" s="134" t="s">
        <v>1222</v>
      </c>
      <c r="C116" s="121" t="s">
        <v>175</v>
      </c>
      <c r="D116" s="121" t="s">
        <v>1634</v>
      </c>
      <c r="E116" s="121" t="s">
        <v>177</v>
      </c>
      <c r="F116" s="121" t="s">
        <v>940</v>
      </c>
      <c r="G116" s="121">
        <v>1</v>
      </c>
      <c r="H116" s="121" t="s">
        <v>1054</v>
      </c>
      <c r="I116" s="121" t="s">
        <v>29</v>
      </c>
      <c r="J116" s="64" t="str">
        <f t="shared" si="7"/>
        <v>RA-RaSIB02:RF-IntlkComp-1:InDig30-Mon</v>
      </c>
      <c r="K116" s="122" t="s">
        <v>777</v>
      </c>
      <c r="L116" s="122" t="s">
        <v>777</v>
      </c>
      <c r="M116" s="65" t="s">
        <v>1223</v>
      </c>
      <c r="N116" s="123" t="s">
        <v>183</v>
      </c>
      <c r="O116" s="123" t="s">
        <v>33</v>
      </c>
      <c r="P116" s="50"/>
      <c r="Q116" s="50"/>
      <c r="R116" s="136" t="s">
        <v>938</v>
      </c>
      <c r="S116" s="65" t="str">
        <f t="shared" si="8"/>
        <v>RA_RASIA02_RF_IntlkComp_1_InDig30Mon</v>
      </c>
      <c r="T116" s="123" t="s">
        <v>645</v>
      </c>
      <c r="U116" s="137" t="s">
        <v>938</v>
      </c>
    </row>
    <row r="117" spans="1:21" s="45" customFormat="1" ht="14.45">
      <c r="A117" s="133">
        <v>116</v>
      </c>
      <c r="B117" s="134" t="s">
        <v>1224</v>
      </c>
      <c r="C117" s="121" t="s">
        <v>175</v>
      </c>
      <c r="D117" s="121" t="s">
        <v>1634</v>
      </c>
      <c r="E117" s="121" t="s">
        <v>177</v>
      </c>
      <c r="F117" s="121" t="s">
        <v>940</v>
      </c>
      <c r="G117" s="121">
        <v>1</v>
      </c>
      <c r="H117" s="121" t="s">
        <v>1057</v>
      </c>
      <c r="I117" s="121" t="s">
        <v>29</v>
      </c>
      <c r="J117" s="64" t="str">
        <f t="shared" si="7"/>
        <v>RA-RaSIB02:RF-IntlkComp-1:InDig31-Mon</v>
      </c>
      <c r="K117" s="122" t="s">
        <v>777</v>
      </c>
      <c r="L117" s="122" t="s">
        <v>777</v>
      </c>
      <c r="M117" s="65" t="s">
        <v>1225</v>
      </c>
      <c r="N117" s="123" t="s">
        <v>183</v>
      </c>
      <c r="O117" s="123" t="s">
        <v>33</v>
      </c>
      <c r="P117" s="50"/>
      <c r="Q117" s="50"/>
      <c r="R117" s="136" t="s">
        <v>938</v>
      </c>
      <c r="S117" s="65" t="str">
        <f t="shared" si="8"/>
        <v>RA_RASIA02_RF_IntlkComp_1_InDig31Mon</v>
      </c>
      <c r="T117" s="123" t="s">
        <v>645</v>
      </c>
      <c r="U117" s="137" t="s">
        <v>938</v>
      </c>
    </row>
    <row r="118" spans="1:21" s="5" customFormat="1" ht="14.45">
      <c r="A118" s="133">
        <v>117</v>
      </c>
      <c r="B118" s="134" t="s">
        <v>1226</v>
      </c>
      <c r="C118" s="121" t="s">
        <v>175</v>
      </c>
      <c r="D118" s="121" t="s">
        <v>1634</v>
      </c>
      <c r="E118" s="121" t="s">
        <v>177</v>
      </c>
      <c r="F118" s="121" t="s">
        <v>940</v>
      </c>
      <c r="G118" s="121">
        <v>1</v>
      </c>
      <c r="H118" s="121" t="s">
        <v>1060</v>
      </c>
      <c r="I118" s="121" t="s">
        <v>29</v>
      </c>
      <c r="J118" s="64" t="str">
        <f t="shared" si="7"/>
        <v>RA-RaSIB02:RF-IntlkComp-1:InAng00-Mon</v>
      </c>
      <c r="K118" s="122" t="s">
        <v>777</v>
      </c>
      <c r="L118" s="122" t="s">
        <v>777</v>
      </c>
      <c r="M118" s="65" t="s">
        <v>1227</v>
      </c>
      <c r="N118" s="123" t="s">
        <v>183</v>
      </c>
      <c r="O118" s="123" t="s">
        <v>33</v>
      </c>
      <c r="P118" s="50"/>
      <c r="Q118" s="50"/>
      <c r="R118" s="136" t="s">
        <v>938</v>
      </c>
      <c r="S118" s="65" t="str">
        <f t="shared" si="8"/>
        <v>RA_RASIA02_RF_IntlkComp_1_InAng00Mon</v>
      </c>
      <c r="T118" s="123" t="s">
        <v>645</v>
      </c>
      <c r="U118" s="137" t="s">
        <v>938</v>
      </c>
    </row>
    <row r="119" spans="1:21" s="52" customFormat="1" ht="14.45">
      <c r="A119" s="138">
        <v>118</v>
      </c>
      <c r="B119" s="139" t="s">
        <v>1228</v>
      </c>
      <c r="C119" s="113" t="s">
        <v>175</v>
      </c>
      <c r="D119" s="113" t="s">
        <v>1634</v>
      </c>
      <c r="E119" s="113" t="s">
        <v>177</v>
      </c>
      <c r="F119" s="113" t="s">
        <v>940</v>
      </c>
      <c r="G119" s="113">
        <v>1</v>
      </c>
      <c r="H119" s="113" t="s">
        <v>1063</v>
      </c>
      <c r="I119" s="113" t="s">
        <v>29</v>
      </c>
      <c r="J119" s="107" t="str">
        <f t="shared" si="7"/>
        <v>RA-RaSIB02:RF-IntlkComp-1:InAng01-Mon</v>
      </c>
      <c r="K119" s="104" t="s">
        <v>777</v>
      </c>
      <c r="L119" s="104" t="s">
        <v>777</v>
      </c>
      <c r="M119" s="108" t="s">
        <v>1229</v>
      </c>
      <c r="N119" s="115" t="s">
        <v>183</v>
      </c>
      <c r="O119" s="115" t="s">
        <v>33</v>
      </c>
      <c r="P119" s="50"/>
      <c r="Q119" s="50"/>
      <c r="R119" s="141" t="s">
        <v>938</v>
      </c>
      <c r="S119" s="108" t="str">
        <f t="shared" si="8"/>
        <v>RA_RASIA02_RF_IntlkComp_1_InAng01Mon</v>
      </c>
      <c r="T119" s="115" t="s">
        <v>645</v>
      </c>
      <c r="U119" s="142" t="s">
        <v>938</v>
      </c>
    </row>
    <row r="120" spans="1:21" s="5" customFormat="1" ht="14.45">
      <c r="A120" s="133">
        <v>119</v>
      </c>
      <c r="B120" s="134" t="s">
        <v>1230</v>
      </c>
      <c r="C120" s="121" t="s">
        <v>175</v>
      </c>
      <c r="D120" s="121" t="s">
        <v>1634</v>
      </c>
      <c r="E120" s="121" t="s">
        <v>177</v>
      </c>
      <c r="F120" s="121" t="s">
        <v>940</v>
      </c>
      <c r="G120" s="121">
        <v>1</v>
      </c>
      <c r="H120" s="121" t="s">
        <v>1066</v>
      </c>
      <c r="I120" s="121" t="s">
        <v>29</v>
      </c>
      <c r="J120" s="64" t="str">
        <f t="shared" si="7"/>
        <v>RA-RaSIB02:RF-IntlkComp-1:InAng02-Mon</v>
      </c>
      <c r="K120" s="122" t="s">
        <v>777</v>
      </c>
      <c r="L120" s="122" t="s">
        <v>777</v>
      </c>
      <c r="M120" s="65" t="s">
        <v>1231</v>
      </c>
      <c r="N120" s="123" t="s">
        <v>183</v>
      </c>
      <c r="O120" s="123" t="s">
        <v>33</v>
      </c>
      <c r="P120" s="50"/>
      <c r="Q120" s="50"/>
      <c r="R120" s="136" t="s">
        <v>938</v>
      </c>
      <c r="S120" s="65" t="str">
        <f t="shared" si="8"/>
        <v>RA_RASIA02_RF_IntlkComp_1_InAng02Mon</v>
      </c>
      <c r="T120" s="123" t="s">
        <v>645</v>
      </c>
      <c r="U120" s="137" t="s">
        <v>938</v>
      </c>
    </row>
    <row r="121" spans="1:21" s="5" customFormat="1" ht="14.45">
      <c r="A121" s="133">
        <v>120</v>
      </c>
      <c r="B121" s="134" t="s">
        <v>1232</v>
      </c>
      <c r="C121" s="121" t="s">
        <v>175</v>
      </c>
      <c r="D121" s="121" t="s">
        <v>1634</v>
      </c>
      <c r="E121" s="121" t="s">
        <v>177</v>
      </c>
      <c r="F121" s="121" t="s">
        <v>940</v>
      </c>
      <c r="G121" s="121">
        <v>1</v>
      </c>
      <c r="H121" s="121" t="s">
        <v>1069</v>
      </c>
      <c r="I121" s="121" t="s">
        <v>29</v>
      </c>
      <c r="J121" s="64" t="str">
        <f t="shared" si="7"/>
        <v>RA-RaSIB02:RF-IntlkComp-1:InAng03-Mon</v>
      </c>
      <c r="K121" s="122" t="s">
        <v>777</v>
      </c>
      <c r="L121" s="122" t="s">
        <v>777</v>
      </c>
      <c r="M121" s="65" t="s">
        <v>1233</v>
      </c>
      <c r="N121" s="123" t="s">
        <v>183</v>
      </c>
      <c r="O121" s="123" t="s">
        <v>33</v>
      </c>
      <c r="P121" s="50"/>
      <c r="Q121" s="50"/>
      <c r="R121" s="136" t="s">
        <v>938</v>
      </c>
      <c r="S121" s="65" t="str">
        <f t="shared" si="8"/>
        <v>RA_RASIA02_RF_IntlkComp_1_InAng03Mon</v>
      </c>
      <c r="T121" s="123" t="s">
        <v>645</v>
      </c>
      <c r="U121" s="137" t="s">
        <v>938</v>
      </c>
    </row>
    <row r="122" spans="1:21" s="5" customFormat="1" ht="14.45">
      <c r="A122" s="133">
        <v>121</v>
      </c>
      <c r="B122" s="134" t="s">
        <v>1234</v>
      </c>
      <c r="C122" s="121" t="s">
        <v>175</v>
      </c>
      <c r="D122" s="121" t="s">
        <v>1634</v>
      </c>
      <c r="E122" s="121" t="s">
        <v>177</v>
      </c>
      <c r="F122" s="121" t="s">
        <v>940</v>
      </c>
      <c r="G122" s="121">
        <v>1</v>
      </c>
      <c r="H122" s="121" t="s">
        <v>1072</v>
      </c>
      <c r="I122" s="121" t="s">
        <v>29</v>
      </c>
      <c r="J122" s="64" t="str">
        <f t="shared" si="7"/>
        <v>RA-RaSIB02:RF-IntlkComp-1:InAng04-Mon</v>
      </c>
      <c r="K122" s="122" t="s">
        <v>777</v>
      </c>
      <c r="L122" s="122" t="s">
        <v>777</v>
      </c>
      <c r="M122" s="65" t="s">
        <v>1235</v>
      </c>
      <c r="N122" s="123" t="s">
        <v>183</v>
      </c>
      <c r="O122" s="123" t="s">
        <v>33</v>
      </c>
      <c r="P122" s="50"/>
      <c r="Q122" s="50"/>
      <c r="R122" s="136" t="s">
        <v>938</v>
      </c>
      <c r="S122" s="65" t="str">
        <f t="shared" si="8"/>
        <v>RA_RASIA02_RF_IntlkComp_1_InAng04Mon</v>
      </c>
      <c r="T122" s="123" t="s">
        <v>645</v>
      </c>
      <c r="U122" s="137" t="s">
        <v>938</v>
      </c>
    </row>
    <row r="123" spans="1:21" s="5" customFormat="1" ht="14.45">
      <c r="A123" s="133">
        <v>122</v>
      </c>
      <c r="B123" s="134" t="s">
        <v>1236</v>
      </c>
      <c r="C123" s="121" t="s">
        <v>175</v>
      </c>
      <c r="D123" s="121" t="s">
        <v>1634</v>
      </c>
      <c r="E123" s="121" t="s">
        <v>177</v>
      </c>
      <c r="F123" s="121" t="s">
        <v>940</v>
      </c>
      <c r="G123" s="121">
        <v>1</v>
      </c>
      <c r="H123" s="121" t="s">
        <v>1075</v>
      </c>
      <c r="I123" s="121" t="s">
        <v>29</v>
      </c>
      <c r="J123" s="64" t="str">
        <f t="shared" si="7"/>
        <v>RA-RaSIB02:RF-IntlkComp-1:InAng05-Mon</v>
      </c>
      <c r="K123" s="122" t="s">
        <v>777</v>
      </c>
      <c r="L123" s="122" t="s">
        <v>777</v>
      </c>
      <c r="M123" s="65" t="s">
        <v>1237</v>
      </c>
      <c r="N123" s="123" t="s">
        <v>183</v>
      </c>
      <c r="O123" s="123" t="s">
        <v>33</v>
      </c>
      <c r="P123" s="50"/>
      <c r="Q123" s="50"/>
      <c r="R123" s="136" t="s">
        <v>938</v>
      </c>
      <c r="S123" s="65" t="str">
        <f t="shared" si="8"/>
        <v>RA_RASIA02_RF_IntlkComp_1_InAng05Mon</v>
      </c>
      <c r="T123" s="123" t="s">
        <v>645</v>
      </c>
      <c r="U123" s="137" t="s">
        <v>938</v>
      </c>
    </row>
    <row r="124" spans="1:21" s="5" customFormat="1" ht="14.45">
      <c r="A124" s="133">
        <v>123</v>
      </c>
      <c r="B124" s="134" t="s">
        <v>1238</v>
      </c>
      <c r="C124" s="121" t="s">
        <v>175</v>
      </c>
      <c r="D124" s="121" t="s">
        <v>1634</v>
      </c>
      <c r="E124" s="121" t="s">
        <v>177</v>
      </c>
      <c r="F124" s="121" t="s">
        <v>940</v>
      </c>
      <c r="G124" s="121">
        <v>1</v>
      </c>
      <c r="H124" s="121" t="s">
        <v>1078</v>
      </c>
      <c r="I124" s="121" t="s">
        <v>29</v>
      </c>
      <c r="J124" s="64" t="str">
        <f t="shared" si="7"/>
        <v>RA-RaSIB02:RF-IntlkComp-1:InAng06-Mon</v>
      </c>
      <c r="K124" s="122" t="s">
        <v>777</v>
      </c>
      <c r="L124" s="122" t="s">
        <v>777</v>
      </c>
      <c r="M124" s="65" t="s">
        <v>1239</v>
      </c>
      <c r="N124" s="123" t="s">
        <v>183</v>
      </c>
      <c r="O124" s="123" t="s">
        <v>33</v>
      </c>
      <c r="P124" s="50"/>
      <c r="Q124" s="50"/>
      <c r="R124" s="136" t="s">
        <v>938</v>
      </c>
      <c r="S124" s="65" t="str">
        <f t="shared" si="8"/>
        <v>RA_RASIA02_RF_IntlkComp_1_InAng06Mon</v>
      </c>
      <c r="T124" s="123" t="s">
        <v>645</v>
      </c>
      <c r="U124" s="137" t="s">
        <v>938</v>
      </c>
    </row>
    <row r="125" spans="1:21" s="5" customFormat="1" ht="14.45">
      <c r="A125" s="133">
        <v>124</v>
      </c>
      <c r="B125" s="134" t="s">
        <v>1240</v>
      </c>
      <c r="C125" s="121" t="s">
        <v>175</v>
      </c>
      <c r="D125" s="121" t="s">
        <v>1634</v>
      </c>
      <c r="E125" s="121" t="s">
        <v>177</v>
      </c>
      <c r="F125" s="121" t="s">
        <v>940</v>
      </c>
      <c r="G125" s="121">
        <v>1</v>
      </c>
      <c r="H125" s="121" t="s">
        <v>1081</v>
      </c>
      <c r="I125" s="121" t="s">
        <v>29</v>
      </c>
      <c r="J125" s="64" t="str">
        <f t="shared" si="7"/>
        <v>RA-RaSIB02:RF-IntlkComp-1:InAng07-Mon</v>
      </c>
      <c r="K125" s="122" t="s">
        <v>777</v>
      </c>
      <c r="L125" s="122" t="s">
        <v>777</v>
      </c>
      <c r="M125" s="65" t="s">
        <v>1241</v>
      </c>
      <c r="N125" s="123" t="s">
        <v>183</v>
      </c>
      <c r="O125" s="123" t="s">
        <v>33</v>
      </c>
      <c r="P125" s="50"/>
      <c r="Q125" s="50"/>
      <c r="R125" s="136" t="s">
        <v>938</v>
      </c>
      <c r="S125" s="65" t="str">
        <f t="shared" si="8"/>
        <v>RA_RASIA02_RF_IntlkComp_1_InAng07Mon</v>
      </c>
      <c r="T125" s="123" t="s">
        <v>645</v>
      </c>
      <c r="U125" s="137" t="s">
        <v>938</v>
      </c>
    </row>
    <row r="126" spans="1:21" s="5" customFormat="1" ht="14.45">
      <c r="A126" s="133">
        <v>125</v>
      </c>
      <c r="B126" s="134" t="s">
        <v>1242</v>
      </c>
      <c r="C126" s="121" t="s">
        <v>175</v>
      </c>
      <c r="D126" s="121" t="s">
        <v>1634</v>
      </c>
      <c r="E126" s="121" t="s">
        <v>177</v>
      </c>
      <c r="F126" s="121" t="s">
        <v>940</v>
      </c>
      <c r="G126" s="121">
        <v>1</v>
      </c>
      <c r="H126" s="121" t="s">
        <v>1084</v>
      </c>
      <c r="I126" s="121" t="s">
        <v>29</v>
      </c>
      <c r="J126" s="64" t="str">
        <f t="shared" si="7"/>
        <v>RA-RaSIB02:RF-IntlkComp-1:InAng08-Mon</v>
      </c>
      <c r="K126" s="122" t="s">
        <v>777</v>
      </c>
      <c r="L126" s="122" t="s">
        <v>777</v>
      </c>
      <c r="M126" s="65" t="s">
        <v>1243</v>
      </c>
      <c r="N126" s="123" t="s">
        <v>183</v>
      </c>
      <c r="O126" s="123" t="s">
        <v>33</v>
      </c>
      <c r="P126" s="50"/>
      <c r="Q126" s="50"/>
      <c r="R126" s="136" t="s">
        <v>938</v>
      </c>
      <c r="S126" s="65" t="str">
        <f t="shared" si="8"/>
        <v>RA_RASIA02_RF_IntlkComp_1_InAng08Mon</v>
      </c>
      <c r="T126" s="123" t="s">
        <v>645</v>
      </c>
      <c r="U126" s="137" t="s">
        <v>938</v>
      </c>
    </row>
    <row r="127" spans="1:21" s="5" customFormat="1" ht="14.45">
      <c r="A127" s="133">
        <v>126</v>
      </c>
      <c r="B127" s="134" t="s">
        <v>1244</v>
      </c>
      <c r="C127" s="121" t="s">
        <v>175</v>
      </c>
      <c r="D127" s="121" t="s">
        <v>1634</v>
      </c>
      <c r="E127" s="121" t="s">
        <v>177</v>
      </c>
      <c r="F127" s="121" t="s">
        <v>940</v>
      </c>
      <c r="G127" s="121">
        <v>1</v>
      </c>
      <c r="H127" s="121" t="s">
        <v>1087</v>
      </c>
      <c r="I127" s="121" t="s">
        <v>29</v>
      </c>
      <c r="J127" s="64" t="str">
        <f t="shared" si="7"/>
        <v>RA-RaSIB02:RF-IntlkComp-1:InAng09-Mon</v>
      </c>
      <c r="K127" s="122" t="s">
        <v>777</v>
      </c>
      <c r="L127" s="122" t="s">
        <v>777</v>
      </c>
      <c r="M127" s="65" t="s">
        <v>1245</v>
      </c>
      <c r="N127" s="123" t="s">
        <v>183</v>
      </c>
      <c r="O127" s="123" t="s">
        <v>33</v>
      </c>
      <c r="P127" s="50"/>
      <c r="Q127" s="50"/>
      <c r="R127" s="136" t="s">
        <v>938</v>
      </c>
      <c r="S127" s="65" t="str">
        <f t="shared" si="8"/>
        <v>RA_RASIA02_RF_IntlkComp_1_InAng09Mon</v>
      </c>
      <c r="T127" s="123" t="s">
        <v>645</v>
      </c>
      <c r="U127" s="137" t="s">
        <v>938</v>
      </c>
    </row>
    <row r="128" spans="1:21" s="5" customFormat="1" ht="14.45">
      <c r="A128" s="133">
        <v>127</v>
      </c>
      <c r="B128" s="134" t="s">
        <v>1246</v>
      </c>
      <c r="C128" s="121" t="s">
        <v>175</v>
      </c>
      <c r="D128" s="121" t="s">
        <v>1634</v>
      </c>
      <c r="E128" s="121" t="s">
        <v>177</v>
      </c>
      <c r="F128" s="121" t="s">
        <v>940</v>
      </c>
      <c r="G128" s="121">
        <v>1</v>
      </c>
      <c r="H128" s="121" t="s">
        <v>1090</v>
      </c>
      <c r="I128" s="121" t="s">
        <v>29</v>
      </c>
      <c r="J128" s="64" t="str">
        <f t="shared" si="7"/>
        <v>RA-RaSIB02:RF-IntlkComp-1:InAng10-Mon</v>
      </c>
      <c r="K128" s="122" t="s">
        <v>777</v>
      </c>
      <c r="L128" s="122" t="s">
        <v>777</v>
      </c>
      <c r="M128" s="65" t="s">
        <v>1247</v>
      </c>
      <c r="N128" s="123" t="s">
        <v>183</v>
      </c>
      <c r="O128" s="123" t="s">
        <v>33</v>
      </c>
      <c r="P128" s="50"/>
      <c r="Q128" s="50"/>
      <c r="R128" s="136" t="s">
        <v>938</v>
      </c>
      <c r="S128" s="65" t="str">
        <f t="shared" si="8"/>
        <v>RA_RASIA02_RF_IntlkComp_1_InAng10Mon</v>
      </c>
      <c r="T128" s="123" t="s">
        <v>645</v>
      </c>
      <c r="U128" s="137" t="s">
        <v>938</v>
      </c>
    </row>
    <row r="129" spans="1:21" s="5" customFormat="1" ht="14.45">
      <c r="A129" s="133">
        <v>128</v>
      </c>
      <c r="B129" s="134" t="s">
        <v>1248</v>
      </c>
      <c r="C129" s="121" t="s">
        <v>175</v>
      </c>
      <c r="D129" s="121" t="s">
        <v>1634</v>
      </c>
      <c r="E129" s="121" t="s">
        <v>177</v>
      </c>
      <c r="F129" s="121" t="s">
        <v>940</v>
      </c>
      <c r="G129" s="121">
        <v>1</v>
      </c>
      <c r="H129" s="121" t="s">
        <v>1093</v>
      </c>
      <c r="I129" s="121" t="s">
        <v>29</v>
      </c>
      <c r="J129" s="64" t="str">
        <f t="shared" si="7"/>
        <v>RA-RaSIB02:RF-IntlkComp-1:InAng11-Mon</v>
      </c>
      <c r="K129" s="122" t="s">
        <v>777</v>
      </c>
      <c r="L129" s="122" t="s">
        <v>777</v>
      </c>
      <c r="M129" s="65" t="s">
        <v>1249</v>
      </c>
      <c r="N129" s="123" t="s">
        <v>183</v>
      </c>
      <c r="O129" s="123" t="s">
        <v>33</v>
      </c>
      <c r="P129" s="50"/>
      <c r="Q129" s="50"/>
      <c r="R129" s="136" t="s">
        <v>938</v>
      </c>
      <c r="S129" s="65" t="str">
        <f t="shared" si="8"/>
        <v>RA_RASIA02_RF_IntlkComp_1_InAng11Mon</v>
      </c>
      <c r="T129" s="123" t="s">
        <v>645</v>
      </c>
      <c r="U129" s="137" t="s">
        <v>938</v>
      </c>
    </row>
    <row r="130" spans="1:21" s="5" customFormat="1" ht="14.45">
      <c r="A130" s="133">
        <v>129</v>
      </c>
      <c r="B130" s="134" t="s">
        <v>1250</v>
      </c>
      <c r="C130" s="121" t="s">
        <v>175</v>
      </c>
      <c r="D130" s="121" t="s">
        <v>1634</v>
      </c>
      <c r="E130" s="121" t="s">
        <v>177</v>
      </c>
      <c r="F130" s="121" t="s">
        <v>940</v>
      </c>
      <c r="G130" s="121">
        <v>1</v>
      </c>
      <c r="H130" s="121" t="s">
        <v>1251</v>
      </c>
      <c r="I130" s="121" t="s">
        <v>29</v>
      </c>
      <c r="J130" s="64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RA-RaSIB02:RF-IntlkComp-1:InAng12-Mon</v>
      </c>
      <c r="K130" s="122" t="s">
        <v>777</v>
      </c>
      <c r="L130" s="122" t="s">
        <v>777</v>
      </c>
      <c r="M130" s="65" t="s">
        <v>1252</v>
      </c>
      <c r="N130" s="123" t="s">
        <v>183</v>
      </c>
      <c r="O130" s="123" t="s">
        <v>33</v>
      </c>
      <c r="P130" s="50"/>
      <c r="Q130" s="50"/>
      <c r="R130" s="136" t="s">
        <v>938</v>
      </c>
      <c r="S130" s="65" t="str">
        <f t="shared" si="8"/>
        <v>RA_RASIA02_RF_IntlkComp_1_InAng12Mon</v>
      </c>
      <c r="T130" s="123" t="s">
        <v>645</v>
      </c>
      <c r="U130" s="137" t="s">
        <v>938</v>
      </c>
    </row>
    <row r="131" spans="1:21" s="5" customFormat="1" ht="14.45">
      <c r="A131" s="133">
        <v>130</v>
      </c>
      <c r="B131" s="134" t="s">
        <v>1253</v>
      </c>
      <c r="C131" s="121" t="s">
        <v>175</v>
      </c>
      <c r="D131" s="121" t="s">
        <v>1634</v>
      </c>
      <c r="E131" s="121" t="s">
        <v>177</v>
      </c>
      <c r="F131" s="121" t="s">
        <v>940</v>
      </c>
      <c r="G131" s="121">
        <v>1</v>
      </c>
      <c r="H131" s="121" t="s">
        <v>1254</v>
      </c>
      <c r="I131" s="121" t="s">
        <v>29</v>
      </c>
      <c r="J131" s="64" t="str">
        <f t="shared" si="9"/>
        <v>RA-RaSIB02:RF-IntlkComp-1:InAng13-Mon</v>
      </c>
      <c r="K131" s="122" t="s">
        <v>777</v>
      </c>
      <c r="L131" s="122" t="s">
        <v>777</v>
      </c>
      <c r="M131" s="65" t="s">
        <v>1255</v>
      </c>
      <c r="N131" s="123" t="s">
        <v>183</v>
      </c>
      <c r="O131" s="123" t="s">
        <v>33</v>
      </c>
      <c r="P131" s="50"/>
      <c r="Q131" s="50"/>
      <c r="R131" s="136" t="s">
        <v>938</v>
      </c>
      <c r="S131" s="65" t="str">
        <f t="shared" si="8"/>
        <v>RA_RASIA02_RF_IntlkComp_1_InAng13Mon</v>
      </c>
      <c r="T131" s="123" t="s">
        <v>645</v>
      </c>
      <c r="U131" s="137" t="s">
        <v>938</v>
      </c>
    </row>
    <row r="132" spans="1:21" s="5" customFormat="1" ht="14.45">
      <c r="A132" s="133">
        <v>131</v>
      </c>
      <c r="B132" s="134" t="s">
        <v>1256</v>
      </c>
      <c r="C132" s="121" t="s">
        <v>175</v>
      </c>
      <c r="D132" s="121" t="s">
        <v>1634</v>
      </c>
      <c r="E132" s="121" t="s">
        <v>177</v>
      </c>
      <c r="F132" s="121" t="s">
        <v>940</v>
      </c>
      <c r="G132" s="121">
        <v>1</v>
      </c>
      <c r="H132" s="121" t="s">
        <v>1257</v>
      </c>
      <c r="I132" s="121" t="s">
        <v>29</v>
      </c>
      <c r="J132" s="64" t="str">
        <f t="shared" si="9"/>
        <v>RA-RaSIB02:RF-IntlkComp-1:InAng14-Mon</v>
      </c>
      <c r="K132" s="122" t="s">
        <v>777</v>
      </c>
      <c r="L132" s="122" t="s">
        <v>777</v>
      </c>
      <c r="M132" s="65" t="s">
        <v>1258</v>
      </c>
      <c r="N132" s="123" t="s">
        <v>183</v>
      </c>
      <c r="O132" s="123" t="s">
        <v>33</v>
      </c>
      <c r="P132" s="50"/>
      <c r="Q132" s="50"/>
      <c r="R132" s="136" t="s">
        <v>938</v>
      </c>
      <c r="S132" s="65" t="str">
        <f t="shared" si="8"/>
        <v>RA_RASIA02_RF_IntlkComp_1_InAng14Mon</v>
      </c>
      <c r="T132" s="123" t="s">
        <v>645</v>
      </c>
      <c r="U132" s="137" t="s">
        <v>938</v>
      </c>
    </row>
    <row r="133" spans="1:21" s="5" customFormat="1" ht="14.45">
      <c r="A133" s="133">
        <v>132</v>
      </c>
      <c r="B133" s="134" t="s">
        <v>1259</v>
      </c>
      <c r="C133" s="121" t="s">
        <v>175</v>
      </c>
      <c r="D133" s="121" t="s">
        <v>1634</v>
      </c>
      <c r="E133" s="121" t="s">
        <v>177</v>
      </c>
      <c r="F133" s="121" t="s">
        <v>940</v>
      </c>
      <c r="G133" s="121">
        <v>1</v>
      </c>
      <c r="H133" s="121" t="s">
        <v>1260</v>
      </c>
      <c r="I133" s="121" t="s">
        <v>29</v>
      </c>
      <c r="J133" s="64" t="str">
        <f t="shared" si="9"/>
        <v>RA-RaSIB02:RF-IntlkComp-1:InAng15-Mon</v>
      </c>
      <c r="K133" s="122" t="s">
        <v>777</v>
      </c>
      <c r="L133" s="122" t="s">
        <v>777</v>
      </c>
      <c r="M133" s="65" t="s">
        <v>1261</v>
      </c>
      <c r="N133" s="123" t="s">
        <v>183</v>
      </c>
      <c r="O133" s="123" t="s">
        <v>33</v>
      </c>
      <c r="P133" s="50"/>
      <c r="Q133" s="50"/>
      <c r="R133" s="136" t="s">
        <v>938</v>
      </c>
      <c r="S133" s="65" t="str">
        <f t="shared" si="8"/>
        <v>RA_RASIA02_RF_IntlkComp_1_InAng15Mon</v>
      </c>
      <c r="T133" s="123" t="s">
        <v>645</v>
      </c>
      <c r="U133" s="137" t="s">
        <v>938</v>
      </c>
    </row>
    <row r="134" spans="1:21" s="5" customFormat="1" ht="14.45">
      <c r="A134" s="133">
        <v>133</v>
      </c>
      <c r="B134" s="134" t="s">
        <v>1262</v>
      </c>
      <c r="C134" s="121" t="s">
        <v>175</v>
      </c>
      <c r="D134" s="121" t="s">
        <v>1634</v>
      </c>
      <c r="E134" s="121" t="s">
        <v>177</v>
      </c>
      <c r="F134" s="121" t="s">
        <v>940</v>
      </c>
      <c r="G134" s="121">
        <v>1</v>
      </c>
      <c r="H134" s="121" t="s">
        <v>1263</v>
      </c>
      <c r="I134" s="121" t="s">
        <v>29</v>
      </c>
      <c r="J134" s="64" t="str">
        <f t="shared" si="9"/>
        <v>RA-RaSIB02:RF-IntlkComp-1:InAng16-Mon</v>
      </c>
      <c r="K134" s="122" t="s">
        <v>777</v>
      </c>
      <c r="L134" s="122" t="s">
        <v>777</v>
      </c>
      <c r="M134" s="65" t="s">
        <v>1264</v>
      </c>
      <c r="N134" s="123" t="s">
        <v>183</v>
      </c>
      <c r="O134" s="123" t="s">
        <v>33</v>
      </c>
      <c r="P134" s="50"/>
      <c r="Q134" s="50"/>
      <c r="R134" s="136" t="s">
        <v>938</v>
      </c>
      <c r="S134" s="65" t="str">
        <f t="shared" si="8"/>
        <v>RA_RASIA02_RF_IntlkComp_1_InAng16Mon</v>
      </c>
      <c r="T134" s="123" t="s">
        <v>645</v>
      </c>
      <c r="U134" s="137" t="s">
        <v>938</v>
      </c>
    </row>
    <row r="135" spans="1:21" s="5" customFormat="1" ht="14.45">
      <c r="A135" s="133">
        <v>134</v>
      </c>
      <c r="B135" s="134" t="s">
        <v>1265</v>
      </c>
      <c r="C135" s="121" t="s">
        <v>175</v>
      </c>
      <c r="D135" s="121" t="s">
        <v>1634</v>
      </c>
      <c r="E135" s="121" t="s">
        <v>177</v>
      </c>
      <c r="F135" s="121" t="s">
        <v>940</v>
      </c>
      <c r="G135" s="121">
        <v>1</v>
      </c>
      <c r="H135" s="121" t="s">
        <v>1266</v>
      </c>
      <c r="I135" s="121" t="s">
        <v>29</v>
      </c>
      <c r="J135" s="64" t="str">
        <f t="shared" si="9"/>
        <v>RA-RaSIB02:RF-IntlkComp-1:InAng17-Mon</v>
      </c>
      <c r="K135" s="122" t="s">
        <v>777</v>
      </c>
      <c r="L135" s="122" t="s">
        <v>777</v>
      </c>
      <c r="M135" s="65" t="s">
        <v>1267</v>
      </c>
      <c r="N135" s="123" t="s">
        <v>183</v>
      </c>
      <c r="O135" s="123" t="s">
        <v>33</v>
      </c>
      <c r="P135" s="50"/>
      <c r="Q135" s="50"/>
      <c r="R135" s="136" t="s">
        <v>938</v>
      </c>
      <c r="S135" s="65" t="str">
        <f t="shared" si="8"/>
        <v>RA_RASIA02_RF_IntlkComp_1_InAng17Mon</v>
      </c>
      <c r="T135" s="123" t="s">
        <v>645</v>
      </c>
      <c r="U135" s="137" t="s">
        <v>938</v>
      </c>
    </row>
    <row r="136" spans="1:21" s="5" customFormat="1" ht="14.45">
      <c r="A136" s="133">
        <v>135</v>
      </c>
      <c r="B136" s="134" t="s">
        <v>1268</v>
      </c>
      <c r="C136" s="121" t="s">
        <v>175</v>
      </c>
      <c r="D136" s="121" t="s">
        <v>1634</v>
      </c>
      <c r="E136" s="121" t="s">
        <v>177</v>
      </c>
      <c r="F136" s="121" t="s">
        <v>940</v>
      </c>
      <c r="G136" s="121">
        <v>1</v>
      </c>
      <c r="H136" s="121" t="s">
        <v>1269</v>
      </c>
      <c r="I136" s="121" t="s">
        <v>29</v>
      </c>
      <c r="J136" s="64" t="str">
        <f t="shared" si="9"/>
        <v>RA-RaSIB02:RF-IntlkComp-1:InAng18-Mon</v>
      </c>
      <c r="K136" s="122" t="s">
        <v>777</v>
      </c>
      <c r="L136" s="122" t="s">
        <v>777</v>
      </c>
      <c r="M136" s="65" t="s">
        <v>1270</v>
      </c>
      <c r="N136" s="123" t="s">
        <v>183</v>
      </c>
      <c r="O136" s="123" t="s">
        <v>33</v>
      </c>
      <c r="P136" s="50"/>
      <c r="Q136" s="50"/>
      <c r="R136" s="136" t="s">
        <v>938</v>
      </c>
      <c r="S136" s="65" t="str">
        <f t="shared" si="8"/>
        <v>RA_RASIA02_RF_IntlkComp_1_InAng18Mon</v>
      </c>
      <c r="T136" s="123" t="s">
        <v>645</v>
      </c>
      <c r="U136" s="137" t="s">
        <v>938</v>
      </c>
    </row>
    <row r="137" spans="1:21" s="5" customFormat="1" ht="14.45">
      <c r="A137" s="133">
        <v>136</v>
      </c>
      <c r="B137" s="134" t="s">
        <v>1271</v>
      </c>
      <c r="C137" s="121" t="s">
        <v>175</v>
      </c>
      <c r="D137" s="121" t="s">
        <v>1634</v>
      </c>
      <c r="E137" s="121" t="s">
        <v>177</v>
      </c>
      <c r="F137" s="121" t="s">
        <v>940</v>
      </c>
      <c r="G137" s="121">
        <v>1</v>
      </c>
      <c r="H137" s="121" t="s">
        <v>1272</v>
      </c>
      <c r="I137" s="121" t="s">
        <v>29</v>
      </c>
      <c r="J137" s="64" t="str">
        <f t="shared" si="9"/>
        <v>RA-RaSIB02:RF-IntlkComp-1:InAng19-Mon</v>
      </c>
      <c r="K137" s="122" t="s">
        <v>777</v>
      </c>
      <c r="L137" s="122" t="s">
        <v>777</v>
      </c>
      <c r="M137" s="65" t="s">
        <v>1273</v>
      </c>
      <c r="N137" s="123" t="s">
        <v>183</v>
      </c>
      <c r="O137" s="123" t="s">
        <v>33</v>
      </c>
      <c r="P137" s="50"/>
      <c r="Q137" s="50"/>
      <c r="R137" s="136" t="s">
        <v>938</v>
      </c>
      <c r="S137" s="65" t="str">
        <f t="shared" si="8"/>
        <v>RA_RASIA02_RF_IntlkComp_1_InAng19Mon</v>
      </c>
      <c r="T137" s="123" t="s">
        <v>645</v>
      </c>
      <c r="U137" s="137" t="s">
        <v>938</v>
      </c>
    </row>
    <row r="138" spans="1:21" s="5" customFormat="1" ht="14.45">
      <c r="A138" s="133">
        <v>137</v>
      </c>
      <c r="B138" s="134" t="s">
        <v>1274</v>
      </c>
      <c r="C138" s="121" t="s">
        <v>175</v>
      </c>
      <c r="D138" s="121" t="s">
        <v>1634</v>
      </c>
      <c r="E138" s="121" t="s">
        <v>177</v>
      </c>
      <c r="F138" s="121" t="s">
        <v>940</v>
      </c>
      <c r="G138" s="121">
        <v>1</v>
      </c>
      <c r="H138" s="121" t="s">
        <v>1096</v>
      </c>
      <c r="I138" s="121" t="s">
        <v>29</v>
      </c>
      <c r="J138" s="64" t="str">
        <f t="shared" si="9"/>
        <v>RA-RaSIB02:RF-IntlkComp-1:OutDig00-Mon</v>
      </c>
      <c r="K138" s="122" t="s">
        <v>777</v>
      </c>
      <c r="L138" s="122" t="s">
        <v>777</v>
      </c>
      <c r="M138" s="65" t="s">
        <v>1275</v>
      </c>
      <c r="N138" s="123" t="s">
        <v>183</v>
      </c>
      <c r="O138" s="123" t="s">
        <v>33</v>
      </c>
      <c r="P138" s="50"/>
      <c r="Q138" s="50"/>
      <c r="R138" s="136" t="s">
        <v>938</v>
      </c>
      <c r="S138" s="65" t="str">
        <f t="shared" ref="S138:S201" si="10">M138</f>
        <v>RA_RASIA02_RF_IntlkComp_1_OutDig00Mon</v>
      </c>
      <c r="T138" s="123" t="s">
        <v>645</v>
      </c>
      <c r="U138" s="137" t="s">
        <v>938</v>
      </c>
    </row>
    <row r="139" spans="1:21" s="5" customFormat="1" ht="14.45">
      <c r="A139" s="133">
        <v>138</v>
      </c>
      <c r="B139" s="134" t="s">
        <v>1276</v>
      </c>
      <c r="C139" s="121" t="s">
        <v>175</v>
      </c>
      <c r="D139" s="121" t="s">
        <v>1634</v>
      </c>
      <c r="E139" s="121" t="s">
        <v>177</v>
      </c>
      <c r="F139" s="121" t="s">
        <v>940</v>
      </c>
      <c r="G139" s="121">
        <v>1</v>
      </c>
      <c r="H139" s="121" t="s">
        <v>1099</v>
      </c>
      <c r="I139" s="121" t="s">
        <v>29</v>
      </c>
      <c r="J139" s="64" t="str">
        <f t="shared" si="9"/>
        <v>RA-RaSIB02:RF-IntlkComp-1:OutDig01-Mon</v>
      </c>
      <c r="K139" s="122" t="s">
        <v>777</v>
      </c>
      <c r="L139" s="122" t="s">
        <v>777</v>
      </c>
      <c r="M139" s="65" t="s">
        <v>1277</v>
      </c>
      <c r="N139" s="123" t="s">
        <v>183</v>
      </c>
      <c r="O139" s="123" t="s">
        <v>33</v>
      </c>
      <c r="P139" s="50"/>
      <c r="Q139" s="50"/>
      <c r="R139" s="136" t="s">
        <v>938</v>
      </c>
      <c r="S139" s="65" t="str">
        <f t="shared" si="10"/>
        <v>RA_RASIA02_RF_IntlkComp_1_OutDig01Mon</v>
      </c>
      <c r="T139" s="123" t="s">
        <v>645</v>
      </c>
      <c r="U139" s="137" t="s">
        <v>938</v>
      </c>
    </row>
    <row r="140" spans="1:21" s="5" customFormat="1" ht="14.45">
      <c r="A140" s="133">
        <v>139</v>
      </c>
      <c r="B140" s="134" t="s">
        <v>1278</v>
      </c>
      <c r="C140" s="121" t="s">
        <v>175</v>
      </c>
      <c r="D140" s="121" t="s">
        <v>1634</v>
      </c>
      <c r="E140" s="121" t="s">
        <v>177</v>
      </c>
      <c r="F140" s="121" t="s">
        <v>940</v>
      </c>
      <c r="G140" s="121">
        <v>1</v>
      </c>
      <c r="H140" s="121" t="s">
        <v>1102</v>
      </c>
      <c r="I140" s="121" t="s">
        <v>29</v>
      </c>
      <c r="J140" s="64" t="str">
        <f t="shared" si="9"/>
        <v>RA-RaSIB02:RF-IntlkComp-1:OutDig02-Mon</v>
      </c>
      <c r="K140" s="122" t="s">
        <v>777</v>
      </c>
      <c r="L140" s="122" t="s">
        <v>777</v>
      </c>
      <c r="M140" s="65" t="s">
        <v>1279</v>
      </c>
      <c r="N140" s="123" t="s">
        <v>183</v>
      </c>
      <c r="O140" s="123" t="s">
        <v>33</v>
      </c>
      <c r="P140" s="50"/>
      <c r="Q140" s="50"/>
      <c r="R140" s="136" t="s">
        <v>938</v>
      </c>
      <c r="S140" s="65" t="str">
        <f t="shared" si="10"/>
        <v>RA_RASIA02_RF_IntlkComp_1_OutDig02Mon</v>
      </c>
      <c r="T140" s="123" t="s">
        <v>645</v>
      </c>
      <c r="U140" s="137" t="s">
        <v>938</v>
      </c>
    </row>
    <row r="141" spans="1:21" s="5" customFormat="1" ht="14.45">
      <c r="A141" s="133">
        <v>140</v>
      </c>
      <c r="B141" s="134" t="s">
        <v>1280</v>
      </c>
      <c r="C141" s="121" t="s">
        <v>175</v>
      </c>
      <c r="D141" s="121" t="s">
        <v>1634</v>
      </c>
      <c r="E141" s="121" t="s">
        <v>177</v>
      </c>
      <c r="F141" s="121" t="s">
        <v>940</v>
      </c>
      <c r="G141" s="121">
        <v>1</v>
      </c>
      <c r="H141" s="121" t="s">
        <v>1105</v>
      </c>
      <c r="I141" s="121" t="s">
        <v>29</v>
      </c>
      <c r="J141" s="64" t="str">
        <f t="shared" si="9"/>
        <v>RA-RaSIB02:RF-IntlkComp-1:OutDig03-Mon</v>
      </c>
      <c r="K141" s="122" t="s">
        <v>777</v>
      </c>
      <c r="L141" s="122" t="s">
        <v>777</v>
      </c>
      <c r="M141" s="65" t="s">
        <v>1281</v>
      </c>
      <c r="N141" s="123" t="s">
        <v>183</v>
      </c>
      <c r="O141" s="123" t="s">
        <v>33</v>
      </c>
      <c r="P141" s="50"/>
      <c r="Q141" s="50"/>
      <c r="R141" s="136" t="s">
        <v>938</v>
      </c>
      <c r="S141" s="65" t="str">
        <f t="shared" si="10"/>
        <v>RA_RASIA02_RF_IntlkComp_1_OutDig03Mon</v>
      </c>
      <c r="T141" s="123" t="s">
        <v>645</v>
      </c>
      <c r="U141" s="137" t="s">
        <v>938</v>
      </c>
    </row>
    <row r="142" spans="1:21" s="5" customFormat="1" ht="14.45">
      <c r="A142" s="133">
        <v>141</v>
      </c>
      <c r="B142" s="134" t="s">
        <v>1282</v>
      </c>
      <c r="C142" s="121" t="s">
        <v>175</v>
      </c>
      <c r="D142" s="121" t="s">
        <v>1634</v>
      </c>
      <c r="E142" s="121" t="s">
        <v>177</v>
      </c>
      <c r="F142" s="121" t="s">
        <v>940</v>
      </c>
      <c r="G142" s="121">
        <v>1</v>
      </c>
      <c r="H142" s="121" t="s">
        <v>1108</v>
      </c>
      <c r="I142" s="121" t="s">
        <v>29</v>
      </c>
      <c r="J142" s="64" t="str">
        <f t="shared" si="9"/>
        <v>RA-RaSIB02:RF-IntlkComp-1:OutDig04-Mon</v>
      </c>
      <c r="K142" s="122" t="s">
        <v>777</v>
      </c>
      <c r="L142" s="122" t="s">
        <v>777</v>
      </c>
      <c r="M142" s="65" t="s">
        <v>1283</v>
      </c>
      <c r="N142" s="123" t="s">
        <v>183</v>
      </c>
      <c r="O142" s="123" t="s">
        <v>33</v>
      </c>
      <c r="P142" s="50"/>
      <c r="Q142" s="50"/>
      <c r="R142" s="136" t="s">
        <v>938</v>
      </c>
      <c r="S142" s="65" t="str">
        <f t="shared" si="10"/>
        <v>RA_RASIA02_RF_IntlkComp_1_OutDig04Mon</v>
      </c>
      <c r="T142" s="123" t="s">
        <v>645</v>
      </c>
      <c r="U142" s="137" t="s">
        <v>938</v>
      </c>
    </row>
    <row r="143" spans="1:21" s="5" customFormat="1" ht="14.45">
      <c r="A143" s="133">
        <v>142</v>
      </c>
      <c r="B143" s="134" t="s">
        <v>1284</v>
      </c>
      <c r="C143" s="121" t="s">
        <v>175</v>
      </c>
      <c r="D143" s="121" t="s">
        <v>1634</v>
      </c>
      <c r="E143" s="121" t="s">
        <v>177</v>
      </c>
      <c r="F143" s="121" t="s">
        <v>940</v>
      </c>
      <c r="G143" s="121">
        <v>1</v>
      </c>
      <c r="H143" s="121" t="s">
        <v>1111</v>
      </c>
      <c r="I143" s="121" t="s">
        <v>29</v>
      </c>
      <c r="J143" s="64" t="str">
        <f t="shared" si="9"/>
        <v>RA-RaSIB02:RF-IntlkComp-1:OutDig05-Mon</v>
      </c>
      <c r="K143" s="122" t="s">
        <v>777</v>
      </c>
      <c r="L143" s="122" t="s">
        <v>777</v>
      </c>
      <c r="M143" s="65" t="s">
        <v>1285</v>
      </c>
      <c r="N143" s="123" t="s">
        <v>183</v>
      </c>
      <c r="O143" s="123" t="s">
        <v>33</v>
      </c>
      <c r="P143" s="50"/>
      <c r="Q143" s="50"/>
      <c r="R143" s="136" t="s">
        <v>938</v>
      </c>
      <c r="S143" s="65" t="str">
        <f t="shared" si="10"/>
        <v>RA_RASIA02_RF_IntlkComp_1_OutDig05Mon</v>
      </c>
      <c r="T143" s="123" t="s">
        <v>645</v>
      </c>
      <c r="U143" s="137" t="s">
        <v>938</v>
      </c>
    </row>
    <row r="144" spans="1:21" s="5" customFormat="1" ht="14.45">
      <c r="A144" s="133">
        <v>143</v>
      </c>
      <c r="B144" s="134" t="s">
        <v>1286</v>
      </c>
      <c r="C144" s="121" t="s">
        <v>175</v>
      </c>
      <c r="D144" s="121" t="s">
        <v>1634</v>
      </c>
      <c r="E144" s="121" t="s">
        <v>177</v>
      </c>
      <c r="F144" s="121" t="s">
        <v>940</v>
      </c>
      <c r="G144" s="121">
        <v>1</v>
      </c>
      <c r="H144" s="121" t="s">
        <v>1114</v>
      </c>
      <c r="I144" s="121" t="s">
        <v>29</v>
      </c>
      <c r="J144" s="64" t="str">
        <f t="shared" si="9"/>
        <v>RA-RaSIB02:RF-IntlkComp-1:OutDig06-Mon</v>
      </c>
      <c r="K144" s="122" t="s">
        <v>777</v>
      </c>
      <c r="L144" s="122" t="s">
        <v>777</v>
      </c>
      <c r="M144" s="65" t="s">
        <v>1287</v>
      </c>
      <c r="N144" s="123" t="s">
        <v>183</v>
      </c>
      <c r="O144" s="123" t="s">
        <v>33</v>
      </c>
      <c r="P144" s="50"/>
      <c r="Q144" s="50"/>
      <c r="R144" s="136" t="s">
        <v>938</v>
      </c>
      <c r="S144" s="65" t="str">
        <f t="shared" si="10"/>
        <v>RA_RASIA02_RF_IntlkComp_1_OutDig06Mon</v>
      </c>
      <c r="T144" s="123" t="s">
        <v>645</v>
      </c>
      <c r="U144" s="137" t="s">
        <v>938</v>
      </c>
    </row>
    <row r="145" spans="1:21" s="5" customFormat="1" ht="14.45">
      <c r="A145" s="133">
        <v>144</v>
      </c>
      <c r="B145" s="134" t="s">
        <v>1288</v>
      </c>
      <c r="C145" s="121" t="s">
        <v>175</v>
      </c>
      <c r="D145" s="121" t="s">
        <v>1634</v>
      </c>
      <c r="E145" s="121" t="s">
        <v>177</v>
      </c>
      <c r="F145" s="121" t="s">
        <v>940</v>
      </c>
      <c r="G145" s="121">
        <v>1</v>
      </c>
      <c r="H145" s="121" t="s">
        <v>1117</v>
      </c>
      <c r="I145" s="121" t="s">
        <v>29</v>
      </c>
      <c r="J145" s="64" t="str">
        <f t="shared" si="9"/>
        <v>RA-RaSIB02:RF-IntlkComp-1:OutDig07-Mon</v>
      </c>
      <c r="K145" s="122" t="s">
        <v>777</v>
      </c>
      <c r="L145" s="122" t="s">
        <v>777</v>
      </c>
      <c r="M145" s="65" t="s">
        <v>1289</v>
      </c>
      <c r="N145" s="123" t="s">
        <v>183</v>
      </c>
      <c r="O145" s="123" t="s">
        <v>33</v>
      </c>
      <c r="P145" s="50"/>
      <c r="Q145" s="50"/>
      <c r="R145" s="136" t="s">
        <v>938</v>
      </c>
      <c r="S145" s="65" t="str">
        <f t="shared" si="10"/>
        <v>RA_RASIA02_RF_IntlkComp_1_OutDig07Mon</v>
      </c>
      <c r="T145" s="123" t="s">
        <v>645</v>
      </c>
      <c r="U145" s="137" t="s">
        <v>938</v>
      </c>
    </row>
    <row r="146" spans="1:21" s="5" customFormat="1" ht="14.45">
      <c r="A146" s="133">
        <v>145</v>
      </c>
      <c r="B146" s="134" t="s">
        <v>1290</v>
      </c>
      <c r="C146" s="121" t="s">
        <v>175</v>
      </c>
      <c r="D146" s="121" t="s">
        <v>1634</v>
      </c>
      <c r="E146" s="121" t="s">
        <v>177</v>
      </c>
      <c r="F146" s="121" t="s">
        <v>940</v>
      </c>
      <c r="G146" s="121">
        <v>1</v>
      </c>
      <c r="H146" s="121" t="s">
        <v>1120</v>
      </c>
      <c r="I146" s="121" t="s">
        <v>29</v>
      </c>
      <c r="J146" s="64" t="str">
        <f t="shared" si="9"/>
        <v>RA-RaSIB02:RF-IntlkComp-1:OutDig08-Mon</v>
      </c>
      <c r="K146" s="122" t="s">
        <v>777</v>
      </c>
      <c r="L146" s="122" t="s">
        <v>777</v>
      </c>
      <c r="M146" s="65" t="s">
        <v>1291</v>
      </c>
      <c r="N146" s="123" t="s">
        <v>183</v>
      </c>
      <c r="O146" s="123" t="s">
        <v>33</v>
      </c>
      <c r="P146" s="50"/>
      <c r="Q146" s="50"/>
      <c r="R146" s="136" t="s">
        <v>938</v>
      </c>
      <c r="S146" s="65" t="str">
        <f t="shared" si="10"/>
        <v>RA_RASIA02_RF_IntlkComp_1_OutDig08Mon</v>
      </c>
      <c r="T146" s="123" t="s">
        <v>645</v>
      </c>
      <c r="U146" s="137" t="s">
        <v>938</v>
      </c>
    </row>
    <row r="147" spans="1:21" s="5" customFormat="1" ht="14.45">
      <c r="A147" s="133">
        <v>146</v>
      </c>
      <c r="B147" s="134" t="s">
        <v>1292</v>
      </c>
      <c r="C147" s="121" t="s">
        <v>175</v>
      </c>
      <c r="D147" s="121" t="s">
        <v>1634</v>
      </c>
      <c r="E147" s="121" t="s">
        <v>177</v>
      </c>
      <c r="F147" s="121" t="s">
        <v>940</v>
      </c>
      <c r="G147" s="121">
        <v>1</v>
      </c>
      <c r="H147" s="121" t="s">
        <v>1123</v>
      </c>
      <c r="I147" s="121" t="s">
        <v>29</v>
      </c>
      <c r="J147" s="64" t="str">
        <f t="shared" si="9"/>
        <v>RA-RaSIB02:RF-IntlkComp-1:OutDig09-Mon</v>
      </c>
      <c r="K147" s="122" t="s">
        <v>777</v>
      </c>
      <c r="L147" s="122" t="s">
        <v>777</v>
      </c>
      <c r="M147" s="65" t="s">
        <v>1293</v>
      </c>
      <c r="N147" s="123" t="s">
        <v>183</v>
      </c>
      <c r="O147" s="123" t="s">
        <v>33</v>
      </c>
      <c r="P147" s="50"/>
      <c r="Q147" s="50"/>
      <c r="R147" s="136" t="s">
        <v>938</v>
      </c>
      <c r="S147" s="65" t="str">
        <f t="shared" si="10"/>
        <v>RA_RASIA02_RF_IntlkComp_1_OutDig09Mon</v>
      </c>
      <c r="T147" s="123" t="s">
        <v>645</v>
      </c>
      <c r="U147" s="137" t="s">
        <v>938</v>
      </c>
    </row>
    <row r="148" spans="1:21" s="5" customFormat="1" ht="14.45">
      <c r="A148" s="133">
        <v>147</v>
      </c>
      <c r="B148" s="134" t="s">
        <v>1294</v>
      </c>
      <c r="C148" s="121" t="s">
        <v>175</v>
      </c>
      <c r="D148" s="121" t="s">
        <v>1634</v>
      </c>
      <c r="E148" s="121" t="s">
        <v>177</v>
      </c>
      <c r="F148" s="121" t="s">
        <v>940</v>
      </c>
      <c r="G148" s="121">
        <v>1</v>
      </c>
      <c r="H148" s="121" t="s">
        <v>1126</v>
      </c>
      <c r="I148" s="121" t="s">
        <v>29</v>
      </c>
      <c r="J148" s="64" t="str">
        <f t="shared" si="9"/>
        <v>RA-RaSIB02:RF-IntlkComp-1:OutDig10-Mon</v>
      </c>
      <c r="K148" s="122" t="s">
        <v>777</v>
      </c>
      <c r="L148" s="122" t="s">
        <v>777</v>
      </c>
      <c r="M148" s="65" t="s">
        <v>1295</v>
      </c>
      <c r="N148" s="123" t="s">
        <v>183</v>
      </c>
      <c r="O148" s="123" t="s">
        <v>33</v>
      </c>
      <c r="P148" s="50"/>
      <c r="Q148" s="50"/>
      <c r="R148" s="136" t="s">
        <v>938</v>
      </c>
      <c r="S148" s="65" t="str">
        <f t="shared" si="10"/>
        <v>RA_RASIA02_RF_IntlkComp_1_OutDig10Mon</v>
      </c>
      <c r="T148" s="123" t="s">
        <v>645</v>
      </c>
      <c r="U148" s="137" t="s">
        <v>938</v>
      </c>
    </row>
    <row r="149" spans="1:21" s="5" customFormat="1" ht="14.45">
      <c r="A149" s="133">
        <v>148</v>
      </c>
      <c r="B149" s="134" t="s">
        <v>1296</v>
      </c>
      <c r="C149" s="121" t="s">
        <v>175</v>
      </c>
      <c r="D149" s="121" t="s">
        <v>1634</v>
      </c>
      <c r="E149" s="121" t="s">
        <v>177</v>
      </c>
      <c r="F149" s="121" t="s">
        <v>940</v>
      </c>
      <c r="G149" s="121">
        <v>1</v>
      </c>
      <c r="H149" s="121" t="s">
        <v>1129</v>
      </c>
      <c r="I149" s="121" t="s">
        <v>29</v>
      </c>
      <c r="J149" s="64" t="str">
        <f t="shared" si="9"/>
        <v>RA-RaSIB02:RF-IntlkComp-1:OutDig11-Mon</v>
      </c>
      <c r="K149" s="122" t="s">
        <v>777</v>
      </c>
      <c r="L149" s="122" t="s">
        <v>777</v>
      </c>
      <c r="M149" s="65" t="s">
        <v>1297</v>
      </c>
      <c r="N149" s="123" t="s">
        <v>183</v>
      </c>
      <c r="O149" s="123" t="s">
        <v>33</v>
      </c>
      <c r="P149" s="50"/>
      <c r="Q149" s="50"/>
      <c r="R149" s="136" t="s">
        <v>938</v>
      </c>
      <c r="S149" s="65" t="str">
        <f t="shared" si="10"/>
        <v>RA_RASIA02_RF_IntlkComp_1_OutDig11Mon</v>
      </c>
      <c r="T149" s="123" t="s">
        <v>645</v>
      </c>
      <c r="U149" s="137" t="s">
        <v>938</v>
      </c>
    </row>
    <row r="150" spans="1:21" s="5" customFormat="1" ht="14.45">
      <c r="A150" s="133">
        <v>149</v>
      </c>
      <c r="B150" s="134" t="s">
        <v>1298</v>
      </c>
      <c r="C150" s="121" t="s">
        <v>175</v>
      </c>
      <c r="D150" s="121" t="s">
        <v>1634</v>
      </c>
      <c r="E150" s="121" t="s">
        <v>177</v>
      </c>
      <c r="F150" s="121" t="s">
        <v>940</v>
      </c>
      <c r="G150" s="121">
        <v>1</v>
      </c>
      <c r="H150" s="121" t="s">
        <v>1132</v>
      </c>
      <c r="I150" s="121" t="s">
        <v>29</v>
      </c>
      <c r="J150" s="64" t="str">
        <f t="shared" si="9"/>
        <v>RA-RaSIB02:RF-IntlkComp-1:OutDig12-Mon</v>
      </c>
      <c r="K150" s="122" t="s">
        <v>777</v>
      </c>
      <c r="L150" s="122" t="s">
        <v>777</v>
      </c>
      <c r="M150" s="65" t="s">
        <v>1299</v>
      </c>
      <c r="N150" s="123" t="s">
        <v>183</v>
      </c>
      <c r="O150" s="123" t="s">
        <v>33</v>
      </c>
      <c r="P150" s="50"/>
      <c r="Q150" s="50"/>
      <c r="R150" s="136" t="s">
        <v>938</v>
      </c>
      <c r="S150" s="65" t="str">
        <f t="shared" si="10"/>
        <v>RA_RASIA02_RF_IntlkComp_1_OutDig12Mon</v>
      </c>
      <c r="T150" s="123" t="s">
        <v>645</v>
      </c>
      <c r="U150" s="137" t="s">
        <v>938</v>
      </c>
    </row>
    <row r="151" spans="1:21" s="5" customFormat="1" ht="14.45">
      <c r="A151" s="133">
        <v>150</v>
      </c>
      <c r="B151" s="134" t="s">
        <v>1300</v>
      </c>
      <c r="C151" s="121" t="s">
        <v>175</v>
      </c>
      <c r="D151" s="121" t="s">
        <v>1634</v>
      </c>
      <c r="E151" s="121" t="s">
        <v>177</v>
      </c>
      <c r="F151" s="121" t="s">
        <v>940</v>
      </c>
      <c r="G151" s="121">
        <v>1</v>
      </c>
      <c r="H151" s="121" t="s">
        <v>1135</v>
      </c>
      <c r="I151" s="121" t="s">
        <v>29</v>
      </c>
      <c r="J151" s="64" t="str">
        <f t="shared" si="9"/>
        <v>RA-RaSIB02:RF-IntlkComp-1:OutDig13-Mon</v>
      </c>
      <c r="K151" s="122" t="s">
        <v>777</v>
      </c>
      <c r="L151" s="122" t="s">
        <v>777</v>
      </c>
      <c r="M151" s="65" t="s">
        <v>1301</v>
      </c>
      <c r="N151" s="123" t="s">
        <v>183</v>
      </c>
      <c r="O151" s="123" t="s">
        <v>33</v>
      </c>
      <c r="P151" s="50"/>
      <c r="Q151" s="50"/>
      <c r="R151" s="136" t="s">
        <v>938</v>
      </c>
      <c r="S151" s="65" t="str">
        <f t="shared" si="10"/>
        <v>RA_RASIA02_RF_IntlkComp_1_OutDig13Mon</v>
      </c>
      <c r="T151" s="123" t="s">
        <v>645</v>
      </c>
      <c r="U151" s="137" t="s">
        <v>938</v>
      </c>
    </row>
    <row r="152" spans="1:21" s="5" customFormat="1" ht="14.45">
      <c r="A152" s="133">
        <v>151</v>
      </c>
      <c r="B152" s="134" t="s">
        <v>1302</v>
      </c>
      <c r="C152" s="121" t="s">
        <v>175</v>
      </c>
      <c r="D152" s="121" t="s">
        <v>1634</v>
      </c>
      <c r="E152" s="121" t="s">
        <v>177</v>
      </c>
      <c r="F152" s="121" t="s">
        <v>940</v>
      </c>
      <c r="G152" s="121">
        <v>1</v>
      </c>
      <c r="H152" s="121" t="s">
        <v>1138</v>
      </c>
      <c r="I152" s="121" t="s">
        <v>29</v>
      </c>
      <c r="J152" s="64" t="str">
        <f t="shared" si="9"/>
        <v>RA-RaSIB02:RF-IntlkComp-1:OutDig14-Mon</v>
      </c>
      <c r="K152" s="122" t="s">
        <v>777</v>
      </c>
      <c r="L152" s="122" t="s">
        <v>777</v>
      </c>
      <c r="M152" s="65" t="s">
        <v>1303</v>
      </c>
      <c r="N152" s="123" t="s">
        <v>183</v>
      </c>
      <c r="O152" s="123" t="s">
        <v>33</v>
      </c>
      <c r="P152" s="50"/>
      <c r="Q152" s="50"/>
      <c r="R152" s="136" t="s">
        <v>938</v>
      </c>
      <c r="S152" s="65" t="str">
        <f t="shared" si="10"/>
        <v>RA_RASIA02_RF_IntlkComp_1_OutDig14Mon</v>
      </c>
      <c r="T152" s="123" t="s">
        <v>645</v>
      </c>
      <c r="U152" s="137" t="s">
        <v>938</v>
      </c>
    </row>
    <row r="153" spans="1:21" s="5" customFormat="1" ht="14.45">
      <c r="A153" s="133">
        <v>152</v>
      </c>
      <c r="B153" s="134" t="s">
        <v>1304</v>
      </c>
      <c r="C153" s="121" t="s">
        <v>175</v>
      </c>
      <c r="D153" s="121" t="s">
        <v>1634</v>
      </c>
      <c r="E153" s="121" t="s">
        <v>177</v>
      </c>
      <c r="F153" s="121" t="s">
        <v>940</v>
      </c>
      <c r="G153" s="121">
        <v>1</v>
      </c>
      <c r="H153" s="121" t="s">
        <v>1141</v>
      </c>
      <c r="I153" s="121" t="s">
        <v>29</v>
      </c>
      <c r="J153" s="64" t="str">
        <f t="shared" si="9"/>
        <v>RA-RaSIB02:RF-IntlkComp-1:OutDig15-Mon</v>
      </c>
      <c r="K153" s="122" t="s">
        <v>777</v>
      </c>
      <c r="L153" s="122" t="s">
        <v>777</v>
      </c>
      <c r="M153" s="65" t="s">
        <v>1305</v>
      </c>
      <c r="N153" s="123" t="s">
        <v>183</v>
      </c>
      <c r="O153" s="123" t="s">
        <v>33</v>
      </c>
      <c r="P153" s="50"/>
      <c r="Q153" s="50"/>
      <c r="R153" s="136" t="s">
        <v>938</v>
      </c>
      <c r="S153" s="65" t="str">
        <f t="shared" si="10"/>
        <v>RA_RASIA02_RF_IntlkComp_1_OutDig15Mon</v>
      </c>
      <c r="T153" s="123" t="s">
        <v>645</v>
      </c>
      <c r="U153" s="137" t="s">
        <v>938</v>
      </c>
    </row>
    <row r="154" spans="1:21" s="52" customFormat="1" ht="14.45">
      <c r="A154" s="138">
        <v>153</v>
      </c>
      <c r="B154" s="139" t="s">
        <v>1306</v>
      </c>
      <c r="C154" s="113" t="s">
        <v>175</v>
      </c>
      <c r="D154" s="113" t="s">
        <v>1634</v>
      </c>
      <c r="E154" s="113" t="s">
        <v>177</v>
      </c>
      <c r="F154" s="113" t="s">
        <v>940</v>
      </c>
      <c r="G154" s="113">
        <v>2</v>
      </c>
      <c r="H154" s="113" t="s">
        <v>946</v>
      </c>
      <c r="I154" s="113" t="s">
        <v>29</v>
      </c>
      <c r="J154" s="107" t="str">
        <f t="shared" si="9"/>
        <v>RA-RaSIB02:RF-IntlkComp-2:IB1601Fault-Mon</v>
      </c>
      <c r="K154" s="104" t="s">
        <v>777</v>
      </c>
      <c r="L154" s="104" t="s">
        <v>777</v>
      </c>
      <c r="M154" s="108" t="s">
        <v>1307</v>
      </c>
      <c r="N154" s="115" t="s">
        <v>183</v>
      </c>
      <c r="O154" s="115" t="s">
        <v>33</v>
      </c>
      <c r="P154" s="50"/>
      <c r="Q154" s="50"/>
      <c r="R154" s="141" t="s">
        <v>938</v>
      </c>
      <c r="S154" s="108" t="str">
        <f t="shared" si="10"/>
        <v>RA_RASIA02_RF_IntlkComp_2_IB1601FaultMon</v>
      </c>
      <c r="T154" s="115" t="s">
        <v>645</v>
      </c>
      <c r="U154" s="142" t="s">
        <v>938</v>
      </c>
    </row>
    <row r="155" spans="1:21" s="52" customFormat="1" ht="14.45">
      <c r="A155" s="138">
        <v>154</v>
      </c>
      <c r="B155" s="139" t="s">
        <v>1308</v>
      </c>
      <c r="C155" s="113" t="s">
        <v>175</v>
      </c>
      <c r="D155" s="113" t="s">
        <v>1634</v>
      </c>
      <c r="E155" s="113" t="s">
        <v>177</v>
      </c>
      <c r="F155" s="113" t="s">
        <v>940</v>
      </c>
      <c r="G155" s="113">
        <v>2</v>
      </c>
      <c r="H155" s="113" t="s">
        <v>949</v>
      </c>
      <c r="I155" s="113" t="s">
        <v>29</v>
      </c>
      <c r="J155" s="107" t="str">
        <f t="shared" si="9"/>
        <v>RA-RaSIB02:RF-IntlkComp-2:IB1602Fault-Mon</v>
      </c>
      <c r="K155" s="104" t="s">
        <v>777</v>
      </c>
      <c r="L155" s="104" t="s">
        <v>777</v>
      </c>
      <c r="M155" s="108" t="s">
        <v>1309</v>
      </c>
      <c r="N155" s="115" t="s">
        <v>183</v>
      </c>
      <c r="O155" s="115" t="s">
        <v>33</v>
      </c>
      <c r="P155" s="50"/>
      <c r="Q155" s="50"/>
      <c r="R155" s="141" t="s">
        <v>938</v>
      </c>
      <c r="S155" s="108" t="str">
        <f t="shared" si="10"/>
        <v>RA_RASIA02_RF_IntlkComp_2_IB1602FaultMon</v>
      </c>
      <c r="T155" s="115" t="s">
        <v>645</v>
      </c>
      <c r="U155" s="142" t="s">
        <v>938</v>
      </c>
    </row>
    <row r="156" spans="1:21" s="52" customFormat="1" ht="14.45">
      <c r="A156" s="138">
        <v>155</v>
      </c>
      <c r="B156" s="139" t="s">
        <v>1310</v>
      </c>
      <c r="C156" s="113" t="s">
        <v>175</v>
      </c>
      <c r="D156" s="113" t="s">
        <v>1634</v>
      </c>
      <c r="E156" s="113" t="s">
        <v>177</v>
      </c>
      <c r="F156" s="113" t="s">
        <v>940</v>
      </c>
      <c r="G156" s="113">
        <v>2</v>
      </c>
      <c r="H156" s="113" t="s">
        <v>952</v>
      </c>
      <c r="I156" s="113" t="s">
        <v>29</v>
      </c>
      <c r="J156" s="107" t="str">
        <f t="shared" si="9"/>
        <v>RA-RaSIB02:RF-IntlkComp-2:IY403Fault-Mon</v>
      </c>
      <c r="K156" s="104" t="s">
        <v>777</v>
      </c>
      <c r="L156" s="104" t="s">
        <v>777</v>
      </c>
      <c r="M156" s="108" t="s">
        <v>1311</v>
      </c>
      <c r="N156" s="115" t="s">
        <v>183</v>
      </c>
      <c r="O156" s="115" t="s">
        <v>33</v>
      </c>
      <c r="P156" s="50"/>
      <c r="Q156" s="50"/>
      <c r="R156" s="141" t="s">
        <v>938</v>
      </c>
      <c r="S156" s="108" t="str">
        <f t="shared" si="10"/>
        <v>RA_RASIA02_RF_IntlkComp_2_IY403FaultMon</v>
      </c>
      <c r="T156" s="115" t="s">
        <v>645</v>
      </c>
      <c r="U156" s="142" t="s">
        <v>938</v>
      </c>
    </row>
    <row r="157" spans="1:21" s="52" customFormat="1" ht="14.45">
      <c r="A157" s="138">
        <v>156</v>
      </c>
      <c r="B157" s="139" t="s">
        <v>1312</v>
      </c>
      <c r="C157" s="113" t="s">
        <v>175</v>
      </c>
      <c r="D157" s="113" t="s">
        <v>1634</v>
      </c>
      <c r="E157" s="113" t="s">
        <v>177</v>
      </c>
      <c r="F157" s="113" t="s">
        <v>940</v>
      </c>
      <c r="G157" s="113">
        <v>2</v>
      </c>
      <c r="H157" s="113" t="s">
        <v>955</v>
      </c>
      <c r="I157" s="113" t="s">
        <v>29</v>
      </c>
      <c r="J157" s="107" t="str">
        <f t="shared" si="9"/>
        <v>RA-RaSIB02:RF-IntlkComp-2:IY404Fault-Mon</v>
      </c>
      <c r="K157" s="104" t="s">
        <v>777</v>
      </c>
      <c r="L157" s="104" t="s">
        <v>777</v>
      </c>
      <c r="M157" s="108" t="s">
        <v>1313</v>
      </c>
      <c r="N157" s="115" t="s">
        <v>183</v>
      </c>
      <c r="O157" s="115" t="s">
        <v>33</v>
      </c>
      <c r="P157" s="50"/>
      <c r="Q157" s="50"/>
      <c r="R157" s="141" t="s">
        <v>938</v>
      </c>
      <c r="S157" s="108" t="str">
        <f t="shared" si="10"/>
        <v>RA_RASIA02_RF_IntlkComp_2_IY404FaultMon</v>
      </c>
      <c r="T157" s="115" t="s">
        <v>645</v>
      </c>
      <c r="U157" s="142" t="s">
        <v>938</v>
      </c>
    </row>
    <row r="158" spans="1:21" s="52" customFormat="1" ht="14.45">
      <c r="A158" s="138">
        <v>157</v>
      </c>
      <c r="B158" s="139" t="s">
        <v>1314</v>
      </c>
      <c r="C158" s="113" t="s">
        <v>175</v>
      </c>
      <c r="D158" s="113" t="s">
        <v>1634</v>
      </c>
      <c r="E158" s="113" t="s">
        <v>177</v>
      </c>
      <c r="F158" s="113" t="s">
        <v>940</v>
      </c>
      <c r="G158" s="113">
        <v>2</v>
      </c>
      <c r="H158" s="113" t="s">
        <v>958</v>
      </c>
      <c r="I158" s="113" t="s">
        <v>29</v>
      </c>
      <c r="J158" s="107" t="str">
        <f t="shared" si="9"/>
        <v>RA-RaSIB02:RF-IntlkComp-2:IY405Fault-Mon</v>
      </c>
      <c r="K158" s="104" t="s">
        <v>777</v>
      </c>
      <c r="L158" s="104" t="s">
        <v>777</v>
      </c>
      <c r="M158" s="108" t="s">
        <v>1315</v>
      </c>
      <c r="N158" s="115" t="s">
        <v>183</v>
      </c>
      <c r="O158" s="115" t="s">
        <v>33</v>
      </c>
      <c r="P158" s="50"/>
      <c r="Q158" s="50"/>
      <c r="R158" s="141" t="s">
        <v>938</v>
      </c>
      <c r="S158" s="108" t="str">
        <f t="shared" si="10"/>
        <v>RA_RASIA02_RF_IntlkComp_2_IY405FaultMon</v>
      </c>
      <c r="T158" s="115" t="s">
        <v>645</v>
      </c>
      <c r="U158" s="142" t="s">
        <v>938</v>
      </c>
    </row>
    <row r="159" spans="1:21" s="52" customFormat="1" ht="14.45">
      <c r="A159" s="138">
        <v>158</v>
      </c>
      <c r="B159" s="139" t="s">
        <v>1316</v>
      </c>
      <c r="C159" s="113" t="s">
        <v>175</v>
      </c>
      <c r="D159" s="113" t="s">
        <v>1634</v>
      </c>
      <c r="E159" s="113" t="s">
        <v>177</v>
      </c>
      <c r="F159" s="113" t="s">
        <v>940</v>
      </c>
      <c r="G159" s="113">
        <v>2</v>
      </c>
      <c r="H159" s="113" t="s">
        <v>1154</v>
      </c>
      <c r="I159" s="113" t="s">
        <v>29</v>
      </c>
      <c r="J159" s="107" t="str">
        <f t="shared" si="9"/>
        <v>RA-RaSIB02:RF-IntlkComp-2:IY406Fault-Mon</v>
      </c>
      <c r="K159" s="104" t="s">
        <v>777</v>
      </c>
      <c r="L159" s="104" t="s">
        <v>777</v>
      </c>
      <c r="M159" s="108" t="s">
        <v>1317</v>
      </c>
      <c r="N159" s="115" t="s">
        <v>183</v>
      </c>
      <c r="O159" s="115" t="s">
        <v>33</v>
      </c>
      <c r="P159" s="50"/>
      <c r="Q159" s="50"/>
      <c r="R159" s="141" t="s">
        <v>938</v>
      </c>
      <c r="S159" s="108" t="str">
        <f t="shared" si="10"/>
        <v>RA_RASIA02_RF_IntlkComp_2_IY406FaultMon</v>
      </c>
      <c r="T159" s="115" t="s">
        <v>645</v>
      </c>
      <c r="U159" s="142" t="s">
        <v>938</v>
      </c>
    </row>
    <row r="160" spans="1:21" s="52" customFormat="1" ht="14.45">
      <c r="A160" s="138">
        <v>159</v>
      </c>
      <c r="B160" s="139" t="s">
        <v>1318</v>
      </c>
      <c r="C160" s="113" t="s">
        <v>175</v>
      </c>
      <c r="D160" s="113" t="s">
        <v>1634</v>
      </c>
      <c r="E160" s="113" t="s">
        <v>177</v>
      </c>
      <c r="F160" s="113" t="s">
        <v>940</v>
      </c>
      <c r="G160" s="113">
        <v>2</v>
      </c>
      <c r="H160" s="113" t="s">
        <v>1157</v>
      </c>
      <c r="I160" s="113" t="s">
        <v>29</v>
      </c>
      <c r="J160" s="107" t="str">
        <f t="shared" si="9"/>
        <v>RA-RaSIB02:RF-IntlkComp-2:IY407Fault-Mon</v>
      </c>
      <c r="K160" s="104" t="s">
        <v>777</v>
      </c>
      <c r="L160" s="104" t="s">
        <v>777</v>
      </c>
      <c r="M160" s="108" t="s">
        <v>1319</v>
      </c>
      <c r="N160" s="115" t="s">
        <v>183</v>
      </c>
      <c r="O160" s="115" t="s">
        <v>33</v>
      </c>
      <c r="P160" s="50"/>
      <c r="Q160" s="50"/>
      <c r="R160" s="141" t="s">
        <v>938</v>
      </c>
      <c r="S160" s="108" t="str">
        <f t="shared" si="10"/>
        <v>RA_RASIA02_RF_IntlkComp_2_IY407FaultMon</v>
      </c>
      <c r="T160" s="115" t="s">
        <v>645</v>
      </c>
      <c r="U160" s="142" t="s">
        <v>938</v>
      </c>
    </row>
    <row r="161" spans="1:21" s="52" customFormat="1" ht="14.45">
      <c r="A161" s="138">
        <v>160</v>
      </c>
      <c r="B161" s="139" t="s">
        <v>1320</v>
      </c>
      <c r="C161" s="113" t="s">
        <v>175</v>
      </c>
      <c r="D161" s="113" t="s">
        <v>1634</v>
      </c>
      <c r="E161" s="113" t="s">
        <v>177</v>
      </c>
      <c r="F161" s="113" t="s">
        <v>940</v>
      </c>
      <c r="G161" s="113">
        <v>2</v>
      </c>
      <c r="H161" s="113" t="s">
        <v>1160</v>
      </c>
      <c r="I161" s="113" t="s">
        <v>29</v>
      </c>
      <c r="J161" s="107" t="str">
        <f t="shared" si="9"/>
        <v>RA-RaSIB02:RF-IntlkComp-2:OB1608Fault-Mon</v>
      </c>
      <c r="K161" s="104" t="s">
        <v>777</v>
      </c>
      <c r="L161" s="104" t="s">
        <v>777</v>
      </c>
      <c r="M161" s="108" t="s">
        <v>1321</v>
      </c>
      <c r="N161" s="115" t="s">
        <v>183</v>
      </c>
      <c r="O161" s="115" t="s">
        <v>33</v>
      </c>
      <c r="P161" s="50"/>
      <c r="Q161" s="50"/>
      <c r="R161" s="141" t="s">
        <v>938</v>
      </c>
      <c r="S161" s="108" t="str">
        <f t="shared" si="10"/>
        <v>RA_RASIA02_RF_IntlkComp_2_OB1608FaultMon</v>
      </c>
      <c r="T161" s="115" t="s">
        <v>645</v>
      </c>
      <c r="U161" s="142" t="s">
        <v>938</v>
      </c>
    </row>
    <row r="162" spans="1:21" s="52" customFormat="1" ht="14.45">
      <c r="A162" s="138">
        <v>161</v>
      </c>
      <c r="B162" s="139" t="s">
        <v>1322</v>
      </c>
      <c r="C162" s="113" t="s">
        <v>175</v>
      </c>
      <c r="D162" s="113" t="s">
        <v>1634</v>
      </c>
      <c r="E162" s="113" t="s">
        <v>177</v>
      </c>
      <c r="F162" s="113" t="s">
        <v>940</v>
      </c>
      <c r="G162" s="113">
        <v>2</v>
      </c>
      <c r="H162" s="113" t="s">
        <v>964</v>
      </c>
      <c r="I162" s="113" t="s">
        <v>29</v>
      </c>
      <c r="J162" s="107" t="str">
        <f t="shared" si="9"/>
        <v>RA-RaSIB02:RF-IntlkComp-2:InDig00-Mon</v>
      </c>
      <c r="K162" s="104" t="s">
        <v>777</v>
      </c>
      <c r="L162" s="104" t="s">
        <v>777</v>
      </c>
      <c r="M162" s="108" t="s">
        <v>1323</v>
      </c>
      <c r="N162" s="115" t="s">
        <v>183</v>
      </c>
      <c r="O162" s="115" t="s">
        <v>33</v>
      </c>
      <c r="P162" s="50"/>
      <c r="Q162" s="50"/>
      <c r="R162" s="141" t="s">
        <v>938</v>
      </c>
      <c r="S162" s="108" t="str">
        <f t="shared" si="10"/>
        <v>RA_RASIA02_RF_IntlkComp_2_InDig00Mon</v>
      </c>
      <c r="T162" s="115" t="s">
        <v>645</v>
      </c>
      <c r="U162" s="142" t="s">
        <v>938</v>
      </c>
    </row>
    <row r="163" spans="1:21" s="5" customFormat="1" ht="14.45">
      <c r="A163" s="133">
        <v>162</v>
      </c>
      <c r="B163" s="134" t="s">
        <v>1324</v>
      </c>
      <c r="C163" s="121" t="s">
        <v>175</v>
      </c>
      <c r="D163" s="121" t="s">
        <v>1634</v>
      </c>
      <c r="E163" s="121" t="s">
        <v>177</v>
      </c>
      <c r="F163" s="121" t="s">
        <v>940</v>
      </c>
      <c r="G163" s="121">
        <v>2</v>
      </c>
      <c r="H163" s="121" t="s">
        <v>967</v>
      </c>
      <c r="I163" s="121" t="s">
        <v>29</v>
      </c>
      <c r="J163" s="64" t="str">
        <f t="shared" si="9"/>
        <v>RA-RaSIB02:RF-IntlkComp-2:InDig01-Mon</v>
      </c>
      <c r="K163" s="122" t="s">
        <v>777</v>
      </c>
      <c r="L163" s="122" t="s">
        <v>777</v>
      </c>
      <c r="M163" s="65" t="s">
        <v>1325</v>
      </c>
      <c r="N163" s="123" t="s">
        <v>183</v>
      </c>
      <c r="O163" s="123" t="s">
        <v>33</v>
      </c>
      <c r="P163" s="50"/>
      <c r="Q163" s="50"/>
      <c r="R163" s="136" t="s">
        <v>938</v>
      </c>
      <c r="S163" s="65" t="str">
        <f t="shared" si="10"/>
        <v>RA_RASIA02_RF_IntlkComp_2_InDig01Mon</v>
      </c>
      <c r="T163" s="123" t="s">
        <v>645</v>
      </c>
      <c r="U163" s="137" t="s">
        <v>938</v>
      </c>
    </row>
    <row r="164" spans="1:21" s="5" customFormat="1" ht="14.45">
      <c r="A164" s="133">
        <v>163</v>
      </c>
      <c r="B164" s="134" t="s">
        <v>1326</v>
      </c>
      <c r="C164" s="121" t="s">
        <v>175</v>
      </c>
      <c r="D164" s="121" t="s">
        <v>1634</v>
      </c>
      <c r="E164" s="121" t="s">
        <v>177</v>
      </c>
      <c r="F164" s="121" t="s">
        <v>940</v>
      </c>
      <c r="G164" s="121">
        <v>2</v>
      </c>
      <c r="H164" s="121" t="s">
        <v>970</v>
      </c>
      <c r="I164" s="121" t="s">
        <v>29</v>
      </c>
      <c r="J164" s="64" t="str">
        <f t="shared" si="9"/>
        <v>RA-RaSIB02:RF-IntlkComp-2:InDig02-Mon</v>
      </c>
      <c r="K164" s="122" t="s">
        <v>777</v>
      </c>
      <c r="L164" s="122" t="s">
        <v>777</v>
      </c>
      <c r="M164" s="65" t="s">
        <v>1327</v>
      </c>
      <c r="N164" s="123" t="s">
        <v>183</v>
      </c>
      <c r="O164" s="123" t="s">
        <v>33</v>
      </c>
      <c r="P164" s="50"/>
      <c r="Q164" s="50"/>
      <c r="R164" s="136" t="s">
        <v>938</v>
      </c>
      <c r="S164" s="65" t="str">
        <f t="shared" si="10"/>
        <v>RA_RASIA02_RF_IntlkComp_2_InDig02Mon</v>
      </c>
      <c r="T164" s="123" t="s">
        <v>645</v>
      </c>
      <c r="U164" s="137" t="s">
        <v>938</v>
      </c>
    </row>
    <row r="165" spans="1:21" s="5" customFormat="1" ht="14.45">
      <c r="A165" s="133">
        <v>164</v>
      </c>
      <c r="B165" s="134" t="s">
        <v>1328</v>
      </c>
      <c r="C165" s="121" t="s">
        <v>175</v>
      </c>
      <c r="D165" s="121" t="s">
        <v>1634</v>
      </c>
      <c r="E165" s="121" t="s">
        <v>177</v>
      </c>
      <c r="F165" s="121" t="s">
        <v>940</v>
      </c>
      <c r="G165" s="121">
        <v>2</v>
      </c>
      <c r="H165" s="121" t="s">
        <v>973</v>
      </c>
      <c r="I165" s="121" t="s">
        <v>29</v>
      </c>
      <c r="J165" s="64" t="str">
        <f t="shared" si="9"/>
        <v>RA-RaSIB02:RF-IntlkComp-2:InDig03-Mon</v>
      </c>
      <c r="K165" s="122" t="s">
        <v>777</v>
      </c>
      <c r="L165" s="122" t="s">
        <v>777</v>
      </c>
      <c r="M165" s="65" t="s">
        <v>1329</v>
      </c>
      <c r="N165" s="123" t="s">
        <v>183</v>
      </c>
      <c r="O165" s="123" t="s">
        <v>33</v>
      </c>
      <c r="P165" s="50"/>
      <c r="Q165" s="50"/>
      <c r="R165" s="136" t="s">
        <v>938</v>
      </c>
      <c r="S165" s="65" t="str">
        <f t="shared" si="10"/>
        <v>RA_RASIA02_RF_IntlkComp_2_InDig03Mon</v>
      </c>
      <c r="T165" s="123" t="s">
        <v>645</v>
      </c>
      <c r="U165" s="137" t="s">
        <v>938</v>
      </c>
    </row>
    <row r="166" spans="1:21" s="5" customFormat="1" ht="14.45">
      <c r="A166" s="133">
        <v>165</v>
      </c>
      <c r="B166" s="134" t="s">
        <v>1330</v>
      </c>
      <c r="C166" s="121" t="s">
        <v>175</v>
      </c>
      <c r="D166" s="121" t="s">
        <v>1634</v>
      </c>
      <c r="E166" s="121" t="s">
        <v>177</v>
      </c>
      <c r="F166" s="121" t="s">
        <v>940</v>
      </c>
      <c r="G166" s="121">
        <v>2</v>
      </c>
      <c r="H166" s="121" t="s">
        <v>976</v>
      </c>
      <c r="I166" s="121" t="s">
        <v>29</v>
      </c>
      <c r="J166" s="64" t="str">
        <f t="shared" si="9"/>
        <v>RA-RaSIB02:RF-IntlkComp-2:InDig04-Mon</v>
      </c>
      <c r="K166" s="122" t="s">
        <v>777</v>
      </c>
      <c r="L166" s="122" t="s">
        <v>777</v>
      </c>
      <c r="M166" s="65" t="s">
        <v>1331</v>
      </c>
      <c r="N166" s="123" t="s">
        <v>183</v>
      </c>
      <c r="O166" s="123" t="s">
        <v>33</v>
      </c>
      <c r="P166" s="50"/>
      <c r="Q166" s="50"/>
      <c r="R166" s="136" t="s">
        <v>938</v>
      </c>
      <c r="S166" s="65" t="str">
        <f t="shared" si="10"/>
        <v>RA_RASIA02_RF_IntlkComp_2_InDig04Mon</v>
      </c>
      <c r="T166" s="123" t="s">
        <v>645</v>
      </c>
      <c r="U166" s="137" t="s">
        <v>938</v>
      </c>
    </row>
    <row r="167" spans="1:21" s="5" customFormat="1" ht="14.45">
      <c r="A167" s="133">
        <v>166</v>
      </c>
      <c r="B167" s="134" t="s">
        <v>1332</v>
      </c>
      <c r="C167" s="121" t="s">
        <v>175</v>
      </c>
      <c r="D167" s="121" t="s">
        <v>1634</v>
      </c>
      <c r="E167" s="121" t="s">
        <v>177</v>
      </c>
      <c r="F167" s="121" t="s">
        <v>940</v>
      </c>
      <c r="G167" s="121">
        <v>2</v>
      </c>
      <c r="H167" s="121" t="s">
        <v>979</v>
      </c>
      <c r="I167" s="121" t="s">
        <v>29</v>
      </c>
      <c r="J167" s="64" t="str">
        <f t="shared" si="9"/>
        <v>RA-RaSIB02:RF-IntlkComp-2:InDig05-Mon</v>
      </c>
      <c r="K167" s="122" t="s">
        <v>777</v>
      </c>
      <c r="L167" s="122" t="s">
        <v>777</v>
      </c>
      <c r="M167" s="65" t="s">
        <v>1333</v>
      </c>
      <c r="N167" s="123" t="s">
        <v>183</v>
      </c>
      <c r="O167" s="123" t="s">
        <v>33</v>
      </c>
      <c r="P167" s="50"/>
      <c r="Q167" s="50"/>
      <c r="R167" s="136" t="s">
        <v>938</v>
      </c>
      <c r="S167" s="65" t="str">
        <f t="shared" si="10"/>
        <v>RA_RASIA02_RF_IntlkComp_2_InDig05Mon</v>
      </c>
      <c r="T167" s="123" t="s">
        <v>645</v>
      </c>
      <c r="U167" s="137" t="s">
        <v>938</v>
      </c>
    </row>
    <row r="168" spans="1:21" s="5" customFormat="1" ht="14.45">
      <c r="A168" s="133">
        <v>167</v>
      </c>
      <c r="B168" s="134" t="s">
        <v>1334</v>
      </c>
      <c r="C168" s="121" t="s">
        <v>175</v>
      </c>
      <c r="D168" s="121" t="s">
        <v>1634</v>
      </c>
      <c r="E168" s="121" t="s">
        <v>177</v>
      </c>
      <c r="F168" s="121" t="s">
        <v>940</v>
      </c>
      <c r="G168" s="121">
        <v>2</v>
      </c>
      <c r="H168" s="121" t="s">
        <v>982</v>
      </c>
      <c r="I168" s="121" t="s">
        <v>29</v>
      </c>
      <c r="J168" s="64" t="str">
        <f t="shared" si="9"/>
        <v>RA-RaSIB02:RF-IntlkComp-2:InDig06-Mon</v>
      </c>
      <c r="K168" s="122" t="s">
        <v>777</v>
      </c>
      <c r="L168" s="122" t="s">
        <v>777</v>
      </c>
      <c r="M168" s="65" t="s">
        <v>1335</v>
      </c>
      <c r="N168" s="123" t="s">
        <v>183</v>
      </c>
      <c r="O168" s="123" t="s">
        <v>33</v>
      </c>
      <c r="P168" s="50"/>
      <c r="Q168" s="50"/>
      <c r="R168" s="136" t="s">
        <v>938</v>
      </c>
      <c r="S168" s="65" t="str">
        <f t="shared" si="10"/>
        <v>RA_RASIA02_RF_IntlkComp_2_InDig06Mon</v>
      </c>
      <c r="T168" s="123" t="s">
        <v>645</v>
      </c>
      <c r="U168" s="137" t="s">
        <v>938</v>
      </c>
    </row>
    <row r="169" spans="1:21" s="5" customFormat="1" ht="14.45">
      <c r="A169" s="133">
        <v>168</v>
      </c>
      <c r="B169" s="134" t="s">
        <v>1336</v>
      </c>
      <c r="C169" s="121" t="s">
        <v>175</v>
      </c>
      <c r="D169" s="121" t="s">
        <v>1634</v>
      </c>
      <c r="E169" s="121" t="s">
        <v>177</v>
      </c>
      <c r="F169" s="121" t="s">
        <v>940</v>
      </c>
      <c r="G169" s="121">
        <v>2</v>
      </c>
      <c r="H169" s="121" t="s">
        <v>985</v>
      </c>
      <c r="I169" s="121" t="s">
        <v>29</v>
      </c>
      <c r="J169" s="64" t="str">
        <f t="shared" si="9"/>
        <v>RA-RaSIB02:RF-IntlkComp-2:InDig07-Mon</v>
      </c>
      <c r="K169" s="122" t="s">
        <v>777</v>
      </c>
      <c r="L169" s="122" t="s">
        <v>777</v>
      </c>
      <c r="M169" s="65" t="s">
        <v>1337</v>
      </c>
      <c r="N169" s="123" t="s">
        <v>183</v>
      </c>
      <c r="O169" s="123" t="s">
        <v>33</v>
      </c>
      <c r="P169" s="50"/>
      <c r="Q169" s="50"/>
      <c r="R169" s="136" t="s">
        <v>938</v>
      </c>
      <c r="S169" s="65" t="str">
        <f t="shared" si="10"/>
        <v>RA_RASIA02_RF_IntlkComp_2_InDig07Mon</v>
      </c>
      <c r="T169" s="123" t="s">
        <v>645</v>
      </c>
      <c r="U169" s="137" t="s">
        <v>938</v>
      </c>
    </row>
    <row r="170" spans="1:21" s="5" customFormat="1" ht="14.45">
      <c r="A170" s="133">
        <v>169</v>
      </c>
      <c r="B170" s="134" t="s">
        <v>1338</v>
      </c>
      <c r="C170" s="121" t="s">
        <v>175</v>
      </c>
      <c r="D170" s="121" t="s">
        <v>1634</v>
      </c>
      <c r="E170" s="121" t="s">
        <v>177</v>
      </c>
      <c r="F170" s="121" t="s">
        <v>940</v>
      </c>
      <c r="G170" s="121">
        <v>2</v>
      </c>
      <c r="H170" s="121" t="s">
        <v>988</v>
      </c>
      <c r="I170" s="121" t="s">
        <v>29</v>
      </c>
      <c r="J170" s="64" t="str">
        <f t="shared" si="9"/>
        <v>RA-RaSIB02:RF-IntlkComp-2:InDig08-Mon</v>
      </c>
      <c r="K170" s="122" t="s">
        <v>777</v>
      </c>
      <c r="L170" s="122" t="s">
        <v>777</v>
      </c>
      <c r="M170" s="65" t="s">
        <v>1339</v>
      </c>
      <c r="N170" s="123" t="s">
        <v>183</v>
      </c>
      <c r="O170" s="123" t="s">
        <v>33</v>
      </c>
      <c r="P170" s="50"/>
      <c r="Q170" s="50"/>
      <c r="R170" s="136" t="s">
        <v>938</v>
      </c>
      <c r="S170" s="65" t="str">
        <f t="shared" si="10"/>
        <v>RA_RASIA02_RF_IntlkComp_2_InDig08Mon</v>
      </c>
      <c r="T170" s="123" t="s">
        <v>645</v>
      </c>
      <c r="U170" s="137" t="s">
        <v>938</v>
      </c>
    </row>
    <row r="171" spans="1:21" s="5" customFormat="1" ht="14.45">
      <c r="A171" s="133">
        <v>170</v>
      </c>
      <c r="B171" s="134" t="s">
        <v>1340</v>
      </c>
      <c r="C171" s="121" t="s">
        <v>175</v>
      </c>
      <c r="D171" s="121" t="s">
        <v>1634</v>
      </c>
      <c r="E171" s="121" t="s">
        <v>177</v>
      </c>
      <c r="F171" s="121" t="s">
        <v>940</v>
      </c>
      <c r="G171" s="121">
        <v>2</v>
      </c>
      <c r="H171" s="121" t="s">
        <v>991</v>
      </c>
      <c r="I171" s="121" t="s">
        <v>29</v>
      </c>
      <c r="J171" s="64" t="str">
        <f t="shared" si="9"/>
        <v>RA-RaSIB02:RF-IntlkComp-2:InDig09-Mon</v>
      </c>
      <c r="K171" s="122" t="s">
        <v>777</v>
      </c>
      <c r="L171" s="122" t="s">
        <v>777</v>
      </c>
      <c r="M171" s="65" t="s">
        <v>1341</v>
      </c>
      <c r="N171" s="123" t="s">
        <v>183</v>
      </c>
      <c r="O171" s="123" t="s">
        <v>33</v>
      </c>
      <c r="P171" s="50"/>
      <c r="Q171" s="50"/>
      <c r="R171" s="136" t="s">
        <v>938</v>
      </c>
      <c r="S171" s="65" t="str">
        <f t="shared" si="10"/>
        <v>RA_RASIA02_RF_IntlkComp_2_InDig09Mon</v>
      </c>
      <c r="T171" s="123" t="s">
        <v>645</v>
      </c>
      <c r="U171" s="137" t="s">
        <v>938</v>
      </c>
    </row>
    <row r="172" spans="1:21" s="5" customFormat="1" ht="14.45">
      <c r="A172" s="133">
        <v>171</v>
      </c>
      <c r="B172" s="134" t="s">
        <v>1342</v>
      </c>
      <c r="C172" s="121" t="s">
        <v>175</v>
      </c>
      <c r="D172" s="121" t="s">
        <v>1634</v>
      </c>
      <c r="E172" s="121" t="s">
        <v>177</v>
      </c>
      <c r="F172" s="121" t="s">
        <v>940</v>
      </c>
      <c r="G172" s="121">
        <v>2</v>
      </c>
      <c r="H172" s="121" t="s">
        <v>994</v>
      </c>
      <c r="I172" s="121" t="s">
        <v>29</v>
      </c>
      <c r="J172" s="64" t="str">
        <f t="shared" si="9"/>
        <v>RA-RaSIB02:RF-IntlkComp-2:InDig10-Mon</v>
      </c>
      <c r="K172" s="122" t="s">
        <v>777</v>
      </c>
      <c r="L172" s="122" t="s">
        <v>777</v>
      </c>
      <c r="M172" s="65" t="s">
        <v>1343</v>
      </c>
      <c r="N172" s="123" t="s">
        <v>183</v>
      </c>
      <c r="O172" s="123" t="s">
        <v>33</v>
      </c>
      <c r="P172" s="50"/>
      <c r="Q172" s="50"/>
      <c r="R172" s="136" t="s">
        <v>938</v>
      </c>
      <c r="S172" s="65" t="str">
        <f t="shared" si="10"/>
        <v>RA_RASIA02_RF_IntlkComp_2_InDig10Mon</v>
      </c>
      <c r="T172" s="123" t="s">
        <v>645</v>
      </c>
      <c r="U172" s="137" t="s">
        <v>938</v>
      </c>
    </row>
    <row r="173" spans="1:21" s="5" customFormat="1" ht="14.45">
      <c r="A173" s="133">
        <v>172</v>
      </c>
      <c r="B173" s="134" t="s">
        <v>1344</v>
      </c>
      <c r="C173" s="121" t="s">
        <v>175</v>
      </c>
      <c r="D173" s="121" t="s">
        <v>1634</v>
      </c>
      <c r="E173" s="121" t="s">
        <v>177</v>
      </c>
      <c r="F173" s="121" t="s">
        <v>940</v>
      </c>
      <c r="G173" s="121">
        <v>2</v>
      </c>
      <c r="H173" s="121" t="s">
        <v>997</v>
      </c>
      <c r="I173" s="121" t="s">
        <v>29</v>
      </c>
      <c r="J173" s="64" t="str">
        <f t="shared" si="9"/>
        <v>RA-RaSIB02:RF-IntlkComp-2:InDig11-Mon</v>
      </c>
      <c r="K173" s="122" t="s">
        <v>777</v>
      </c>
      <c r="L173" s="122" t="s">
        <v>777</v>
      </c>
      <c r="M173" s="65" t="s">
        <v>1345</v>
      </c>
      <c r="N173" s="123" t="s">
        <v>183</v>
      </c>
      <c r="O173" s="123" t="s">
        <v>33</v>
      </c>
      <c r="P173" s="50"/>
      <c r="Q173" s="50"/>
      <c r="R173" s="136" t="s">
        <v>938</v>
      </c>
      <c r="S173" s="65" t="str">
        <f t="shared" si="10"/>
        <v>RA_RASIA02_RF_IntlkComp_2_InDig11Mon</v>
      </c>
      <c r="T173" s="123" t="s">
        <v>645</v>
      </c>
      <c r="U173" s="137" t="s">
        <v>938</v>
      </c>
    </row>
    <row r="174" spans="1:21" s="5" customFormat="1" ht="14.45">
      <c r="A174" s="133">
        <v>173</v>
      </c>
      <c r="B174" s="134" t="s">
        <v>1346</v>
      </c>
      <c r="C174" s="121" t="s">
        <v>175</v>
      </c>
      <c r="D174" s="121" t="s">
        <v>1634</v>
      </c>
      <c r="E174" s="121" t="s">
        <v>177</v>
      </c>
      <c r="F174" s="121" t="s">
        <v>940</v>
      </c>
      <c r="G174" s="121">
        <v>2</v>
      </c>
      <c r="H174" s="121" t="s">
        <v>1000</v>
      </c>
      <c r="I174" s="121" t="s">
        <v>29</v>
      </c>
      <c r="J174" s="64" t="str">
        <f t="shared" si="9"/>
        <v>RA-RaSIB02:RF-IntlkComp-2:InDig12-Mon</v>
      </c>
      <c r="K174" s="122" t="s">
        <v>777</v>
      </c>
      <c r="L174" s="122" t="s">
        <v>777</v>
      </c>
      <c r="M174" s="65" t="s">
        <v>1347</v>
      </c>
      <c r="N174" s="123" t="s">
        <v>183</v>
      </c>
      <c r="O174" s="123" t="s">
        <v>33</v>
      </c>
      <c r="P174" s="50"/>
      <c r="Q174" s="50"/>
      <c r="R174" s="136" t="s">
        <v>938</v>
      </c>
      <c r="S174" s="65" t="str">
        <f t="shared" si="10"/>
        <v>RA_RASIA02_RF_IntlkComp_2_InDig12Mon</v>
      </c>
      <c r="T174" s="123" t="s">
        <v>645</v>
      </c>
      <c r="U174" s="137" t="s">
        <v>938</v>
      </c>
    </row>
    <row r="175" spans="1:21" s="5" customFormat="1" ht="14.45">
      <c r="A175" s="133">
        <v>174</v>
      </c>
      <c r="B175" s="134" t="s">
        <v>1348</v>
      </c>
      <c r="C175" s="121" t="s">
        <v>175</v>
      </c>
      <c r="D175" s="121" t="s">
        <v>1634</v>
      </c>
      <c r="E175" s="121" t="s">
        <v>177</v>
      </c>
      <c r="F175" s="121" t="s">
        <v>940</v>
      </c>
      <c r="G175" s="121">
        <v>2</v>
      </c>
      <c r="H175" s="121" t="s">
        <v>1003</v>
      </c>
      <c r="I175" s="121" t="s">
        <v>29</v>
      </c>
      <c r="J175" s="64" t="str">
        <f t="shared" si="9"/>
        <v>RA-RaSIB02:RF-IntlkComp-2:InDig13-Mon</v>
      </c>
      <c r="K175" s="122" t="s">
        <v>777</v>
      </c>
      <c r="L175" s="122" t="s">
        <v>777</v>
      </c>
      <c r="M175" s="65" t="s">
        <v>1349</v>
      </c>
      <c r="N175" s="123" t="s">
        <v>183</v>
      </c>
      <c r="O175" s="123" t="s">
        <v>33</v>
      </c>
      <c r="P175" s="50"/>
      <c r="Q175" s="50"/>
      <c r="R175" s="136" t="s">
        <v>938</v>
      </c>
      <c r="S175" s="65" t="str">
        <f t="shared" si="10"/>
        <v>RA_RASIA02_RF_IntlkComp_2_InDig13Mon</v>
      </c>
      <c r="T175" s="123" t="s">
        <v>645</v>
      </c>
      <c r="U175" s="137" t="s">
        <v>938</v>
      </c>
    </row>
    <row r="176" spans="1:21" s="5" customFormat="1" ht="14.45">
      <c r="A176" s="133">
        <v>175</v>
      </c>
      <c r="B176" s="134" t="s">
        <v>1350</v>
      </c>
      <c r="C176" s="121" t="s">
        <v>175</v>
      </c>
      <c r="D176" s="121" t="s">
        <v>1634</v>
      </c>
      <c r="E176" s="121" t="s">
        <v>177</v>
      </c>
      <c r="F176" s="121" t="s">
        <v>940</v>
      </c>
      <c r="G176" s="121">
        <v>2</v>
      </c>
      <c r="H176" s="121" t="s">
        <v>1006</v>
      </c>
      <c r="I176" s="121" t="s">
        <v>29</v>
      </c>
      <c r="J176" s="64" t="str">
        <f t="shared" si="9"/>
        <v>RA-RaSIB02:RF-IntlkComp-2:InDig14-Mon</v>
      </c>
      <c r="K176" s="122" t="s">
        <v>777</v>
      </c>
      <c r="L176" s="122" t="s">
        <v>777</v>
      </c>
      <c r="M176" s="65" t="s">
        <v>1351</v>
      </c>
      <c r="N176" s="123" t="s">
        <v>183</v>
      </c>
      <c r="O176" s="123" t="s">
        <v>33</v>
      </c>
      <c r="P176" s="50"/>
      <c r="Q176" s="50"/>
      <c r="R176" s="136" t="s">
        <v>938</v>
      </c>
      <c r="S176" s="65" t="str">
        <f t="shared" si="10"/>
        <v>RA_RASIA02_RF_IntlkComp_2_InDig14Mon</v>
      </c>
      <c r="T176" s="123" t="s">
        <v>645</v>
      </c>
      <c r="U176" s="137" t="s">
        <v>938</v>
      </c>
    </row>
    <row r="177" spans="1:21" s="5" customFormat="1" ht="14.45">
      <c r="A177" s="133">
        <v>176</v>
      </c>
      <c r="B177" s="134" t="s">
        <v>1352</v>
      </c>
      <c r="C177" s="121" t="s">
        <v>175</v>
      </c>
      <c r="D177" s="121" t="s">
        <v>1634</v>
      </c>
      <c r="E177" s="121" t="s">
        <v>177</v>
      </c>
      <c r="F177" s="121" t="s">
        <v>940</v>
      </c>
      <c r="G177" s="121">
        <v>2</v>
      </c>
      <c r="H177" s="121" t="s">
        <v>1009</v>
      </c>
      <c r="I177" s="121" t="s">
        <v>29</v>
      </c>
      <c r="J177" s="64" t="str">
        <f t="shared" si="9"/>
        <v>RA-RaSIB02:RF-IntlkComp-2:InDig15-Mon</v>
      </c>
      <c r="K177" s="122" t="s">
        <v>777</v>
      </c>
      <c r="L177" s="122" t="s">
        <v>777</v>
      </c>
      <c r="M177" s="65" t="s">
        <v>1353</v>
      </c>
      <c r="N177" s="123" t="s">
        <v>183</v>
      </c>
      <c r="O177" s="123" t="s">
        <v>33</v>
      </c>
      <c r="P177" s="50"/>
      <c r="Q177" s="50"/>
      <c r="R177" s="136" t="s">
        <v>938</v>
      </c>
      <c r="S177" s="65" t="str">
        <f t="shared" si="10"/>
        <v>RA_RASIA02_RF_IntlkComp_2_InDig15Mon</v>
      </c>
      <c r="T177" s="123" t="s">
        <v>645</v>
      </c>
      <c r="U177" s="137" t="s">
        <v>938</v>
      </c>
    </row>
    <row r="178" spans="1:21" s="5" customFormat="1" ht="14.45">
      <c r="A178" s="133">
        <v>177</v>
      </c>
      <c r="B178" s="134" t="s">
        <v>1354</v>
      </c>
      <c r="C178" s="121" t="s">
        <v>175</v>
      </c>
      <c r="D178" s="121" t="s">
        <v>1634</v>
      </c>
      <c r="E178" s="121" t="s">
        <v>177</v>
      </c>
      <c r="F178" s="121" t="s">
        <v>940</v>
      </c>
      <c r="G178" s="121">
        <v>2</v>
      </c>
      <c r="H178" s="121" t="s">
        <v>1012</v>
      </c>
      <c r="I178" s="121" t="s">
        <v>29</v>
      </c>
      <c r="J178" s="64" t="str">
        <f t="shared" si="9"/>
        <v>RA-RaSIB02:RF-IntlkComp-2:InDig16-Mon</v>
      </c>
      <c r="K178" s="122" t="s">
        <v>777</v>
      </c>
      <c r="L178" s="122" t="s">
        <v>777</v>
      </c>
      <c r="M178" s="65" t="s">
        <v>1355</v>
      </c>
      <c r="N178" s="123" t="s">
        <v>183</v>
      </c>
      <c r="O178" s="123" t="s">
        <v>33</v>
      </c>
      <c r="P178" s="50"/>
      <c r="Q178" s="50"/>
      <c r="R178" s="136" t="s">
        <v>938</v>
      </c>
      <c r="S178" s="65" t="str">
        <f t="shared" si="10"/>
        <v>RA_RASIA02_RF_IntlkComp_2_InDig16Mon</v>
      </c>
      <c r="T178" s="123" t="s">
        <v>645</v>
      </c>
      <c r="U178" s="137" t="s">
        <v>938</v>
      </c>
    </row>
    <row r="179" spans="1:21" s="5" customFormat="1" ht="14.45">
      <c r="A179" s="133">
        <v>178</v>
      </c>
      <c r="B179" s="134" t="s">
        <v>1356</v>
      </c>
      <c r="C179" s="121" t="s">
        <v>175</v>
      </c>
      <c r="D179" s="121" t="s">
        <v>1634</v>
      </c>
      <c r="E179" s="121" t="s">
        <v>177</v>
      </c>
      <c r="F179" s="121" t="s">
        <v>940</v>
      </c>
      <c r="G179" s="121">
        <v>2</v>
      </c>
      <c r="H179" s="121" t="s">
        <v>1015</v>
      </c>
      <c r="I179" s="121" t="s">
        <v>29</v>
      </c>
      <c r="J179" s="64" t="str">
        <f t="shared" si="9"/>
        <v>RA-RaSIB02:RF-IntlkComp-2:InDig17-Mon</v>
      </c>
      <c r="K179" s="122" t="s">
        <v>777</v>
      </c>
      <c r="L179" s="122" t="s">
        <v>777</v>
      </c>
      <c r="M179" s="65" t="s">
        <v>1357</v>
      </c>
      <c r="N179" s="123" t="s">
        <v>183</v>
      </c>
      <c r="O179" s="123" t="s">
        <v>33</v>
      </c>
      <c r="P179" s="50"/>
      <c r="Q179" s="50"/>
      <c r="R179" s="136" t="s">
        <v>938</v>
      </c>
      <c r="S179" s="65" t="str">
        <f t="shared" si="10"/>
        <v>RA_RASIA02_RF_IntlkComp_2_InDig17Mon</v>
      </c>
      <c r="T179" s="123" t="s">
        <v>645</v>
      </c>
      <c r="U179" s="137" t="s">
        <v>938</v>
      </c>
    </row>
    <row r="180" spans="1:21" s="5" customFormat="1" ht="14.45">
      <c r="A180" s="133">
        <v>179</v>
      </c>
      <c r="B180" s="134" t="s">
        <v>1358</v>
      </c>
      <c r="C180" s="121" t="s">
        <v>175</v>
      </c>
      <c r="D180" s="121" t="s">
        <v>1634</v>
      </c>
      <c r="E180" s="121" t="s">
        <v>177</v>
      </c>
      <c r="F180" s="121" t="s">
        <v>940</v>
      </c>
      <c r="G180" s="121">
        <v>2</v>
      </c>
      <c r="H180" s="121" t="s">
        <v>1018</v>
      </c>
      <c r="I180" s="121" t="s">
        <v>29</v>
      </c>
      <c r="J180" s="64" t="str">
        <f t="shared" si="9"/>
        <v>RA-RaSIB02:RF-IntlkComp-2:InDig18-Mon</v>
      </c>
      <c r="K180" s="122" t="s">
        <v>777</v>
      </c>
      <c r="L180" s="122" t="s">
        <v>777</v>
      </c>
      <c r="M180" s="65" t="s">
        <v>1359</v>
      </c>
      <c r="N180" s="123" t="s">
        <v>183</v>
      </c>
      <c r="O180" s="123" t="s">
        <v>33</v>
      </c>
      <c r="P180" s="50"/>
      <c r="Q180" s="50"/>
      <c r="R180" s="136" t="s">
        <v>938</v>
      </c>
      <c r="S180" s="65" t="str">
        <f t="shared" si="10"/>
        <v>RA_RASIA02_RF_IntlkComp_2_InDig18Mon</v>
      </c>
      <c r="T180" s="123" t="s">
        <v>645</v>
      </c>
      <c r="U180" s="137" t="s">
        <v>938</v>
      </c>
    </row>
    <row r="181" spans="1:21" s="5" customFormat="1" ht="14.45">
      <c r="A181" s="133">
        <v>180</v>
      </c>
      <c r="B181" s="134" t="s">
        <v>1360</v>
      </c>
      <c r="C181" s="121" t="s">
        <v>175</v>
      </c>
      <c r="D181" s="121" t="s">
        <v>1634</v>
      </c>
      <c r="E181" s="121" t="s">
        <v>177</v>
      </c>
      <c r="F181" s="121" t="s">
        <v>940</v>
      </c>
      <c r="G181" s="121">
        <v>2</v>
      </c>
      <c r="H181" s="121" t="s">
        <v>1021</v>
      </c>
      <c r="I181" s="121" t="s">
        <v>29</v>
      </c>
      <c r="J181" s="64" t="str">
        <f t="shared" si="9"/>
        <v>RA-RaSIB02:RF-IntlkComp-2:InDig19-Mon</v>
      </c>
      <c r="K181" s="122" t="s">
        <v>777</v>
      </c>
      <c r="L181" s="122" t="s">
        <v>777</v>
      </c>
      <c r="M181" s="65" t="s">
        <v>1361</v>
      </c>
      <c r="N181" s="123" t="s">
        <v>183</v>
      </c>
      <c r="O181" s="123" t="s">
        <v>33</v>
      </c>
      <c r="P181" s="50"/>
      <c r="Q181" s="50"/>
      <c r="R181" s="136" t="s">
        <v>938</v>
      </c>
      <c r="S181" s="65" t="str">
        <f t="shared" si="10"/>
        <v>RA_RASIA02_RF_IntlkComp_2_InDig19Mon</v>
      </c>
      <c r="T181" s="123" t="s">
        <v>645</v>
      </c>
      <c r="U181" s="137" t="s">
        <v>938</v>
      </c>
    </row>
    <row r="182" spans="1:21" s="5" customFormat="1" ht="14.45">
      <c r="A182" s="133">
        <v>181</v>
      </c>
      <c r="B182" s="134" t="s">
        <v>1362</v>
      </c>
      <c r="C182" s="121" t="s">
        <v>175</v>
      </c>
      <c r="D182" s="121" t="s">
        <v>1634</v>
      </c>
      <c r="E182" s="121" t="s">
        <v>177</v>
      </c>
      <c r="F182" s="121" t="s">
        <v>940</v>
      </c>
      <c r="G182" s="121">
        <v>2</v>
      </c>
      <c r="H182" s="121" t="s">
        <v>1024</v>
      </c>
      <c r="I182" s="121" t="s">
        <v>29</v>
      </c>
      <c r="J182" s="64" t="str">
        <f t="shared" si="9"/>
        <v>RA-RaSIB02:RF-IntlkComp-2:InDig20-Mon</v>
      </c>
      <c r="K182" s="122" t="s">
        <v>777</v>
      </c>
      <c r="L182" s="122" t="s">
        <v>777</v>
      </c>
      <c r="M182" s="65" t="s">
        <v>1363</v>
      </c>
      <c r="N182" s="123" t="s">
        <v>183</v>
      </c>
      <c r="O182" s="123" t="s">
        <v>33</v>
      </c>
      <c r="P182" s="50"/>
      <c r="Q182" s="50"/>
      <c r="R182" s="136" t="s">
        <v>938</v>
      </c>
      <c r="S182" s="65" t="str">
        <f t="shared" si="10"/>
        <v>RA_RASIA02_RF_IntlkComp_2_InDig20Mon</v>
      </c>
      <c r="T182" s="123" t="s">
        <v>645</v>
      </c>
      <c r="U182" s="137" t="s">
        <v>938</v>
      </c>
    </row>
    <row r="183" spans="1:21" s="5" customFormat="1" ht="14.45">
      <c r="A183" s="133">
        <v>182</v>
      </c>
      <c r="B183" s="134" t="s">
        <v>1364</v>
      </c>
      <c r="C183" s="121" t="s">
        <v>175</v>
      </c>
      <c r="D183" s="121" t="s">
        <v>1634</v>
      </c>
      <c r="E183" s="121" t="s">
        <v>177</v>
      </c>
      <c r="F183" s="121" t="s">
        <v>940</v>
      </c>
      <c r="G183" s="121">
        <v>2</v>
      </c>
      <c r="H183" s="121" t="s">
        <v>1027</v>
      </c>
      <c r="I183" s="121" t="s">
        <v>29</v>
      </c>
      <c r="J183" s="64" t="str">
        <f t="shared" si="9"/>
        <v>RA-RaSIB02:RF-IntlkComp-2:InDig21-Mon</v>
      </c>
      <c r="K183" s="122" t="s">
        <v>777</v>
      </c>
      <c r="L183" s="122" t="s">
        <v>777</v>
      </c>
      <c r="M183" s="65" t="s">
        <v>1365</v>
      </c>
      <c r="N183" s="123" t="s">
        <v>183</v>
      </c>
      <c r="O183" s="123" t="s">
        <v>33</v>
      </c>
      <c r="P183" s="50"/>
      <c r="Q183" s="50"/>
      <c r="R183" s="136" t="s">
        <v>938</v>
      </c>
      <c r="S183" s="65" t="str">
        <f t="shared" si="10"/>
        <v>RA_RASIA02_RF_IntlkComp_2_InDig21Mon</v>
      </c>
      <c r="T183" s="123" t="s">
        <v>645</v>
      </c>
      <c r="U183" s="137" t="s">
        <v>938</v>
      </c>
    </row>
    <row r="184" spans="1:21" s="5" customFormat="1" ht="14.45">
      <c r="A184" s="133">
        <v>183</v>
      </c>
      <c r="B184" s="134" t="s">
        <v>1366</v>
      </c>
      <c r="C184" s="121" t="s">
        <v>175</v>
      </c>
      <c r="D184" s="121" t="s">
        <v>1634</v>
      </c>
      <c r="E184" s="121" t="s">
        <v>177</v>
      </c>
      <c r="F184" s="121" t="s">
        <v>940</v>
      </c>
      <c r="G184" s="121">
        <v>2</v>
      </c>
      <c r="H184" s="121" t="s">
        <v>1030</v>
      </c>
      <c r="I184" s="121" t="s">
        <v>29</v>
      </c>
      <c r="J184" s="64" t="str">
        <f t="shared" si="9"/>
        <v>RA-RaSIB02:RF-IntlkComp-2:InDig22-Mon</v>
      </c>
      <c r="K184" s="122" t="s">
        <v>777</v>
      </c>
      <c r="L184" s="122" t="s">
        <v>777</v>
      </c>
      <c r="M184" s="65" t="s">
        <v>1367</v>
      </c>
      <c r="N184" s="123" t="s">
        <v>183</v>
      </c>
      <c r="O184" s="123" t="s">
        <v>33</v>
      </c>
      <c r="P184" s="50"/>
      <c r="Q184" s="50"/>
      <c r="R184" s="136" t="s">
        <v>938</v>
      </c>
      <c r="S184" s="65" t="str">
        <f t="shared" si="10"/>
        <v>RA_RASIA02_RF_IntlkComp_2_InDig22Mon</v>
      </c>
      <c r="T184" s="123" t="s">
        <v>645</v>
      </c>
      <c r="U184" s="137" t="s">
        <v>938</v>
      </c>
    </row>
    <row r="185" spans="1:21" s="5" customFormat="1" ht="14.45">
      <c r="A185" s="133">
        <v>184</v>
      </c>
      <c r="B185" s="134" t="s">
        <v>1368</v>
      </c>
      <c r="C185" s="121" t="s">
        <v>175</v>
      </c>
      <c r="D185" s="121" t="s">
        <v>1634</v>
      </c>
      <c r="E185" s="121" t="s">
        <v>177</v>
      </c>
      <c r="F185" s="121" t="s">
        <v>940</v>
      </c>
      <c r="G185" s="121">
        <v>2</v>
      </c>
      <c r="H185" s="121" t="s">
        <v>1033</v>
      </c>
      <c r="I185" s="121" t="s">
        <v>29</v>
      </c>
      <c r="J185" s="64" t="str">
        <f t="shared" si="9"/>
        <v>RA-RaSIB02:RF-IntlkComp-2:InDig23-Mon</v>
      </c>
      <c r="K185" s="122" t="s">
        <v>777</v>
      </c>
      <c r="L185" s="122" t="s">
        <v>777</v>
      </c>
      <c r="M185" s="65" t="s">
        <v>1369</v>
      </c>
      <c r="N185" s="123" t="s">
        <v>183</v>
      </c>
      <c r="O185" s="123" t="s">
        <v>33</v>
      </c>
      <c r="P185" s="50"/>
      <c r="Q185" s="50"/>
      <c r="R185" s="136" t="s">
        <v>938</v>
      </c>
      <c r="S185" s="65" t="str">
        <f t="shared" si="10"/>
        <v>RA_RASIA02_RF_IntlkComp_2_InDig23Mon</v>
      </c>
      <c r="T185" s="123" t="s">
        <v>645</v>
      </c>
      <c r="U185" s="137" t="s">
        <v>938</v>
      </c>
    </row>
    <row r="186" spans="1:21" s="5" customFormat="1" ht="14.45">
      <c r="A186" s="133">
        <v>185</v>
      </c>
      <c r="B186" s="134" t="s">
        <v>1370</v>
      </c>
      <c r="C186" s="121" t="s">
        <v>175</v>
      </c>
      <c r="D186" s="121" t="s">
        <v>1634</v>
      </c>
      <c r="E186" s="121" t="s">
        <v>177</v>
      </c>
      <c r="F186" s="121" t="s">
        <v>940</v>
      </c>
      <c r="G186" s="121">
        <v>2</v>
      </c>
      <c r="H186" s="121" t="s">
        <v>1036</v>
      </c>
      <c r="I186" s="121" t="s">
        <v>29</v>
      </c>
      <c r="J186" s="64" t="str">
        <f t="shared" si="9"/>
        <v>RA-RaSIB02:RF-IntlkComp-2:InDig24-Mon</v>
      </c>
      <c r="K186" s="122" t="s">
        <v>777</v>
      </c>
      <c r="L186" s="122" t="s">
        <v>777</v>
      </c>
      <c r="M186" s="65" t="s">
        <v>1371</v>
      </c>
      <c r="N186" s="123" t="s">
        <v>183</v>
      </c>
      <c r="O186" s="123" t="s">
        <v>33</v>
      </c>
      <c r="P186" s="50"/>
      <c r="Q186" s="50"/>
      <c r="R186" s="136" t="s">
        <v>938</v>
      </c>
      <c r="S186" s="65" t="str">
        <f t="shared" si="10"/>
        <v>RA_RASIA02_RF_IntlkComp_2_InDig24Mon</v>
      </c>
      <c r="T186" s="123" t="s">
        <v>645</v>
      </c>
      <c r="U186" s="137" t="s">
        <v>938</v>
      </c>
    </row>
    <row r="187" spans="1:21" s="5" customFormat="1" ht="14.45">
      <c r="A187" s="133">
        <v>186</v>
      </c>
      <c r="B187" s="134" t="s">
        <v>1372</v>
      </c>
      <c r="C187" s="121" t="s">
        <v>175</v>
      </c>
      <c r="D187" s="121" t="s">
        <v>1634</v>
      </c>
      <c r="E187" s="121" t="s">
        <v>177</v>
      </c>
      <c r="F187" s="121" t="s">
        <v>940</v>
      </c>
      <c r="G187" s="121">
        <v>2</v>
      </c>
      <c r="H187" s="121" t="s">
        <v>1039</v>
      </c>
      <c r="I187" s="121" t="s">
        <v>29</v>
      </c>
      <c r="J187" s="64" t="str">
        <f t="shared" si="9"/>
        <v>RA-RaSIB02:RF-IntlkComp-2:InDig25-Mon</v>
      </c>
      <c r="K187" s="122" t="s">
        <v>777</v>
      </c>
      <c r="L187" s="122" t="s">
        <v>777</v>
      </c>
      <c r="M187" s="65" t="s">
        <v>1373</v>
      </c>
      <c r="N187" s="123" t="s">
        <v>183</v>
      </c>
      <c r="O187" s="123" t="s">
        <v>33</v>
      </c>
      <c r="P187" s="50"/>
      <c r="Q187" s="50"/>
      <c r="R187" s="136" t="s">
        <v>938</v>
      </c>
      <c r="S187" s="65" t="str">
        <f t="shared" si="10"/>
        <v>RA_RASIA02_RF_IntlkComp_2_InDig25Mon</v>
      </c>
      <c r="T187" s="123" t="s">
        <v>645</v>
      </c>
      <c r="U187" s="137" t="s">
        <v>938</v>
      </c>
    </row>
    <row r="188" spans="1:21" s="5" customFormat="1" ht="14.45">
      <c r="A188" s="133">
        <v>187</v>
      </c>
      <c r="B188" s="134" t="s">
        <v>1374</v>
      </c>
      <c r="C188" s="121" t="s">
        <v>175</v>
      </c>
      <c r="D188" s="121" t="s">
        <v>1634</v>
      </c>
      <c r="E188" s="121" t="s">
        <v>177</v>
      </c>
      <c r="F188" s="121" t="s">
        <v>940</v>
      </c>
      <c r="G188" s="121">
        <v>2</v>
      </c>
      <c r="H188" s="121" t="s">
        <v>1042</v>
      </c>
      <c r="I188" s="121" t="s">
        <v>29</v>
      </c>
      <c r="J188" s="64" t="str">
        <f t="shared" si="9"/>
        <v>RA-RaSIB02:RF-IntlkComp-2:InDig26-Mon</v>
      </c>
      <c r="K188" s="122" t="s">
        <v>777</v>
      </c>
      <c r="L188" s="122" t="s">
        <v>777</v>
      </c>
      <c r="M188" s="65" t="s">
        <v>1375</v>
      </c>
      <c r="N188" s="123" t="s">
        <v>183</v>
      </c>
      <c r="O188" s="123" t="s">
        <v>33</v>
      </c>
      <c r="P188" s="50"/>
      <c r="Q188" s="50"/>
      <c r="R188" s="136" t="s">
        <v>938</v>
      </c>
      <c r="S188" s="65" t="str">
        <f t="shared" si="10"/>
        <v>RA_RASIA02_RF_IntlkComp_2_InDig26Mon</v>
      </c>
      <c r="T188" s="123" t="s">
        <v>645</v>
      </c>
      <c r="U188" s="137" t="s">
        <v>938</v>
      </c>
    </row>
    <row r="189" spans="1:21" s="5" customFormat="1" ht="14.45">
      <c r="A189" s="133">
        <v>188</v>
      </c>
      <c r="B189" s="134" t="s">
        <v>1376</v>
      </c>
      <c r="C189" s="121" t="s">
        <v>175</v>
      </c>
      <c r="D189" s="121" t="s">
        <v>1634</v>
      </c>
      <c r="E189" s="121" t="s">
        <v>177</v>
      </c>
      <c r="F189" s="121" t="s">
        <v>940</v>
      </c>
      <c r="G189" s="121">
        <v>2</v>
      </c>
      <c r="H189" s="121" t="s">
        <v>1045</v>
      </c>
      <c r="I189" s="121" t="s">
        <v>29</v>
      </c>
      <c r="J189" s="64" t="str">
        <f t="shared" si="9"/>
        <v>RA-RaSIB02:RF-IntlkComp-2:InDig27-Mon</v>
      </c>
      <c r="K189" s="122" t="s">
        <v>777</v>
      </c>
      <c r="L189" s="122" t="s">
        <v>777</v>
      </c>
      <c r="M189" s="65" t="s">
        <v>1377</v>
      </c>
      <c r="N189" s="123" t="s">
        <v>183</v>
      </c>
      <c r="O189" s="123" t="s">
        <v>33</v>
      </c>
      <c r="P189" s="50"/>
      <c r="Q189" s="50"/>
      <c r="R189" s="136" t="s">
        <v>938</v>
      </c>
      <c r="S189" s="65" t="str">
        <f t="shared" si="10"/>
        <v>RA_RASIA02_RF_IntlkComp_2_InDig27Mon</v>
      </c>
      <c r="T189" s="123" t="s">
        <v>645</v>
      </c>
      <c r="U189" s="137" t="s">
        <v>938</v>
      </c>
    </row>
    <row r="190" spans="1:21" s="5" customFormat="1" ht="14.45">
      <c r="A190" s="133">
        <v>189</v>
      </c>
      <c r="B190" s="134" t="s">
        <v>1378</v>
      </c>
      <c r="C190" s="121" t="s">
        <v>175</v>
      </c>
      <c r="D190" s="121" t="s">
        <v>1634</v>
      </c>
      <c r="E190" s="121" t="s">
        <v>177</v>
      </c>
      <c r="F190" s="121" t="s">
        <v>940</v>
      </c>
      <c r="G190" s="121">
        <v>2</v>
      </c>
      <c r="H190" s="121" t="s">
        <v>1048</v>
      </c>
      <c r="I190" s="121" t="s">
        <v>29</v>
      </c>
      <c r="J190" s="64" t="str">
        <f t="shared" si="9"/>
        <v>RA-RaSIB02:RF-IntlkComp-2:InDig28-Mon</v>
      </c>
      <c r="K190" s="122" t="s">
        <v>777</v>
      </c>
      <c r="L190" s="122" t="s">
        <v>777</v>
      </c>
      <c r="M190" s="65" t="s">
        <v>1379</v>
      </c>
      <c r="N190" s="123" t="s">
        <v>183</v>
      </c>
      <c r="O190" s="123" t="s">
        <v>33</v>
      </c>
      <c r="P190" s="50"/>
      <c r="Q190" s="50"/>
      <c r="R190" s="136" t="s">
        <v>938</v>
      </c>
      <c r="S190" s="65" t="str">
        <f t="shared" si="10"/>
        <v>RA_RASIA02_RF_IntlkComp_2_InDig28Mon</v>
      </c>
      <c r="T190" s="123" t="s">
        <v>645</v>
      </c>
      <c r="U190" s="137" t="s">
        <v>938</v>
      </c>
    </row>
    <row r="191" spans="1:21" s="5" customFormat="1" ht="14.45">
      <c r="A191" s="133">
        <v>190</v>
      </c>
      <c r="B191" s="134" t="s">
        <v>1380</v>
      </c>
      <c r="C191" s="121" t="s">
        <v>175</v>
      </c>
      <c r="D191" s="121" t="s">
        <v>1634</v>
      </c>
      <c r="E191" s="121" t="s">
        <v>177</v>
      </c>
      <c r="F191" s="121" t="s">
        <v>940</v>
      </c>
      <c r="G191" s="121">
        <v>2</v>
      </c>
      <c r="H191" s="121" t="s">
        <v>1051</v>
      </c>
      <c r="I191" s="121" t="s">
        <v>29</v>
      </c>
      <c r="J191" s="64" t="str">
        <f t="shared" si="9"/>
        <v>RA-RaSIB02:RF-IntlkComp-2:InDig29-Mon</v>
      </c>
      <c r="K191" s="122" t="s">
        <v>777</v>
      </c>
      <c r="L191" s="122" t="s">
        <v>777</v>
      </c>
      <c r="M191" s="65" t="s">
        <v>1381</v>
      </c>
      <c r="N191" s="123" t="s">
        <v>183</v>
      </c>
      <c r="O191" s="123" t="s">
        <v>33</v>
      </c>
      <c r="P191" s="50"/>
      <c r="Q191" s="50"/>
      <c r="R191" s="136" t="s">
        <v>938</v>
      </c>
      <c r="S191" s="65" t="str">
        <f t="shared" si="10"/>
        <v>RA_RASIA02_RF_IntlkComp_2_InDig29Mon</v>
      </c>
      <c r="T191" s="123" t="s">
        <v>645</v>
      </c>
      <c r="U191" s="137" t="s">
        <v>938</v>
      </c>
    </row>
    <row r="192" spans="1:21" s="5" customFormat="1" ht="14.45">
      <c r="A192" s="133">
        <v>191</v>
      </c>
      <c r="B192" s="134" t="s">
        <v>1382</v>
      </c>
      <c r="C192" s="121" t="s">
        <v>175</v>
      </c>
      <c r="D192" s="121" t="s">
        <v>1634</v>
      </c>
      <c r="E192" s="121" t="s">
        <v>177</v>
      </c>
      <c r="F192" s="121" t="s">
        <v>940</v>
      </c>
      <c r="G192" s="121">
        <v>2</v>
      </c>
      <c r="H192" s="121" t="s">
        <v>1054</v>
      </c>
      <c r="I192" s="121" t="s">
        <v>29</v>
      </c>
      <c r="J192" s="64" t="str">
        <f t="shared" si="9"/>
        <v>RA-RaSIB02:RF-IntlkComp-2:InDig30-Mon</v>
      </c>
      <c r="K192" s="122" t="s">
        <v>777</v>
      </c>
      <c r="L192" s="122" t="s">
        <v>777</v>
      </c>
      <c r="M192" s="65" t="s">
        <v>1383</v>
      </c>
      <c r="N192" s="123" t="s">
        <v>183</v>
      </c>
      <c r="O192" s="123" t="s">
        <v>33</v>
      </c>
      <c r="P192" s="50"/>
      <c r="Q192" s="50"/>
      <c r="R192" s="136" t="s">
        <v>938</v>
      </c>
      <c r="S192" s="65" t="str">
        <f t="shared" si="10"/>
        <v>RA_RASIA02_RF_IntlkComp_2_InDig30Mon</v>
      </c>
      <c r="T192" s="123" t="s">
        <v>645</v>
      </c>
      <c r="U192" s="137" t="s">
        <v>938</v>
      </c>
    </row>
    <row r="193" spans="1:21" s="5" customFormat="1" ht="14.45">
      <c r="A193" s="133">
        <v>192</v>
      </c>
      <c r="B193" s="134" t="s">
        <v>1384</v>
      </c>
      <c r="C193" s="121" t="s">
        <v>175</v>
      </c>
      <c r="D193" s="121" t="s">
        <v>1634</v>
      </c>
      <c r="E193" s="121" t="s">
        <v>177</v>
      </c>
      <c r="F193" s="121" t="s">
        <v>940</v>
      </c>
      <c r="G193" s="121">
        <v>2</v>
      </c>
      <c r="H193" s="121" t="s">
        <v>1057</v>
      </c>
      <c r="I193" s="121" t="s">
        <v>29</v>
      </c>
      <c r="J193" s="64" t="str">
        <f t="shared" si="9"/>
        <v>RA-RaSIB02:RF-IntlkComp-2:InDig31-Mon</v>
      </c>
      <c r="K193" s="122" t="s">
        <v>777</v>
      </c>
      <c r="L193" s="122" t="s">
        <v>777</v>
      </c>
      <c r="M193" s="65" t="s">
        <v>1385</v>
      </c>
      <c r="N193" s="123" t="s">
        <v>183</v>
      </c>
      <c r="O193" s="123" t="s">
        <v>33</v>
      </c>
      <c r="P193" s="50"/>
      <c r="Q193" s="50"/>
      <c r="R193" s="136" t="s">
        <v>938</v>
      </c>
      <c r="S193" s="65" t="str">
        <f t="shared" si="10"/>
        <v>RA_RASIA02_RF_IntlkComp_2_InDig31Mon</v>
      </c>
      <c r="T193" s="123" t="s">
        <v>645</v>
      </c>
      <c r="U193" s="137" t="s">
        <v>938</v>
      </c>
    </row>
    <row r="194" spans="1:21" s="5" customFormat="1" ht="14.45">
      <c r="A194" s="133">
        <v>193</v>
      </c>
      <c r="B194" s="134" t="s">
        <v>1386</v>
      </c>
      <c r="C194" s="121" t="s">
        <v>175</v>
      </c>
      <c r="D194" s="121" t="s">
        <v>1634</v>
      </c>
      <c r="E194" s="121" t="s">
        <v>177</v>
      </c>
      <c r="F194" s="121" t="s">
        <v>940</v>
      </c>
      <c r="G194" s="121">
        <v>2</v>
      </c>
      <c r="H194" s="121" t="s">
        <v>1060</v>
      </c>
      <c r="I194" s="121" t="s">
        <v>29</v>
      </c>
      <c r="J194" s="64" t="str">
        <f t="shared" ref="J194:J229" si="11">IF(G194="-",C194&amp;"-"&amp;D194&amp;":"&amp;E194&amp;"-"&amp;F194&amp;":"&amp;H194&amp;"-"&amp;I194,C194&amp;"-"&amp;D194&amp;":"&amp;E194&amp;"-"&amp;F194&amp;"-"&amp;G194&amp;":"&amp;H194&amp;"-"&amp;I194)</f>
        <v>RA-RaSIB02:RF-IntlkComp-2:InAng00-Mon</v>
      </c>
      <c r="K194" s="122" t="s">
        <v>777</v>
      </c>
      <c r="L194" s="122" t="s">
        <v>777</v>
      </c>
      <c r="M194" s="65" t="s">
        <v>1387</v>
      </c>
      <c r="N194" s="123" t="s">
        <v>183</v>
      </c>
      <c r="O194" s="123" t="s">
        <v>33</v>
      </c>
      <c r="P194" s="50"/>
      <c r="Q194" s="50"/>
      <c r="R194" s="136" t="s">
        <v>938</v>
      </c>
      <c r="S194" s="65" t="str">
        <f t="shared" si="10"/>
        <v>RA_RASIA02_RF_IntlkComp_2_InAng00Mon</v>
      </c>
      <c r="T194" s="123" t="s">
        <v>645</v>
      </c>
      <c r="U194" s="137" t="s">
        <v>938</v>
      </c>
    </row>
    <row r="195" spans="1:21" s="52" customFormat="1" ht="14.45">
      <c r="A195" s="138">
        <v>194</v>
      </c>
      <c r="B195" s="139" t="s">
        <v>1388</v>
      </c>
      <c r="C195" s="113" t="s">
        <v>175</v>
      </c>
      <c r="D195" s="113" t="s">
        <v>1634</v>
      </c>
      <c r="E195" s="113" t="s">
        <v>177</v>
      </c>
      <c r="F195" s="113" t="s">
        <v>940</v>
      </c>
      <c r="G195" s="113">
        <v>2</v>
      </c>
      <c r="H195" s="113" t="s">
        <v>1063</v>
      </c>
      <c r="I195" s="113" t="s">
        <v>29</v>
      </c>
      <c r="J195" s="107" t="str">
        <f t="shared" si="11"/>
        <v>RA-RaSIB02:RF-IntlkComp-2:InAng01-Mon</v>
      </c>
      <c r="K195" s="104" t="s">
        <v>777</v>
      </c>
      <c r="L195" s="104" t="s">
        <v>777</v>
      </c>
      <c r="M195" s="108" t="s">
        <v>1389</v>
      </c>
      <c r="N195" s="115" t="s">
        <v>183</v>
      </c>
      <c r="O195" s="115" t="s">
        <v>33</v>
      </c>
      <c r="P195" s="50"/>
      <c r="Q195" s="50"/>
      <c r="R195" s="141" t="s">
        <v>938</v>
      </c>
      <c r="S195" s="108" t="str">
        <f t="shared" si="10"/>
        <v>RA_RASIA02_RF_IntlkComp_2_InAng01Mon</v>
      </c>
      <c r="T195" s="115" t="s">
        <v>645</v>
      </c>
      <c r="U195" s="142" t="s">
        <v>938</v>
      </c>
    </row>
    <row r="196" spans="1:21" s="5" customFormat="1" ht="14.45">
      <c r="A196" s="133">
        <v>195</v>
      </c>
      <c r="B196" s="134" t="s">
        <v>1390</v>
      </c>
      <c r="C196" s="121" t="s">
        <v>175</v>
      </c>
      <c r="D196" s="121" t="s">
        <v>1634</v>
      </c>
      <c r="E196" s="121" t="s">
        <v>177</v>
      </c>
      <c r="F196" s="121" t="s">
        <v>940</v>
      </c>
      <c r="G196" s="121">
        <v>2</v>
      </c>
      <c r="H196" s="121" t="s">
        <v>1066</v>
      </c>
      <c r="I196" s="121" t="s">
        <v>29</v>
      </c>
      <c r="J196" s="64" t="str">
        <f t="shared" si="11"/>
        <v>RA-RaSIB02:RF-IntlkComp-2:InAng02-Mon</v>
      </c>
      <c r="K196" s="122" t="s">
        <v>777</v>
      </c>
      <c r="L196" s="122" t="s">
        <v>777</v>
      </c>
      <c r="M196" s="65" t="s">
        <v>1391</v>
      </c>
      <c r="N196" s="123" t="s">
        <v>183</v>
      </c>
      <c r="O196" s="123" t="s">
        <v>33</v>
      </c>
      <c r="P196" s="50"/>
      <c r="Q196" s="50"/>
      <c r="R196" s="136" t="s">
        <v>938</v>
      </c>
      <c r="S196" s="65" t="str">
        <f t="shared" si="10"/>
        <v>RA_RASIA02_RF_IntlkComp_2_InAng02Mon</v>
      </c>
      <c r="T196" s="123" t="s">
        <v>645</v>
      </c>
      <c r="U196" s="137" t="s">
        <v>938</v>
      </c>
    </row>
    <row r="197" spans="1:21" s="5" customFormat="1" ht="14.45">
      <c r="A197" s="133">
        <v>196</v>
      </c>
      <c r="B197" s="134" t="s">
        <v>1392</v>
      </c>
      <c r="C197" s="121" t="s">
        <v>175</v>
      </c>
      <c r="D197" s="121" t="s">
        <v>1634</v>
      </c>
      <c r="E197" s="121" t="s">
        <v>177</v>
      </c>
      <c r="F197" s="121" t="s">
        <v>940</v>
      </c>
      <c r="G197" s="121">
        <v>2</v>
      </c>
      <c r="H197" s="121" t="s">
        <v>1069</v>
      </c>
      <c r="I197" s="121" t="s">
        <v>29</v>
      </c>
      <c r="J197" s="64" t="str">
        <f t="shared" si="11"/>
        <v>RA-RaSIB02:RF-IntlkComp-2:InAng03-Mon</v>
      </c>
      <c r="K197" s="122" t="s">
        <v>777</v>
      </c>
      <c r="L197" s="122" t="s">
        <v>777</v>
      </c>
      <c r="M197" s="65" t="s">
        <v>1393</v>
      </c>
      <c r="N197" s="123" t="s">
        <v>183</v>
      </c>
      <c r="O197" s="123" t="s">
        <v>33</v>
      </c>
      <c r="P197" s="50"/>
      <c r="Q197" s="50"/>
      <c r="R197" s="136" t="s">
        <v>938</v>
      </c>
      <c r="S197" s="65" t="str">
        <f t="shared" si="10"/>
        <v>RA_RASIA02_RF_IntlkComp_2_InAng03Mon</v>
      </c>
      <c r="T197" s="123" t="s">
        <v>645</v>
      </c>
      <c r="U197" s="137" t="s">
        <v>938</v>
      </c>
    </row>
    <row r="198" spans="1:21" s="5" customFormat="1" ht="14.45">
      <c r="A198" s="133">
        <v>197</v>
      </c>
      <c r="B198" s="134" t="s">
        <v>1394</v>
      </c>
      <c r="C198" s="121" t="s">
        <v>175</v>
      </c>
      <c r="D198" s="121" t="s">
        <v>1634</v>
      </c>
      <c r="E198" s="121" t="s">
        <v>177</v>
      </c>
      <c r="F198" s="121" t="s">
        <v>940</v>
      </c>
      <c r="G198" s="121">
        <v>2</v>
      </c>
      <c r="H198" s="121" t="s">
        <v>1072</v>
      </c>
      <c r="I198" s="121" t="s">
        <v>29</v>
      </c>
      <c r="J198" s="64" t="str">
        <f t="shared" si="11"/>
        <v>RA-RaSIB02:RF-IntlkComp-2:InAng04-Mon</v>
      </c>
      <c r="K198" s="122" t="s">
        <v>777</v>
      </c>
      <c r="L198" s="122" t="s">
        <v>777</v>
      </c>
      <c r="M198" s="65" t="s">
        <v>1395</v>
      </c>
      <c r="N198" s="123" t="s">
        <v>183</v>
      </c>
      <c r="O198" s="123" t="s">
        <v>33</v>
      </c>
      <c r="P198" s="50"/>
      <c r="Q198" s="50"/>
      <c r="R198" s="136" t="s">
        <v>938</v>
      </c>
      <c r="S198" s="65" t="str">
        <f t="shared" si="10"/>
        <v>RA_RASIA02_RF_IntlkComp_2_InAng04Mon</v>
      </c>
      <c r="T198" s="123" t="s">
        <v>645</v>
      </c>
      <c r="U198" s="137" t="s">
        <v>938</v>
      </c>
    </row>
    <row r="199" spans="1:21" s="5" customFormat="1" ht="14.45">
      <c r="A199" s="133">
        <v>198</v>
      </c>
      <c r="B199" s="134" t="s">
        <v>1396</v>
      </c>
      <c r="C199" s="121" t="s">
        <v>175</v>
      </c>
      <c r="D199" s="121" t="s">
        <v>1634</v>
      </c>
      <c r="E199" s="121" t="s">
        <v>177</v>
      </c>
      <c r="F199" s="121" t="s">
        <v>940</v>
      </c>
      <c r="G199" s="121">
        <v>2</v>
      </c>
      <c r="H199" s="121" t="s">
        <v>1075</v>
      </c>
      <c r="I199" s="121" t="s">
        <v>29</v>
      </c>
      <c r="J199" s="64" t="str">
        <f t="shared" si="11"/>
        <v>RA-RaSIB02:RF-IntlkComp-2:InAng05-Mon</v>
      </c>
      <c r="K199" s="122" t="s">
        <v>777</v>
      </c>
      <c r="L199" s="122" t="s">
        <v>777</v>
      </c>
      <c r="M199" s="65" t="s">
        <v>1397</v>
      </c>
      <c r="N199" s="123" t="s">
        <v>183</v>
      </c>
      <c r="O199" s="123" t="s">
        <v>33</v>
      </c>
      <c r="P199" s="50"/>
      <c r="Q199" s="50"/>
      <c r="R199" s="136" t="s">
        <v>938</v>
      </c>
      <c r="S199" s="65" t="str">
        <f t="shared" si="10"/>
        <v>RA_RASIA02_RF_IntlkComp_2_InAng05Mon</v>
      </c>
      <c r="T199" s="123" t="s">
        <v>645</v>
      </c>
      <c r="U199" s="137" t="s">
        <v>938</v>
      </c>
    </row>
    <row r="200" spans="1:21" s="5" customFormat="1" ht="14.45">
      <c r="A200" s="133">
        <v>199</v>
      </c>
      <c r="B200" s="134" t="s">
        <v>1398</v>
      </c>
      <c r="C200" s="121" t="s">
        <v>175</v>
      </c>
      <c r="D200" s="121" t="s">
        <v>1634</v>
      </c>
      <c r="E200" s="121" t="s">
        <v>177</v>
      </c>
      <c r="F200" s="121" t="s">
        <v>940</v>
      </c>
      <c r="G200" s="121">
        <v>2</v>
      </c>
      <c r="H200" s="121" t="s">
        <v>1078</v>
      </c>
      <c r="I200" s="121" t="s">
        <v>29</v>
      </c>
      <c r="J200" s="64" t="str">
        <f t="shared" si="11"/>
        <v>RA-RaSIB02:RF-IntlkComp-2:InAng06-Mon</v>
      </c>
      <c r="K200" s="122" t="s">
        <v>777</v>
      </c>
      <c r="L200" s="122" t="s">
        <v>777</v>
      </c>
      <c r="M200" s="65" t="s">
        <v>1399</v>
      </c>
      <c r="N200" s="123" t="s">
        <v>183</v>
      </c>
      <c r="O200" s="123" t="s">
        <v>33</v>
      </c>
      <c r="P200" s="50"/>
      <c r="Q200" s="50"/>
      <c r="R200" s="136" t="s">
        <v>938</v>
      </c>
      <c r="S200" s="65" t="str">
        <f t="shared" si="10"/>
        <v>RA_RASIA02_RF_IntlkComp_2_InAng06Mon</v>
      </c>
      <c r="T200" s="123" t="s">
        <v>645</v>
      </c>
      <c r="U200" s="137" t="s">
        <v>938</v>
      </c>
    </row>
    <row r="201" spans="1:21" s="5" customFormat="1" ht="14.45">
      <c r="A201" s="133">
        <v>200</v>
      </c>
      <c r="B201" s="134" t="s">
        <v>1400</v>
      </c>
      <c r="C201" s="121" t="s">
        <v>175</v>
      </c>
      <c r="D201" s="121" t="s">
        <v>1634</v>
      </c>
      <c r="E201" s="121" t="s">
        <v>177</v>
      </c>
      <c r="F201" s="121" t="s">
        <v>940</v>
      </c>
      <c r="G201" s="121">
        <v>2</v>
      </c>
      <c r="H201" s="121" t="s">
        <v>1081</v>
      </c>
      <c r="I201" s="121" t="s">
        <v>29</v>
      </c>
      <c r="J201" s="64" t="str">
        <f t="shared" si="11"/>
        <v>RA-RaSIB02:RF-IntlkComp-2:InAng07-Mon</v>
      </c>
      <c r="K201" s="122" t="s">
        <v>777</v>
      </c>
      <c r="L201" s="122" t="s">
        <v>777</v>
      </c>
      <c r="M201" s="65" t="s">
        <v>1401</v>
      </c>
      <c r="N201" s="123" t="s">
        <v>183</v>
      </c>
      <c r="O201" s="123" t="s">
        <v>33</v>
      </c>
      <c r="P201" s="50"/>
      <c r="Q201" s="50"/>
      <c r="R201" s="136" t="s">
        <v>938</v>
      </c>
      <c r="S201" s="65" t="str">
        <f t="shared" si="10"/>
        <v>RA_RASIA02_RF_IntlkComp_2_InAng07Mon</v>
      </c>
      <c r="T201" s="123" t="s">
        <v>645</v>
      </c>
      <c r="U201" s="137" t="s">
        <v>938</v>
      </c>
    </row>
    <row r="202" spans="1:21" s="5" customFormat="1" ht="14.45">
      <c r="A202" s="133">
        <v>201</v>
      </c>
      <c r="B202" s="134" t="s">
        <v>1402</v>
      </c>
      <c r="C202" s="121" t="s">
        <v>175</v>
      </c>
      <c r="D202" s="121" t="s">
        <v>1634</v>
      </c>
      <c r="E202" s="121" t="s">
        <v>177</v>
      </c>
      <c r="F202" s="121" t="s">
        <v>940</v>
      </c>
      <c r="G202" s="121">
        <v>2</v>
      </c>
      <c r="H202" s="121" t="s">
        <v>1084</v>
      </c>
      <c r="I202" s="121" t="s">
        <v>29</v>
      </c>
      <c r="J202" s="64" t="str">
        <f t="shared" si="11"/>
        <v>RA-RaSIB02:RF-IntlkComp-2:InAng08-Mon</v>
      </c>
      <c r="K202" s="122" t="s">
        <v>777</v>
      </c>
      <c r="L202" s="122" t="s">
        <v>777</v>
      </c>
      <c r="M202" s="65" t="s">
        <v>1403</v>
      </c>
      <c r="N202" s="123" t="s">
        <v>183</v>
      </c>
      <c r="O202" s="123" t="s">
        <v>33</v>
      </c>
      <c r="P202" s="50"/>
      <c r="Q202" s="50"/>
      <c r="R202" s="136" t="s">
        <v>938</v>
      </c>
      <c r="S202" s="65" t="str">
        <f t="shared" ref="S202:S229" si="12">M202</f>
        <v>RA_RASIA02_RF_IntlkComp_2_InAng08Mon</v>
      </c>
      <c r="T202" s="123" t="s">
        <v>645</v>
      </c>
      <c r="U202" s="137" t="s">
        <v>938</v>
      </c>
    </row>
    <row r="203" spans="1:21" s="5" customFormat="1" ht="14.45">
      <c r="A203" s="133">
        <v>202</v>
      </c>
      <c r="B203" s="134" t="s">
        <v>1404</v>
      </c>
      <c r="C203" s="121" t="s">
        <v>175</v>
      </c>
      <c r="D203" s="121" t="s">
        <v>1634</v>
      </c>
      <c r="E203" s="121" t="s">
        <v>177</v>
      </c>
      <c r="F203" s="121" t="s">
        <v>940</v>
      </c>
      <c r="G203" s="121">
        <v>2</v>
      </c>
      <c r="H203" s="121" t="s">
        <v>1087</v>
      </c>
      <c r="I203" s="121" t="s">
        <v>29</v>
      </c>
      <c r="J203" s="64" t="str">
        <f t="shared" si="11"/>
        <v>RA-RaSIB02:RF-IntlkComp-2:InAng09-Mon</v>
      </c>
      <c r="K203" s="122" t="s">
        <v>777</v>
      </c>
      <c r="L203" s="122" t="s">
        <v>777</v>
      </c>
      <c r="M203" s="65" t="s">
        <v>1405</v>
      </c>
      <c r="N203" s="123" t="s">
        <v>183</v>
      </c>
      <c r="O203" s="123" t="s">
        <v>33</v>
      </c>
      <c r="P203" s="50"/>
      <c r="Q203" s="50"/>
      <c r="R203" s="136" t="s">
        <v>938</v>
      </c>
      <c r="S203" s="65" t="str">
        <f t="shared" si="12"/>
        <v>RA_RASIA02_RF_IntlkComp_2_InAng09Mon</v>
      </c>
      <c r="T203" s="123" t="s">
        <v>645</v>
      </c>
      <c r="U203" s="137" t="s">
        <v>938</v>
      </c>
    </row>
    <row r="204" spans="1:21" s="5" customFormat="1" ht="14.45">
      <c r="A204" s="133">
        <v>203</v>
      </c>
      <c r="B204" s="134" t="s">
        <v>1406</v>
      </c>
      <c r="C204" s="121" t="s">
        <v>175</v>
      </c>
      <c r="D204" s="121" t="s">
        <v>1634</v>
      </c>
      <c r="E204" s="121" t="s">
        <v>177</v>
      </c>
      <c r="F204" s="121" t="s">
        <v>940</v>
      </c>
      <c r="G204" s="121">
        <v>2</v>
      </c>
      <c r="H204" s="121" t="s">
        <v>1090</v>
      </c>
      <c r="I204" s="121" t="s">
        <v>29</v>
      </c>
      <c r="J204" s="64" t="str">
        <f t="shared" si="11"/>
        <v>RA-RaSIB02:RF-IntlkComp-2:InAng10-Mon</v>
      </c>
      <c r="K204" s="122" t="s">
        <v>777</v>
      </c>
      <c r="L204" s="122" t="s">
        <v>777</v>
      </c>
      <c r="M204" s="65" t="s">
        <v>1407</v>
      </c>
      <c r="N204" s="123" t="s">
        <v>183</v>
      </c>
      <c r="O204" s="123" t="s">
        <v>33</v>
      </c>
      <c r="P204" s="50"/>
      <c r="Q204" s="50"/>
      <c r="R204" s="136" t="s">
        <v>938</v>
      </c>
      <c r="S204" s="65" t="str">
        <f t="shared" si="12"/>
        <v>RA_RASIA02_RF_IntlkComp_2_InAng10Mon</v>
      </c>
      <c r="T204" s="123" t="s">
        <v>645</v>
      </c>
      <c r="U204" s="137" t="s">
        <v>938</v>
      </c>
    </row>
    <row r="205" spans="1:21" s="5" customFormat="1" ht="14.45">
      <c r="A205" s="133">
        <v>204</v>
      </c>
      <c r="B205" s="134" t="s">
        <v>1408</v>
      </c>
      <c r="C205" s="121" t="s">
        <v>175</v>
      </c>
      <c r="D205" s="121" t="s">
        <v>1634</v>
      </c>
      <c r="E205" s="121" t="s">
        <v>177</v>
      </c>
      <c r="F205" s="121" t="s">
        <v>940</v>
      </c>
      <c r="G205" s="121">
        <v>2</v>
      </c>
      <c r="H205" s="121" t="s">
        <v>1093</v>
      </c>
      <c r="I205" s="121" t="s">
        <v>29</v>
      </c>
      <c r="J205" s="64" t="str">
        <f t="shared" si="11"/>
        <v>RA-RaSIB02:RF-IntlkComp-2:InAng11-Mon</v>
      </c>
      <c r="K205" s="122" t="s">
        <v>777</v>
      </c>
      <c r="L205" s="122" t="s">
        <v>777</v>
      </c>
      <c r="M205" s="65" t="s">
        <v>1409</v>
      </c>
      <c r="N205" s="123" t="s">
        <v>183</v>
      </c>
      <c r="O205" s="123" t="s">
        <v>33</v>
      </c>
      <c r="P205" s="50"/>
      <c r="Q205" s="50"/>
      <c r="R205" s="136" t="s">
        <v>938</v>
      </c>
      <c r="S205" s="65" t="str">
        <f t="shared" si="12"/>
        <v>RA_RASIA02_RF_IntlkComp_2_InAng11Mon</v>
      </c>
      <c r="T205" s="123" t="s">
        <v>645</v>
      </c>
      <c r="U205" s="137" t="s">
        <v>938</v>
      </c>
    </row>
    <row r="206" spans="1:21" s="5" customFormat="1" ht="14.45">
      <c r="A206" s="133">
        <v>205</v>
      </c>
      <c r="B206" s="134" t="s">
        <v>1410</v>
      </c>
      <c r="C206" s="121" t="s">
        <v>175</v>
      </c>
      <c r="D206" s="121" t="s">
        <v>1634</v>
      </c>
      <c r="E206" s="121" t="s">
        <v>177</v>
      </c>
      <c r="F206" s="121" t="s">
        <v>940</v>
      </c>
      <c r="G206" s="121">
        <v>2</v>
      </c>
      <c r="H206" s="121" t="s">
        <v>1251</v>
      </c>
      <c r="I206" s="121" t="s">
        <v>29</v>
      </c>
      <c r="J206" s="64" t="str">
        <f t="shared" si="11"/>
        <v>RA-RaSIB02:RF-IntlkComp-2:InAng12-Mon</v>
      </c>
      <c r="K206" s="122" t="s">
        <v>777</v>
      </c>
      <c r="L206" s="122" t="s">
        <v>777</v>
      </c>
      <c r="M206" s="65" t="s">
        <v>1411</v>
      </c>
      <c r="N206" s="123" t="s">
        <v>183</v>
      </c>
      <c r="O206" s="123" t="s">
        <v>33</v>
      </c>
      <c r="P206" s="50"/>
      <c r="Q206" s="50"/>
      <c r="R206" s="136" t="s">
        <v>938</v>
      </c>
      <c r="S206" s="65" t="str">
        <f t="shared" si="12"/>
        <v>RA_RASIA02_RF_IntlkComp_2_InAng12Mon</v>
      </c>
      <c r="T206" s="123" t="s">
        <v>645</v>
      </c>
      <c r="U206" s="137" t="s">
        <v>938</v>
      </c>
    </row>
    <row r="207" spans="1:21" s="5" customFormat="1" ht="14.45">
      <c r="A207" s="133">
        <v>206</v>
      </c>
      <c r="B207" s="134" t="s">
        <v>1412</v>
      </c>
      <c r="C207" s="121" t="s">
        <v>175</v>
      </c>
      <c r="D207" s="121" t="s">
        <v>1634</v>
      </c>
      <c r="E207" s="121" t="s">
        <v>177</v>
      </c>
      <c r="F207" s="121" t="s">
        <v>940</v>
      </c>
      <c r="G207" s="121">
        <v>2</v>
      </c>
      <c r="H207" s="121" t="s">
        <v>1254</v>
      </c>
      <c r="I207" s="121" t="s">
        <v>29</v>
      </c>
      <c r="J207" s="64" t="str">
        <f t="shared" si="11"/>
        <v>RA-RaSIB02:RF-IntlkComp-2:InAng13-Mon</v>
      </c>
      <c r="K207" s="122" t="s">
        <v>777</v>
      </c>
      <c r="L207" s="122" t="s">
        <v>777</v>
      </c>
      <c r="M207" s="65" t="s">
        <v>1413</v>
      </c>
      <c r="N207" s="123" t="s">
        <v>183</v>
      </c>
      <c r="O207" s="123" t="s">
        <v>33</v>
      </c>
      <c r="P207" s="50"/>
      <c r="Q207" s="50"/>
      <c r="R207" s="136" t="s">
        <v>938</v>
      </c>
      <c r="S207" s="65" t="str">
        <f t="shared" si="12"/>
        <v>RA_RASIA02_RF_IntlkComp_2_InAng13Mon</v>
      </c>
      <c r="T207" s="123" t="s">
        <v>645</v>
      </c>
      <c r="U207" s="137" t="s">
        <v>938</v>
      </c>
    </row>
    <row r="208" spans="1:21" s="5" customFormat="1" ht="14.45">
      <c r="A208" s="133">
        <v>207</v>
      </c>
      <c r="B208" s="134" t="s">
        <v>1414</v>
      </c>
      <c r="C208" s="121" t="s">
        <v>175</v>
      </c>
      <c r="D208" s="121" t="s">
        <v>1634</v>
      </c>
      <c r="E208" s="121" t="s">
        <v>177</v>
      </c>
      <c r="F208" s="121" t="s">
        <v>940</v>
      </c>
      <c r="G208" s="121">
        <v>2</v>
      </c>
      <c r="H208" s="121" t="s">
        <v>1257</v>
      </c>
      <c r="I208" s="121" t="s">
        <v>29</v>
      </c>
      <c r="J208" s="64" t="str">
        <f t="shared" si="11"/>
        <v>RA-RaSIB02:RF-IntlkComp-2:InAng14-Mon</v>
      </c>
      <c r="K208" s="122" t="s">
        <v>777</v>
      </c>
      <c r="L208" s="122" t="s">
        <v>777</v>
      </c>
      <c r="M208" s="65" t="s">
        <v>1415</v>
      </c>
      <c r="N208" s="123" t="s">
        <v>183</v>
      </c>
      <c r="O208" s="123" t="s">
        <v>33</v>
      </c>
      <c r="P208" s="50"/>
      <c r="Q208" s="50"/>
      <c r="R208" s="136" t="s">
        <v>938</v>
      </c>
      <c r="S208" s="65" t="str">
        <f t="shared" si="12"/>
        <v>RA_RASIA02_RF_IntlkComp_2_InAng14Mon</v>
      </c>
      <c r="T208" s="123" t="s">
        <v>645</v>
      </c>
      <c r="U208" s="137" t="s">
        <v>938</v>
      </c>
    </row>
    <row r="209" spans="1:21" s="5" customFormat="1" ht="14.45">
      <c r="A209" s="133">
        <v>208</v>
      </c>
      <c r="B209" s="134" t="s">
        <v>1416</v>
      </c>
      <c r="C209" s="121" t="s">
        <v>175</v>
      </c>
      <c r="D209" s="121" t="s">
        <v>1634</v>
      </c>
      <c r="E209" s="121" t="s">
        <v>177</v>
      </c>
      <c r="F209" s="121" t="s">
        <v>940</v>
      </c>
      <c r="G209" s="121">
        <v>2</v>
      </c>
      <c r="H209" s="121" t="s">
        <v>1260</v>
      </c>
      <c r="I209" s="121" t="s">
        <v>29</v>
      </c>
      <c r="J209" s="64" t="str">
        <f t="shared" si="11"/>
        <v>RA-RaSIB02:RF-IntlkComp-2:InAng15-Mon</v>
      </c>
      <c r="K209" s="122" t="s">
        <v>777</v>
      </c>
      <c r="L209" s="122" t="s">
        <v>777</v>
      </c>
      <c r="M209" s="65" t="s">
        <v>1417</v>
      </c>
      <c r="N209" s="123" t="s">
        <v>183</v>
      </c>
      <c r="O209" s="123" t="s">
        <v>33</v>
      </c>
      <c r="P209" s="50"/>
      <c r="Q209" s="50"/>
      <c r="R209" s="136" t="s">
        <v>938</v>
      </c>
      <c r="S209" s="65" t="str">
        <f t="shared" si="12"/>
        <v>RA_RASIA02_RF_IntlkComp_2_InAng15Mon</v>
      </c>
      <c r="T209" s="123" t="s">
        <v>645</v>
      </c>
      <c r="U209" s="137" t="s">
        <v>938</v>
      </c>
    </row>
    <row r="210" spans="1:21" s="5" customFormat="1" ht="14.45">
      <c r="A210" s="133">
        <v>209</v>
      </c>
      <c r="B210" s="134" t="s">
        <v>1418</v>
      </c>
      <c r="C210" s="121" t="s">
        <v>175</v>
      </c>
      <c r="D210" s="121" t="s">
        <v>1634</v>
      </c>
      <c r="E210" s="121" t="s">
        <v>177</v>
      </c>
      <c r="F210" s="121" t="s">
        <v>940</v>
      </c>
      <c r="G210" s="121">
        <v>2</v>
      </c>
      <c r="H210" s="121" t="s">
        <v>1263</v>
      </c>
      <c r="I210" s="121" t="s">
        <v>29</v>
      </c>
      <c r="J210" s="64" t="str">
        <f t="shared" si="11"/>
        <v>RA-RaSIB02:RF-IntlkComp-2:InAng16-Mon</v>
      </c>
      <c r="K210" s="122" t="s">
        <v>777</v>
      </c>
      <c r="L210" s="122" t="s">
        <v>777</v>
      </c>
      <c r="M210" s="65" t="s">
        <v>1419</v>
      </c>
      <c r="N210" s="123" t="s">
        <v>183</v>
      </c>
      <c r="O210" s="123" t="s">
        <v>33</v>
      </c>
      <c r="P210" s="50"/>
      <c r="Q210" s="50"/>
      <c r="R210" s="136" t="s">
        <v>938</v>
      </c>
      <c r="S210" s="65" t="str">
        <f t="shared" si="12"/>
        <v>RA_RASIA02_RF_IntlkComp_2_InAng16Mon</v>
      </c>
      <c r="T210" s="123" t="s">
        <v>645</v>
      </c>
      <c r="U210" s="137" t="s">
        <v>938</v>
      </c>
    </row>
    <row r="211" spans="1:21" s="5" customFormat="1" ht="14.45">
      <c r="A211" s="133">
        <v>210</v>
      </c>
      <c r="B211" s="134" t="s">
        <v>1420</v>
      </c>
      <c r="C211" s="121" t="s">
        <v>175</v>
      </c>
      <c r="D211" s="121" t="s">
        <v>1634</v>
      </c>
      <c r="E211" s="121" t="s">
        <v>177</v>
      </c>
      <c r="F211" s="121" t="s">
        <v>940</v>
      </c>
      <c r="G211" s="121">
        <v>2</v>
      </c>
      <c r="H211" s="121" t="s">
        <v>1266</v>
      </c>
      <c r="I211" s="121" t="s">
        <v>29</v>
      </c>
      <c r="J211" s="64" t="str">
        <f t="shared" si="11"/>
        <v>RA-RaSIB02:RF-IntlkComp-2:InAng17-Mon</v>
      </c>
      <c r="K211" s="122" t="s">
        <v>777</v>
      </c>
      <c r="L211" s="122" t="s">
        <v>777</v>
      </c>
      <c r="M211" s="65" t="s">
        <v>1421</v>
      </c>
      <c r="N211" s="123" t="s">
        <v>183</v>
      </c>
      <c r="O211" s="123" t="s">
        <v>33</v>
      </c>
      <c r="P211" s="50"/>
      <c r="Q211" s="50"/>
      <c r="R211" s="136" t="s">
        <v>938</v>
      </c>
      <c r="S211" s="65" t="str">
        <f t="shared" si="12"/>
        <v>RA_RASIA02_RF_IntlkComp_2_InAng17Mon</v>
      </c>
      <c r="T211" s="123" t="s">
        <v>645</v>
      </c>
      <c r="U211" s="137" t="s">
        <v>938</v>
      </c>
    </row>
    <row r="212" spans="1:21" s="5" customFormat="1" ht="14.45">
      <c r="A212" s="133">
        <v>211</v>
      </c>
      <c r="B212" s="134" t="s">
        <v>1422</v>
      </c>
      <c r="C212" s="121" t="s">
        <v>175</v>
      </c>
      <c r="D212" s="121" t="s">
        <v>1634</v>
      </c>
      <c r="E212" s="121" t="s">
        <v>177</v>
      </c>
      <c r="F212" s="121" t="s">
        <v>940</v>
      </c>
      <c r="G212" s="121">
        <v>2</v>
      </c>
      <c r="H212" s="121" t="s">
        <v>1269</v>
      </c>
      <c r="I212" s="121" t="s">
        <v>29</v>
      </c>
      <c r="J212" s="64" t="str">
        <f t="shared" si="11"/>
        <v>RA-RaSIB02:RF-IntlkComp-2:InAng18-Mon</v>
      </c>
      <c r="K212" s="122" t="s">
        <v>777</v>
      </c>
      <c r="L212" s="122" t="s">
        <v>777</v>
      </c>
      <c r="M212" s="65" t="s">
        <v>1423</v>
      </c>
      <c r="N212" s="123" t="s">
        <v>183</v>
      </c>
      <c r="O212" s="123" t="s">
        <v>33</v>
      </c>
      <c r="P212" s="50"/>
      <c r="Q212" s="50"/>
      <c r="R212" s="136" t="s">
        <v>938</v>
      </c>
      <c r="S212" s="65" t="str">
        <f t="shared" si="12"/>
        <v>RA_RASIA02_RF_IntlkComp_2_InAng18Mon</v>
      </c>
      <c r="T212" s="123" t="s">
        <v>645</v>
      </c>
      <c r="U212" s="137" t="s">
        <v>938</v>
      </c>
    </row>
    <row r="213" spans="1:21" s="5" customFormat="1" ht="14.45">
      <c r="A213" s="133">
        <v>212</v>
      </c>
      <c r="B213" s="134" t="s">
        <v>1424</v>
      </c>
      <c r="C213" s="121" t="s">
        <v>175</v>
      </c>
      <c r="D213" s="121" t="s">
        <v>1634</v>
      </c>
      <c r="E213" s="121" t="s">
        <v>177</v>
      </c>
      <c r="F213" s="121" t="s">
        <v>940</v>
      </c>
      <c r="G213" s="121">
        <v>2</v>
      </c>
      <c r="H213" s="121" t="s">
        <v>1272</v>
      </c>
      <c r="I213" s="121" t="s">
        <v>29</v>
      </c>
      <c r="J213" s="64" t="str">
        <f t="shared" si="11"/>
        <v>RA-RaSIB02:RF-IntlkComp-2:InAng19-Mon</v>
      </c>
      <c r="K213" s="122" t="s">
        <v>777</v>
      </c>
      <c r="L213" s="122" t="s">
        <v>777</v>
      </c>
      <c r="M213" s="65" t="s">
        <v>1425</v>
      </c>
      <c r="N213" s="123" t="s">
        <v>183</v>
      </c>
      <c r="O213" s="123" t="s">
        <v>33</v>
      </c>
      <c r="P213" s="50"/>
      <c r="Q213" s="50"/>
      <c r="R213" s="136" t="s">
        <v>938</v>
      </c>
      <c r="S213" s="65" t="str">
        <f t="shared" si="12"/>
        <v>RA_RASIA02_RF_IntlkComp_2_InAng19Mon</v>
      </c>
      <c r="T213" s="123" t="s">
        <v>645</v>
      </c>
      <c r="U213" s="137" t="s">
        <v>938</v>
      </c>
    </row>
    <row r="214" spans="1:21" s="5" customFormat="1" ht="14.45">
      <c r="A214" s="133">
        <v>213</v>
      </c>
      <c r="B214" s="134" t="s">
        <v>1426</v>
      </c>
      <c r="C214" s="121" t="s">
        <v>175</v>
      </c>
      <c r="D214" s="121" t="s">
        <v>1634</v>
      </c>
      <c r="E214" s="121" t="s">
        <v>177</v>
      </c>
      <c r="F214" s="121" t="s">
        <v>940</v>
      </c>
      <c r="G214" s="121">
        <v>2</v>
      </c>
      <c r="H214" s="121" t="s">
        <v>1096</v>
      </c>
      <c r="I214" s="121" t="s">
        <v>29</v>
      </c>
      <c r="J214" s="64" t="str">
        <f t="shared" si="11"/>
        <v>RA-RaSIB02:RF-IntlkComp-2:OutDig00-Mon</v>
      </c>
      <c r="K214" s="122" t="s">
        <v>777</v>
      </c>
      <c r="L214" s="122" t="s">
        <v>777</v>
      </c>
      <c r="M214" s="65" t="s">
        <v>1427</v>
      </c>
      <c r="N214" s="123" t="s">
        <v>183</v>
      </c>
      <c r="O214" s="123" t="s">
        <v>33</v>
      </c>
      <c r="P214" s="50"/>
      <c r="Q214" s="50"/>
      <c r="R214" s="136" t="s">
        <v>938</v>
      </c>
      <c r="S214" s="65" t="str">
        <f t="shared" si="12"/>
        <v>RA_RASIA02_RF_IntlkComp_2_OutDig00Mon</v>
      </c>
      <c r="T214" s="123" t="s">
        <v>645</v>
      </c>
      <c r="U214" s="137" t="s">
        <v>938</v>
      </c>
    </row>
    <row r="215" spans="1:21" s="5" customFormat="1" ht="14.45">
      <c r="A215" s="133">
        <v>214</v>
      </c>
      <c r="B215" s="134" t="s">
        <v>1428</v>
      </c>
      <c r="C215" s="121" t="s">
        <v>175</v>
      </c>
      <c r="D215" s="121" t="s">
        <v>1634</v>
      </c>
      <c r="E215" s="121" t="s">
        <v>177</v>
      </c>
      <c r="F215" s="121" t="s">
        <v>940</v>
      </c>
      <c r="G215" s="121">
        <v>2</v>
      </c>
      <c r="H215" s="121" t="s">
        <v>1099</v>
      </c>
      <c r="I215" s="121" t="s">
        <v>29</v>
      </c>
      <c r="J215" s="64" t="str">
        <f t="shared" si="11"/>
        <v>RA-RaSIB02:RF-IntlkComp-2:OutDig01-Mon</v>
      </c>
      <c r="K215" s="122" t="s">
        <v>777</v>
      </c>
      <c r="L215" s="122" t="s">
        <v>777</v>
      </c>
      <c r="M215" s="65" t="s">
        <v>1429</v>
      </c>
      <c r="N215" s="123" t="s">
        <v>183</v>
      </c>
      <c r="O215" s="123" t="s">
        <v>33</v>
      </c>
      <c r="P215" s="50"/>
      <c r="Q215" s="50"/>
      <c r="R215" s="136" t="s">
        <v>938</v>
      </c>
      <c r="S215" s="65" t="str">
        <f t="shared" si="12"/>
        <v>RA_RASIA02_RF_IntlkComp_2_OutDig01Mon</v>
      </c>
      <c r="T215" s="123" t="s">
        <v>645</v>
      </c>
      <c r="U215" s="137" t="s">
        <v>938</v>
      </c>
    </row>
    <row r="216" spans="1:21" s="5" customFormat="1" ht="14.45">
      <c r="A216" s="133">
        <v>215</v>
      </c>
      <c r="B216" s="134" t="s">
        <v>1430</v>
      </c>
      <c r="C216" s="121" t="s">
        <v>175</v>
      </c>
      <c r="D216" s="121" t="s">
        <v>1634</v>
      </c>
      <c r="E216" s="121" t="s">
        <v>177</v>
      </c>
      <c r="F216" s="121" t="s">
        <v>940</v>
      </c>
      <c r="G216" s="121">
        <v>2</v>
      </c>
      <c r="H216" s="121" t="s">
        <v>1102</v>
      </c>
      <c r="I216" s="121" t="s">
        <v>29</v>
      </c>
      <c r="J216" s="64" t="str">
        <f t="shared" si="11"/>
        <v>RA-RaSIB02:RF-IntlkComp-2:OutDig02-Mon</v>
      </c>
      <c r="K216" s="122" t="s">
        <v>777</v>
      </c>
      <c r="L216" s="122" t="s">
        <v>777</v>
      </c>
      <c r="M216" s="65" t="s">
        <v>1431</v>
      </c>
      <c r="N216" s="123" t="s">
        <v>183</v>
      </c>
      <c r="O216" s="123" t="s">
        <v>33</v>
      </c>
      <c r="P216" s="50"/>
      <c r="Q216" s="50"/>
      <c r="R216" s="136" t="s">
        <v>938</v>
      </c>
      <c r="S216" s="65" t="str">
        <f t="shared" si="12"/>
        <v>RA_RASIA02_RF_IntlkComp_2_OutDig02Mon</v>
      </c>
      <c r="T216" s="123" t="s">
        <v>645</v>
      </c>
      <c r="U216" s="137" t="s">
        <v>938</v>
      </c>
    </row>
    <row r="217" spans="1:21" s="5" customFormat="1" ht="14.45">
      <c r="A217" s="133">
        <v>216</v>
      </c>
      <c r="B217" s="134" t="s">
        <v>1432</v>
      </c>
      <c r="C217" s="121" t="s">
        <v>175</v>
      </c>
      <c r="D217" s="121" t="s">
        <v>1634</v>
      </c>
      <c r="E217" s="121" t="s">
        <v>177</v>
      </c>
      <c r="F217" s="121" t="s">
        <v>940</v>
      </c>
      <c r="G217" s="121">
        <v>2</v>
      </c>
      <c r="H217" s="121" t="s">
        <v>1105</v>
      </c>
      <c r="I217" s="121" t="s">
        <v>29</v>
      </c>
      <c r="J217" s="64" t="str">
        <f t="shared" si="11"/>
        <v>RA-RaSIB02:RF-IntlkComp-2:OutDig03-Mon</v>
      </c>
      <c r="K217" s="122" t="s">
        <v>777</v>
      </c>
      <c r="L217" s="122" t="s">
        <v>777</v>
      </c>
      <c r="M217" s="65" t="s">
        <v>1433</v>
      </c>
      <c r="N217" s="123" t="s">
        <v>183</v>
      </c>
      <c r="O217" s="123" t="s">
        <v>33</v>
      </c>
      <c r="P217" s="50"/>
      <c r="Q217" s="50"/>
      <c r="R217" s="136" t="s">
        <v>938</v>
      </c>
      <c r="S217" s="65" t="str">
        <f t="shared" si="12"/>
        <v>RA_RASIA02_RF_IntlkComp_2_OutDig03Mon</v>
      </c>
      <c r="T217" s="123" t="s">
        <v>645</v>
      </c>
      <c r="U217" s="137" t="s">
        <v>938</v>
      </c>
    </row>
    <row r="218" spans="1:21" s="5" customFormat="1" ht="14.45">
      <c r="A218" s="133">
        <v>217</v>
      </c>
      <c r="B218" s="134" t="s">
        <v>1434</v>
      </c>
      <c r="C218" s="121" t="s">
        <v>175</v>
      </c>
      <c r="D218" s="121" t="s">
        <v>1634</v>
      </c>
      <c r="E218" s="121" t="s">
        <v>177</v>
      </c>
      <c r="F218" s="121" t="s">
        <v>940</v>
      </c>
      <c r="G218" s="121">
        <v>2</v>
      </c>
      <c r="H218" s="121" t="s">
        <v>1108</v>
      </c>
      <c r="I218" s="121" t="s">
        <v>29</v>
      </c>
      <c r="J218" s="64" t="str">
        <f t="shared" si="11"/>
        <v>RA-RaSIB02:RF-IntlkComp-2:OutDig04-Mon</v>
      </c>
      <c r="K218" s="122" t="s">
        <v>777</v>
      </c>
      <c r="L218" s="122" t="s">
        <v>777</v>
      </c>
      <c r="M218" s="65" t="s">
        <v>1435</v>
      </c>
      <c r="N218" s="123" t="s">
        <v>183</v>
      </c>
      <c r="O218" s="123" t="s">
        <v>33</v>
      </c>
      <c r="P218" s="50"/>
      <c r="Q218" s="50"/>
      <c r="R218" s="136" t="s">
        <v>938</v>
      </c>
      <c r="S218" s="65" t="str">
        <f t="shared" si="12"/>
        <v>RA_RASIA02_RF_IntlkComp_2_OutDig04Mon</v>
      </c>
      <c r="T218" s="123" t="s">
        <v>645</v>
      </c>
      <c r="U218" s="137" t="s">
        <v>938</v>
      </c>
    </row>
    <row r="219" spans="1:21" s="5" customFormat="1" ht="14.45">
      <c r="A219" s="133">
        <v>218</v>
      </c>
      <c r="B219" s="134" t="s">
        <v>1436</v>
      </c>
      <c r="C219" s="121" t="s">
        <v>175</v>
      </c>
      <c r="D219" s="121" t="s">
        <v>1634</v>
      </c>
      <c r="E219" s="121" t="s">
        <v>177</v>
      </c>
      <c r="F219" s="121" t="s">
        <v>940</v>
      </c>
      <c r="G219" s="121">
        <v>2</v>
      </c>
      <c r="H219" s="121" t="s">
        <v>1111</v>
      </c>
      <c r="I219" s="121" t="s">
        <v>29</v>
      </c>
      <c r="J219" s="64" t="str">
        <f t="shared" si="11"/>
        <v>RA-RaSIB02:RF-IntlkComp-2:OutDig05-Mon</v>
      </c>
      <c r="K219" s="122" t="s">
        <v>777</v>
      </c>
      <c r="L219" s="122" t="s">
        <v>777</v>
      </c>
      <c r="M219" s="65" t="s">
        <v>1437</v>
      </c>
      <c r="N219" s="123" t="s">
        <v>183</v>
      </c>
      <c r="O219" s="123" t="s">
        <v>33</v>
      </c>
      <c r="P219" s="50"/>
      <c r="Q219" s="50"/>
      <c r="R219" s="136" t="s">
        <v>938</v>
      </c>
      <c r="S219" s="65" t="str">
        <f t="shared" si="12"/>
        <v>RA_RASIA02_RF_IntlkComp_2_OutDig05Mon</v>
      </c>
      <c r="T219" s="123" t="s">
        <v>645</v>
      </c>
      <c r="U219" s="137" t="s">
        <v>938</v>
      </c>
    </row>
    <row r="220" spans="1:21" s="5" customFormat="1" ht="14.45">
      <c r="A220" s="133">
        <v>219</v>
      </c>
      <c r="B220" s="134" t="s">
        <v>1438</v>
      </c>
      <c r="C220" s="121" t="s">
        <v>175</v>
      </c>
      <c r="D220" s="121" t="s">
        <v>1634</v>
      </c>
      <c r="E220" s="121" t="s">
        <v>177</v>
      </c>
      <c r="F220" s="121" t="s">
        <v>940</v>
      </c>
      <c r="G220" s="121">
        <v>2</v>
      </c>
      <c r="H220" s="121" t="s">
        <v>1114</v>
      </c>
      <c r="I220" s="121" t="s">
        <v>29</v>
      </c>
      <c r="J220" s="64" t="str">
        <f t="shared" si="11"/>
        <v>RA-RaSIB02:RF-IntlkComp-2:OutDig06-Mon</v>
      </c>
      <c r="K220" s="122" t="s">
        <v>777</v>
      </c>
      <c r="L220" s="122" t="s">
        <v>777</v>
      </c>
      <c r="M220" s="65" t="s">
        <v>1439</v>
      </c>
      <c r="N220" s="123" t="s">
        <v>183</v>
      </c>
      <c r="O220" s="123" t="s">
        <v>33</v>
      </c>
      <c r="P220" s="50"/>
      <c r="Q220" s="50"/>
      <c r="R220" s="136" t="s">
        <v>938</v>
      </c>
      <c r="S220" s="65" t="str">
        <f t="shared" si="12"/>
        <v>RA_RASIA02_RF_IntlkComp_2_OutDig06Mon</v>
      </c>
      <c r="T220" s="123" t="s">
        <v>645</v>
      </c>
      <c r="U220" s="137" t="s">
        <v>938</v>
      </c>
    </row>
    <row r="221" spans="1:21" s="5" customFormat="1" ht="14.45">
      <c r="A221" s="133">
        <v>220</v>
      </c>
      <c r="B221" s="134" t="s">
        <v>1440</v>
      </c>
      <c r="C221" s="121" t="s">
        <v>175</v>
      </c>
      <c r="D221" s="121" t="s">
        <v>1634</v>
      </c>
      <c r="E221" s="121" t="s">
        <v>177</v>
      </c>
      <c r="F221" s="121" t="s">
        <v>940</v>
      </c>
      <c r="G221" s="121">
        <v>2</v>
      </c>
      <c r="H221" s="121" t="s">
        <v>1117</v>
      </c>
      <c r="I221" s="121" t="s">
        <v>29</v>
      </c>
      <c r="J221" s="64" t="str">
        <f t="shared" si="11"/>
        <v>RA-RaSIB02:RF-IntlkComp-2:OutDig07-Mon</v>
      </c>
      <c r="K221" s="122" t="s">
        <v>777</v>
      </c>
      <c r="L221" s="122" t="s">
        <v>777</v>
      </c>
      <c r="M221" s="65" t="s">
        <v>1441</v>
      </c>
      <c r="N221" s="123" t="s">
        <v>183</v>
      </c>
      <c r="O221" s="123" t="s">
        <v>33</v>
      </c>
      <c r="P221" s="50"/>
      <c r="Q221" s="50"/>
      <c r="R221" s="136" t="s">
        <v>938</v>
      </c>
      <c r="S221" s="65" t="str">
        <f t="shared" si="12"/>
        <v>RA_RASIA02_RF_IntlkComp_2_OutDig07Mon</v>
      </c>
      <c r="T221" s="123" t="s">
        <v>645</v>
      </c>
      <c r="U221" s="137" t="s">
        <v>938</v>
      </c>
    </row>
    <row r="222" spans="1:21" s="5" customFormat="1" ht="14.45">
      <c r="A222" s="133">
        <v>221</v>
      </c>
      <c r="B222" s="134" t="s">
        <v>1442</v>
      </c>
      <c r="C222" s="121" t="s">
        <v>175</v>
      </c>
      <c r="D222" s="121" t="s">
        <v>1634</v>
      </c>
      <c r="E222" s="121" t="s">
        <v>177</v>
      </c>
      <c r="F222" s="121" t="s">
        <v>940</v>
      </c>
      <c r="G222" s="121">
        <v>2</v>
      </c>
      <c r="H222" s="121" t="s">
        <v>1120</v>
      </c>
      <c r="I222" s="121" t="s">
        <v>29</v>
      </c>
      <c r="J222" s="64" t="str">
        <f t="shared" si="11"/>
        <v>RA-RaSIB02:RF-IntlkComp-2:OutDig08-Mon</v>
      </c>
      <c r="K222" s="122" t="s">
        <v>777</v>
      </c>
      <c r="L222" s="122" t="s">
        <v>777</v>
      </c>
      <c r="M222" s="65" t="s">
        <v>1443</v>
      </c>
      <c r="N222" s="123" t="s">
        <v>183</v>
      </c>
      <c r="O222" s="123" t="s">
        <v>33</v>
      </c>
      <c r="P222" s="50"/>
      <c r="Q222" s="50"/>
      <c r="R222" s="136" t="s">
        <v>938</v>
      </c>
      <c r="S222" s="65" t="str">
        <f t="shared" si="12"/>
        <v>RA_RASIA02_RF_IntlkComp_2_OutDig08Mon</v>
      </c>
      <c r="T222" s="123" t="s">
        <v>645</v>
      </c>
      <c r="U222" s="137" t="s">
        <v>938</v>
      </c>
    </row>
    <row r="223" spans="1:21" s="5" customFormat="1" ht="14.45">
      <c r="A223" s="133">
        <v>222</v>
      </c>
      <c r="B223" s="134" t="s">
        <v>1444</v>
      </c>
      <c r="C223" s="121" t="s">
        <v>175</v>
      </c>
      <c r="D223" s="121" t="s">
        <v>1634</v>
      </c>
      <c r="E223" s="121" t="s">
        <v>177</v>
      </c>
      <c r="F223" s="121" t="s">
        <v>940</v>
      </c>
      <c r="G223" s="121">
        <v>2</v>
      </c>
      <c r="H223" s="121" t="s">
        <v>1123</v>
      </c>
      <c r="I223" s="121" t="s">
        <v>29</v>
      </c>
      <c r="J223" s="64" t="str">
        <f t="shared" si="11"/>
        <v>RA-RaSIB02:RF-IntlkComp-2:OutDig09-Mon</v>
      </c>
      <c r="K223" s="122" t="s">
        <v>777</v>
      </c>
      <c r="L223" s="122" t="s">
        <v>777</v>
      </c>
      <c r="M223" s="65" t="s">
        <v>1445</v>
      </c>
      <c r="N223" s="123" t="s">
        <v>183</v>
      </c>
      <c r="O223" s="123" t="s">
        <v>33</v>
      </c>
      <c r="P223" s="50"/>
      <c r="Q223" s="50"/>
      <c r="R223" s="136" t="s">
        <v>938</v>
      </c>
      <c r="S223" s="65" t="str">
        <f t="shared" si="12"/>
        <v>RA_RASIA02_RF_IntlkComp_2_OutDig09Mon</v>
      </c>
      <c r="T223" s="123" t="s">
        <v>645</v>
      </c>
      <c r="U223" s="137" t="s">
        <v>938</v>
      </c>
    </row>
    <row r="224" spans="1:21" s="5" customFormat="1" ht="14.45">
      <c r="A224" s="133">
        <v>223</v>
      </c>
      <c r="B224" s="134" t="s">
        <v>1446</v>
      </c>
      <c r="C224" s="121" t="s">
        <v>175</v>
      </c>
      <c r="D224" s="121" t="s">
        <v>1634</v>
      </c>
      <c r="E224" s="121" t="s">
        <v>177</v>
      </c>
      <c r="F224" s="121" t="s">
        <v>940</v>
      </c>
      <c r="G224" s="121">
        <v>2</v>
      </c>
      <c r="H224" s="121" t="s">
        <v>1126</v>
      </c>
      <c r="I224" s="121" t="s">
        <v>29</v>
      </c>
      <c r="J224" s="64" t="str">
        <f t="shared" si="11"/>
        <v>RA-RaSIB02:RF-IntlkComp-2:OutDig10-Mon</v>
      </c>
      <c r="K224" s="122" t="s">
        <v>777</v>
      </c>
      <c r="L224" s="122" t="s">
        <v>777</v>
      </c>
      <c r="M224" s="65" t="s">
        <v>1447</v>
      </c>
      <c r="N224" s="123" t="s">
        <v>183</v>
      </c>
      <c r="O224" s="123" t="s">
        <v>33</v>
      </c>
      <c r="P224" s="50"/>
      <c r="Q224" s="50"/>
      <c r="R224" s="136" t="s">
        <v>938</v>
      </c>
      <c r="S224" s="65" t="str">
        <f t="shared" si="12"/>
        <v>RA_RASIA02_RF_IntlkComp_2_OutDig10Mon</v>
      </c>
      <c r="T224" s="123" t="s">
        <v>645</v>
      </c>
      <c r="U224" s="137" t="s">
        <v>938</v>
      </c>
    </row>
    <row r="225" spans="1:21" s="5" customFormat="1" ht="14.45">
      <c r="A225" s="133">
        <v>224</v>
      </c>
      <c r="B225" s="134" t="s">
        <v>1448</v>
      </c>
      <c r="C225" s="121" t="s">
        <v>175</v>
      </c>
      <c r="D225" s="121" t="s">
        <v>1634</v>
      </c>
      <c r="E225" s="121" t="s">
        <v>177</v>
      </c>
      <c r="F225" s="121" t="s">
        <v>940</v>
      </c>
      <c r="G225" s="121">
        <v>2</v>
      </c>
      <c r="H225" s="121" t="s">
        <v>1129</v>
      </c>
      <c r="I225" s="121" t="s">
        <v>29</v>
      </c>
      <c r="J225" s="64" t="str">
        <f t="shared" si="11"/>
        <v>RA-RaSIB02:RF-IntlkComp-2:OutDig11-Mon</v>
      </c>
      <c r="K225" s="122" t="s">
        <v>777</v>
      </c>
      <c r="L225" s="122" t="s">
        <v>777</v>
      </c>
      <c r="M225" s="65" t="s">
        <v>1449</v>
      </c>
      <c r="N225" s="123" t="s">
        <v>183</v>
      </c>
      <c r="O225" s="123" t="s">
        <v>33</v>
      </c>
      <c r="P225" s="50"/>
      <c r="Q225" s="50"/>
      <c r="R225" s="136" t="s">
        <v>938</v>
      </c>
      <c r="S225" s="65" t="str">
        <f t="shared" si="12"/>
        <v>RA_RASIA02_RF_IntlkComp_2_OutDig11Mon</v>
      </c>
      <c r="T225" s="123" t="s">
        <v>645</v>
      </c>
      <c r="U225" s="137" t="s">
        <v>938</v>
      </c>
    </row>
    <row r="226" spans="1:21" s="5" customFormat="1" ht="14.45">
      <c r="A226" s="133">
        <v>225</v>
      </c>
      <c r="B226" s="134" t="s">
        <v>1450</v>
      </c>
      <c r="C226" s="121" t="s">
        <v>175</v>
      </c>
      <c r="D226" s="121" t="s">
        <v>1634</v>
      </c>
      <c r="E226" s="121" t="s">
        <v>177</v>
      </c>
      <c r="F226" s="121" t="s">
        <v>940</v>
      </c>
      <c r="G226" s="121">
        <v>2</v>
      </c>
      <c r="H226" s="121" t="s">
        <v>1132</v>
      </c>
      <c r="I226" s="121" t="s">
        <v>29</v>
      </c>
      <c r="J226" s="64" t="str">
        <f t="shared" si="11"/>
        <v>RA-RaSIB02:RF-IntlkComp-2:OutDig12-Mon</v>
      </c>
      <c r="K226" s="122" t="s">
        <v>777</v>
      </c>
      <c r="L226" s="122" t="s">
        <v>777</v>
      </c>
      <c r="M226" s="65" t="s">
        <v>1451</v>
      </c>
      <c r="N226" s="123" t="s">
        <v>183</v>
      </c>
      <c r="O226" s="123" t="s">
        <v>33</v>
      </c>
      <c r="P226" s="50"/>
      <c r="Q226" s="50"/>
      <c r="R226" s="136" t="s">
        <v>938</v>
      </c>
      <c r="S226" s="65" t="str">
        <f t="shared" si="12"/>
        <v>RA_RASIA02_RF_IntlkComp_2_OutDig12Mon</v>
      </c>
      <c r="T226" s="123" t="s">
        <v>645</v>
      </c>
      <c r="U226" s="137" t="s">
        <v>938</v>
      </c>
    </row>
    <row r="227" spans="1:21" s="5" customFormat="1" ht="14.45">
      <c r="A227" s="133">
        <v>226</v>
      </c>
      <c r="B227" s="134" t="s">
        <v>1452</v>
      </c>
      <c r="C227" s="121" t="s">
        <v>175</v>
      </c>
      <c r="D227" s="121" t="s">
        <v>1634</v>
      </c>
      <c r="E227" s="121" t="s">
        <v>177</v>
      </c>
      <c r="F227" s="121" t="s">
        <v>940</v>
      </c>
      <c r="G227" s="121">
        <v>2</v>
      </c>
      <c r="H227" s="121" t="s">
        <v>1135</v>
      </c>
      <c r="I227" s="121" t="s">
        <v>29</v>
      </c>
      <c r="J227" s="64" t="str">
        <f t="shared" si="11"/>
        <v>RA-RaSIB02:RF-IntlkComp-2:OutDig13-Mon</v>
      </c>
      <c r="K227" s="122" t="s">
        <v>777</v>
      </c>
      <c r="L227" s="122" t="s">
        <v>777</v>
      </c>
      <c r="M227" s="65" t="s">
        <v>1453</v>
      </c>
      <c r="N227" s="123" t="s">
        <v>183</v>
      </c>
      <c r="O227" s="123" t="s">
        <v>33</v>
      </c>
      <c r="P227" s="50"/>
      <c r="Q227" s="50"/>
      <c r="R227" s="136" t="s">
        <v>938</v>
      </c>
      <c r="S227" s="65" t="str">
        <f t="shared" si="12"/>
        <v>RA_RASIA02_RF_IntlkComp_2_OutDig13Mon</v>
      </c>
      <c r="T227" s="123" t="s">
        <v>645</v>
      </c>
      <c r="U227" s="137" t="s">
        <v>938</v>
      </c>
    </row>
    <row r="228" spans="1:21" s="5" customFormat="1" ht="14.45">
      <c r="A228" s="133">
        <v>227</v>
      </c>
      <c r="B228" s="134" t="s">
        <v>1454</v>
      </c>
      <c r="C228" s="121" t="s">
        <v>175</v>
      </c>
      <c r="D228" s="121" t="s">
        <v>1634</v>
      </c>
      <c r="E228" s="121" t="s">
        <v>177</v>
      </c>
      <c r="F228" s="121" t="s">
        <v>940</v>
      </c>
      <c r="G228" s="121">
        <v>2</v>
      </c>
      <c r="H228" s="121" t="s">
        <v>1138</v>
      </c>
      <c r="I228" s="121" t="s">
        <v>29</v>
      </c>
      <c r="J228" s="64" t="str">
        <f t="shared" si="11"/>
        <v>RA-RaSIB02:RF-IntlkComp-2:OutDig14-Mon</v>
      </c>
      <c r="K228" s="122" t="s">
        <v>777</v>
      </c>
      <c r="L228" s="122" t="s">
        <v>777</v>
      </c>
      <c r="M228" s="65" t="s">
        <v>1455</v>
      </c>
      <c r="N228" s="123" t="s">
        <v>183</v>
      </c>
      <c r="O228" s="123" t="s">
        <v>33</v>
      </c>
      <c r="P228" s="50"/>
      <c r="Q228" s="50"/>
      <c r="R228" s="136" t="s">
        <v>938</v>
      </c>
      <c r="S228" s="65" t="str">
        <f t="shared" si="12"/>
        <v>RA_RASIA02_RF_IntlkComp_2_OutDig14Mon</v>
      </c>
      <c r="T228" s="123" t="s">
        <v>645</v>
      </c>
      <c r="U228" s="137" t="s">
        <v>938</v>
      </c>
    </row>
    <row r="229" spans="1:21" s="5" customFormat="1" ht="14.45">
      <c r="A229" s="133">
        <v>228</v>
      </c>
      <c r="B229" s="134" t="s">
        <v>1456</v>
      </c>
      <c r="C229" s="121" t="s">
        <v>175</v>
      </c>
      <c r="D229" s="121" t="s">
        <v>1634</v>
      </c>
      <c r="E229" s="121" t="s">
        <v>177</v>
      </c>
      <c r="F229" s="121" t="s">
        <v>940</v>
      </c>
      <c r="G229" s="121">
        <v>2</v>
      </c>
      <c r="H229" s="121" t="s">
        <v>1141</v>
      </c>
      <c r="I229" s="121" t="s">
        <v>29</v>
      </c>
      <c r="J229" s="64" t="str">
        <f t="shared" si="11"/>
        <v>RA-RaSIB02:RF-IntlkComp-2:OutDig15-Mon</v>
      </c>
      <c r="K229" s="122" t="s">
        <v>777</v>
      </c>
      <c r="L229" s="122" t="s">
        <v>777</v>
      </c>
      <c r="M229" s="65" t="s">
        <v>1457</v>
      </c>
      <c r="N229" s="123" t="s">
        <v>183</v>
      </c>
      <c r="O229" s="123" t="s">
        <v>33</v>
      </c>
      <c r="P229" s="50"/>
      <c r="Q229" s="50"/>
      <c r="R229" s="136" t="s">
        <v>938</v>
      </c>
      <c r="S229" s="65" t="str">
        <f t="shared" si="12"/>
        <v>RA_RASIA02_RF_IntlkComp_2_OutDig15Mon</v>
      </c>
      <c r="T229" s="123" t="s">
        <v>645</v>
      </c>
      <c r="U229" s="137" t="s">
        <v>938</v>
      </c>
    </row>
    <row r="235" spans="1:21" ht="15" customHeight="1">
      <c r="F235" t="s">
        <v>1637</v>
      </c>
    </row>
  </sheetData>
  <phoneticPr fontId="9" type="noConversion"/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85546875" bestFit="1" customWidth="1"/>
    <col min="9" max="9" width="7.85546875" bestFit="1" customWidth="1"/>
    <col min="10" max="12" width="42.140625" customWidth="1"/>
    <col min="13" max="13" width="38" customWidth="1"/>
    <col min="14" max="14" width="12.140625" bestFit="1" customWidth="1"/>
    <col min="15" max="15" width="11.42578125" bestFit="1" customWidth="1"/>
    <col min="16" max="17" width="13.855468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1643</v>
      </c>
      <c r="C2" s="14" t="s">
        <v>665</v>
      </c>
      <c r="D2" s="14" t="s">
        <v>666</v>
      </c>
      <c r="E2" s="14" t="s">
        <v>177</v>
      </c>
      <c r="F2" s="14" t="s">
        <v>776</v>
      </c>
      <c r="G2" s="14" t="s">
        <v>642</v>
      </c>
      <c r="H2" s="14" t="s">
        <v>1644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1636</v>
      </c>
      <c r="U2" s="18"/>
    </row>
    <row r="3" spans="1:21" s="6" customFormat="1">
      <c r="A3" s="19">
        <v>2</v>
      </c>
      <c r="B3" s="20" t="s">
        <v>1645</v>
      </c>
      <c r="C3" s="21" t="s">
        <v>665</v>
      </c>
      <c r="D3" s="21" t="s">
        <v>666</v>
      </c>
      <c r="E3" s="21" t="s">
        <v>177</v>
      </c>
      <c r="F3" s="21" t="s">
        <v>776</v>
      </c>
      <c r="G3" s="21" t="s">
        <v>642</v>
      </c>
      <c r="H3" s="21" t="s">
        <v>1646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1636</v>
      </c>
      <c r="U3" s="24"/>
    </row>
    <row r="4" spans="1:21">
      <c r="A4" s="17">
        <v>3</v>
      </c>
      <c r="B4" s="13" t="s">
        <v>1647</v>
      </c>
      <c r="C4" s="14" t="s">
        <v>665</v>
      </c>
      <c r="D4" s="14" t="s">
        <v>666</v>
      </c>
      <c r="E4" s="14" t="s">
        <v>177</v>
      </c>
      <c r="F4" s="14" t="s">
        <v>776</v>
      </c>
      <c r="G4" s="14" t="s">
        <v>642</v>
      </c>
      <c r="H4" s="14" t="s">
        <v>1648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1636</v>
      </c>
      <c r="U4" s="18"/>
    </row>
    <row r="5" spans="1:21">
      <c r="A5" s="17">
        <v>4</v>
      </c>
      <c r="B5" s="13" t="s">
        <v>1649</v>
      </c>
      <c r="C5" s="14" t="s">
        <v>665</v>
      </c>
      <c r="D5" s="14" t="s">
        <v>666</v>
      </c>
      <c r="E5" s="14" t="s">
        <v>177</v>
      </c>
      <c r="F5" s="14" t="s">
        <v>776</v>
      </c>
      <c r="G5" s="14" t="s">
        <v>642</v>
      </c>
      <c r="H5" s="14" t="s">
        <v>1650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1636</v>
      </c>
      <c r="U5" s="18"/>
    </row>
    <row r="6" spans="1:21">
      <c r="A6" s="17">
        <v>5</v>
      </c>
      <c r="B6" s="13" t="s">
        <v>1651</v>
      </c>
      <c r="C6" s="14" t="s">
        <v>665</v>
      </c>
      <c r="D6" s="14" t="s">
        <v>666</v>
      </c>
      <c r="E6" s="14" t="s">
        <v>177</v>
      </c>
      <c r="F6" s="14" t="s">
        <v>776</v>
      </c>
      <c r="G6" s="14" t="s">
        <v>642</v>
      </c>
      <c r="H6" s="14" t="s">
        <v>1652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1636</v>
      </c>
      <c r="U6" s="18"/>
    </row>
    <row r="7" spans="1:21">
      <c r="A7" s="17">
        <v>6</v>
      </c>
      <c r="B7" s="13" t="s">
        <v>1653</v>
      </c>
      <c r="C7" s="14" t="s">
        <v>665</v>
      </c>
      <c r="D7" s="14" t="s">
        <v>666</v>
      </c>
      <c r="E7" s="14" t="s">
        <v>177</v>
      </c>
      <c r="F7" s="14" t="s">
        <v>776</v>
      </c>
      <c r="G7" s="14" t="s">
        <v>642</v>
      </c>
      <c r="H7" s="14" t="s">
        <v>1654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1636</v>
      </c>
      <c r="U7" s="18"/>
    </row>
    <row r="8" spans="1:21">
      <c r="A8" s="17">
        <v>7</v>
      </c>
      <c r="B8" s="13" t="s">
        <v>1655</v>
      </c>
      <c r="C8" s="14" t="s">
        <v>665</v>
      </c>
      <c r="D8" s="14" t="s">
        <v>666</v>
      </c>
      <c r="E8" s="14" t="s">
        <v>177</v>
      </c>
      <c r="F8" s="14" t="s">
        <v>776</v>
      </c>
      <c r="G8" s="14" t="s">
        <v>642</v>
      </c>
      <c r="H8" s="14" t="s">
        <v>1656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1636</v>
      </c>
      <c r="U8" s="18"/>
    </row>
    <row r="9" spans="1:21">
      <c r="A9" s="17">
        <v>8</v>
      </c>
      <c r="B9" s="13" t="s">
        <v>1657</v>
      </c>
      <c r="C9" s="14" t="s">
        <v>665</v>
      </c>
      <c r="D9" s="14" t="s">
        <v>666</v>
      </c>
      <c r="E9" s="14" t="s">
        <v>177</v>
      </c>
      <c r="F9" s="14" t="s">
        <v>776</v>
      </c>
      <c r="G9" s="14" t="s">
        <v>642</v>
      </c>
      <c r="H9" s="14" t="s">
        <v>1658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1636</v>
      </c>
      <c r="U9" s="18"/>
    </row>
    <row r="10" spans="1:21">
      <c r="A10" s="17">
        <v>9</v>
      </c>
      <c r="B10" s="13" t="s">
        <v>1659</v>
      </c>
      <c r="C10" s="14" t="s">
        <v>665</v>
      </c>
      <c r="D10" s="14" t="s">
        <v>666</v>
      </c>
      <c r="E10" s="14" t="s">
        <v>177</v>
      </c>
      <c r="F10" s="14" t="s">
        <v>776</v>
      </c>
      <c r="G10" s="14" t="s">
        <v>642</v>
      </c>
      <c r="H10" s="14" t="s">
        <v>1660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1636</v>
      </c>
      <c r="U10" s="18"/>
    </row>
    <row r="11" spans="1:21">
      <c r="A11" s="17">
        <v>10</v>
      </c>
      <c r="B11" s="13" t="s">
        <v>1661</v>
      </c>
      <c r="C11" s="14" t="s">
        <v>665</v>
      </c>
      <c r="D11" s="14" t="s">
        <v>666</v>
      </c>
      <c r="E11" s="14" t="s">
        <v>177</v>
      </c>
      <c r="F11" s="14" t="s">
        <v>776</v>
      </c>
      <c r="G11" s="14" t="s">
        <v>642</v>
      </c>
      <c r="H11" s="14" t="s">
        <v>1662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1636</v>
      </c>
      <c r="U11" s="18"/>
    </row>
    <row r="12" spans="1:21">
      <c r="A12" s="17">
        <v>11</v>
      </c>
      <c r="B12" s="13" t="s">
        <v>1663</v>
      </c>
      <c r="C12" s="14" t="s">
        <v>665</v>
      </c>
      <c r="D12" s="14" t="s">
        <v>666</v>
      </c>
      <c r="E12" s="14" t="s">
        <v>177</v>
      </c>
      <c r="F12" s="14" t="s">
        <v>776</v>
      </c>
      <c r="G12" s="14" t="s">
        <v>642</v>
      </c>
      <c r="H12" s="14" t="s">
        <v>1664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1636</v>
      </c>
      <c r="U12" s="18"/>
    </row>
    <row r="13" spans="1:21">
      <c r="A13" s="17">
        <v>12</v>
      </c>
      <c r="B13" s="13" t="s">
        <v>1665</v>
      </c>
      <c r="C13" s="14" t="s">
        <v>665</v>
      </c>
      <c r="D13" s="14" t="s">
        <v>666</v>
      </c>
      <c r="E13" s="14" t="s">
        <v>177</v>
      </c>
      <c r="F13" s="14" t="s">
        <v>776</v>
      </c>
      <c r="G13" s="14" t="s">
        <v>642</v>
      </c>
      <c r="H13" s="14" t="s">
        <v>1666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1636</v>
      </c>
      <c r="U13" s="18"/>
    </row>
    <row r="14" spans="1:21">
      <c r="A14" s="17">
        <v>13</v>
      </c>
      <c r="B14" s="13" t="s">
        <v>1667</v>
      </c>
      <c r="C14" s="14" t="s">
        <v>665</v>
      </c>
      <c r="D14" s="14" t="s">
        <v>666</v>
      </c>
      <c r="E14" s="14" t="s">
        <v>177</v>
      </c>
      <c r="F14" s="14" t="s">
        <v>776</v>
      </c>
      <c r="G14" s="14" t="s">
        <v>642</v>
      </c>
      <c r="H14" s="14" t="s">
        <v>1668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1636</v>
      </c>
      <c r="U14" s="18"/>
    </row>
    <row r="15" spans="1:21">
      <c r="A15" s="17">
        <v>14</v>
      </c>
      <c r="B15" s="13" t="s">
        <v>1669</v>
      </c>
      <c r="C15" s="14" t="s">
        <v>665</v>
      </c>
      <c r="D15" s="14" t="s">
        <v>666</v>
      </c>
      <c r="E15" s="14" t="s">
        <v>177</v>
      </c>
      <c r="F15" s="14" t="s">
        <v>776</v>
      </c>
      <c r="G15" s="14" t="s">
        <v>642</v>
      </c>
      <c r="H15" s="14" t="s">
        <v>1670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1636</v>
      </c>
      <c r="U15" s="18"/>
    </row>
    <row r="16" spans="1:21">
      <c r="A16" s="17">
        <v>15</v>
      </c>
      <c r="B16" s="13" t="s">
        <v>1671</v>
      </c>
      <c r="C16" s="14" t="s">
        <v>665</v>
      </c>
      <c r="D16" s="14" t="s">
        <v>666</v>
      </c>
      <c r="E16" s="14" t="s">
        <v>177</v>
      </c>
      <c r="F16" s="14" t="s">
        <v>776</v>
      </c>
      <c r="G16" s="14" t="s">
        <v>642</v>
      </c>
      <c r="H16" s="14" t="s">
        <v>1672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1636</v>
      </c>
      <c r="U16" s="18"/>
    </row>
    <row r="17" spans="1:21">
      <c r="A17" s="17">
        <v>16</v>
      </c>
      <c r="B17" s="13" t="s">
        <v>1673</v>
      </c>
      <c r="C17" s="14" t="s">
        <v>665</v>
      </c>
      <c r="D17" s="14" t="s">
        <v>666</v>
      </c>
      <c r="E17" s="14" t="s">
        <v>177</v>
      </c>
      <c r="F17" s="14" t="s">
        <v>776</v>
      </c>
      <c r="G17" s="14" t="s">
        <v>642</v>
      </c>
      <c r="H17" s="14" t="s">
        <v>1674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1636</v>
      </c>
      <c r="U17" s="18"/>
    </row>
    <row r="18" spans="1:21">
      <c r="A18" s="17">
        <v>17</v>
      </c>
      <c r="B18" s="13" t="s">
        <v>1675</v>
      </c>
      <c r="C18" s="14" t="s">
        <v>665</v>
      </c>
      <c r="D18" s="14" t="s">
        <v>666</v>
      </c>
      <c r="E18" s="14" t="s">
        <v>177</v>
      </c>
      <c r="F18" s="14" t="s">
        <v>776</v>
      </c>
      <c r="G18" s="14" t="s">
        <v>642</v>
      </c>
      <c r="H18" s="14" t="s">
        <v>1676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1636</v>
      </c>
      <c r="U18" s="18"/>
    </row>
    <row r="19" spans="1:21">
      <c r="A19" s="17">
        <v>18</v>
      </c>
      <c r="B19" s="13" t="s">
        <v>1677</v>
      </c>
      <c r="C19" s="14" t="s">
        <v>665</v>
      </c>
      <c r="D19" s="14" t="s">
        <v>666</v>
      </c>
      <c r="E19" s="14" t="s">
        <v>177</v>
      </c>
      <c r="F19" s="14" t="s">
        <v>776</v>
      </c>
      <c r="G19" s="14" t="s">
        <v>642</v>
      </c>
      <c r="H19" s="14" t="s">
        <v>1678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1636</v>
      </c>
      <c r="U19" s="18"/>
    </row>
    <row r="20" spans="1:21">
      <c r="A20" s="17">
        <v>19</v>
      </c>
      <c r="B20" s="13" t="s">
        <v>1679</v>
      </c>
      <c r="C20" s="14" t="s">
        <v>665</v>
      </c>
      <c r="D20" s="14" t="s">
        <v>666</v>
      </c>
      <c r="E20" s="14" t="s">
        <v>177</v>
      </c>
      <c r="F20" s="14" t="s">
        <v>776</v>
      </c>
      <c r="G20" s="14" t="s">
        <v>642</v>
      </c>
      <c r="H20" s="14" t="s">
        <v>1680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1636</v>
      </c>
      <c r="U20" s="18"/>
    </row>
    <row r="21" spans="1:21">
      <c r="A21" s="17">
        <v>20</v>
      </c>
      <c r="B21" s="13" t="s">
        <v>1681</v>
      </c>
      <c r="C21" s="14" t="s">
        <v>665</v>
      </c>
      <c r="D21" s="14" t="s">
        <v>666</v>
      </c>
      <c r="E21" s="14" t="s">
        <v>177</v>
      </c>
      <c r="F21" s="14" t="s">
        <v>776</v>
      </c>
      <c r="G21" s="14" t="s">
        <v>642</v>
      </c>
      <c r="H21" s="14" t="s">
        <v>1682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1636</v>
      </c>
      <c r="U21" s="18"/>
    </row>
    <row r="22" spans="1:21">
      <c r="A22" s="17">
        <v>21</v>
      </c>
      <c r="B22" s="13" t="s">
        <v>1683</v>
      </c>
      <c r="C22" s="14" t="s">
        <v>665</v>
      </c>
      <c r="D22" s="14" t="s">
        <v>666</v>
      </c>
      <c r="E22" s="14" t="s">
        <v>177</v>
      </c>
      <c r="F22" s="14" t="s">
        <v>776</v>
      </c>
      <c r="G22" s="14" t="s">
        <v>642</v>
      </c>
      <c r="H22" s="14" t="s">
        <v>1684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1636</v>
      </c>
      <c r="U22" s="18"/>
    </row>
    <row r="23" spans="1:21">
      <c r="A23" s="17">
        <v>22</v>
      </c>
      <c r="B23" s="13" t="s">
        <v>1685</v>
      </c>
      <c r="C23" s="14" t="s">
        <v>665</v>
      </c>
      <c r="D23" s="14" t="s">
        <v>666</v>
      </c>
      <c r="E23" s="14" t="s">
        <v>177</v>
      </c>
      <c r="F23" s="14" t="s">
        <v>776</v>
      </c>
      <c r="G23" s="14" t="s">
        <v>642</v>
      </c>
      <c r="H23" s="14" t="s">
        <v>1686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1636</v>
      </c>
      <c r="U23" s="18"/>
    </row>
    <row r="24" spans="1:21">
      <c r="A24" s="17">
        <v>23</v>
      </c>
      <c r="B24" s="13" t="s">
        <v>1687</v>
      </c>
      <c r="C24" s="14" t="s">
        <v>665</v>
      </c>
      <c r="D24" s="14" t="s">
        <v>666</v>
      </c>
      <c r="E24" s="14" t="s">
        <v>177</v>
      </c>
      <c r="F24" s="14" t="s">
        <v>776</v>
      </c>
      <c r="G24" s="14" t="s">
        <v>642</v>
      </c>
      <c r="H24" s="14" t="s">
        <v>1688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1636</v>
      </c>
      <c r="U24" s="18"/>
    </row>
    <row r="25" spans="1:21">
      <c r="A25" s="17">
        <v>24</v>
      </c>
      <c r="B25" s="13" t="s">
        <v>1689</v>
      </c>
      <c r="C25" s="14" t="s">
        <v>665</v>
      </c>
      <c r="D25" s="14" t="s">
        <v>666</v>
      </c>
      <c r="E25" s="14" t="s">
        <v>177</v>
      </c>
      <c r="F25" s="14" t="s">
        <v>776</v>
      </c>
      <c r="G25" s="14" t="s">
        <v>642</v>
      </c>
      <c r="H25" s="14" t="s">
        <v>1690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1636</v>
      </c>
      <c r="U25" s="18"/>
    </row>
    <row r="26" spans="1:21">
      <c r="A26" s="17">
        <v>25</v>
      </c>
      <c r="B26" s="13" t="s">
        <v>1691</v>
      </c>
      <c r="C26" s="14" t="s">
        <v>665</v>
      </c>
      <c r="D26" s="14" t="s">
        <v>666</v>
      </c>
      <c r="E26" s="14" t="s">
        <v>177</v>
      </c>
      <c r="F26" s="14" t="s">
        <v>776</v>
      </c>
      <c r="G26" s="14" t="s">
        <v>642</v>
      </c>
      <c r="H26" s="14" t="s">
        <v>1692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1636</v>
      </c>
      <c r="U26" s="18"/>
    </row>
    <row r="27" spans="1:21">
      <c r="A27" s="17">
        <v>26</v>
      </c>
      <c r="B27" s="13" t="s">
        <v>1693</v>
      </c>
      <c r="C27" s="14" t="s">
        <v>665</v>
      </c>
      <c r="D27" s="14" t="s">
        <v>666</v>
      </c>
      <c r="E27" s="14" t="s">
        <v>177</v>
      </c>
      <c r="F27" s="14" t="s">
        <v>776</v>
      </c>
      <c r="G27" s="14" t="s">
        <v>642</v>
      </c>
      <c r="H27" s="14" t="s">
        <v>1694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1636</v>
      </c>
      <c r="U27" s="18"/>
    </row>
    <row r="28" spans="1:21">
      <c r="A28" s="17">
        <v>27</v>
      </c>
      <c r="B28" s="13" t="s">
        <v>1695</v>
      </c>
      <c r="C28" s="14" t="s">
        <v>665</v>
      </c>
      <c r="D28" s="14" t="s">
        <v>666</v>
      </c>
      <c r="E28" s="14" t="s">
        <v>177</v>
      </c>
      <c r="F28" s="14" t="s">
        <v>776</v>
      </c>
      <c r="G28" s="14" t="s">
        <v>642</v>
      </c>
      <c r="H28" s="14" t="s">
        <v>1696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1636</v>
      </c>
      <c r="U28" s="18"/>
    </row>
    <row r="29" spans="1:21">
      <c r="A29" s="17">
        <v>28</v>
      </c>
      <c r="B29" s="13" t="s">
        <v>1697</v>
      </c>
      <c r="C29" s="14" t="s">
        <v>665</v>
      </c>
      <c r="D29" s="14" t="s">
        <v>666</v>
      </c>
      <c r="E29" s="14" t="s">
        <v>177</v>
      </c>
      <c r="F29" s="14" t="s">
        <v>776</v>
      </c>
      <c r="G29" s="14" t="s">
        <v>642</v>
      </c>
      <c r="H29" s="14" t="s">
        <v>1698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1636</v>
      </c>
      <c r="U29" s="18"/>
    </row>
    <row r="30" spans="1:21">
      <c r="A30" s="17">
        <v>29</v>
      </c>
      <c r="B30" s="13" t="s">
        <v>1699</v>
      </c>
      <c r="C30" s="14" t="s">
        <v>665</v>
      </c>
      <c r="D30" s="14" t="s">
        <v>666</v>
      </c>
      <c r="E30" s="14" t="s">
        <v>177</v>
      </c>
      <c r="F30" s="14" t="s">
        <v>776</v>
      </c>
      <c r="G30" s="14" t="s">
        <v>642</v>
      </c>
      <c r="H30" s="14" t="s">
        <v>1700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1636</v>
      </c>
      <c r="U30" s="18"/>
    </row>
    <row r="31" spans="1:21">
      <c r="A31" s="17">
        <v>30</v>
      </c>
      <c r="B31" s="13" t="s">
        <v>1701</v>
      </c>
      <c r="C31" s="14" t="s">
        <v>665</v>
      </c>
      <c r="D31" s="14" t="s">
        <v>666</v>
      </c>
      <c r="E31" s="14" t="s">
        <v>177</v>
      </c>
      <c r="F31" s="14" t="s">
        <v>776</v>
      </c>
      <c r="G31" s="14" t="s">
        <v>642</v>
      </c>
      <c r="H31" s="14" t="s">
        <v>1702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1636</v>
      </c>
      <c r="U31" s="18"/>
    </row>
    <row r="32" spans="1:21">
      <c r="A32" s="17">
        <v>31</v>
      </c>
      <c r="B32" s="13" t="s">
        <v>1703</v>
      </c>
      <c r="C32" s="14" t="s">
        <v>665</v>
      </c>
      <c r="D32" s="14" t="s">
        <v>666</v>
      </c>
      <c r="E32" s="14" t="s">
        <v>177</v>
      </c>
      <c r="F32" s="14" t="s">
        <v>776</v>
      </c>
      <c r="G32" s="14" t="s">
        <v>642</v>
      </c>
      <c r="H32" s="14" t="s">
        <v>1704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1636</v>
      </c>
      <c r="U32" s="18"/>
    </row>
    <row r="33" spans="1:21">
      <c r="A33" s="17">
        <v>32</v>
      </c>
      <c r="B33" s="13" t="s">
        <v>1705</v>
      </c>
      <c r="C33" s="14" t="s">
        <v>665</v>
      </c>
      <c r="D33" s="14" t="s">
        <v>666</v>
      </c>
      <c r="E33" s="14" t="s">
        <v>177</v>
      </c>
      <c r="F33" s="14" t="s">
        <v>776</v>
      </c>
      <c r="G33" s="14" t="s">
        <v>642</v>
      </c>
      <c r="H33" s="14" t="s">
        <v>1706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1636</v>
      </c>
      <c r="U33" s="18"/>
    </row>
    <row r="34" spans="1:21">
      <c r="A34" s="17">
        <v>33</v>
      </c>
      <c r="B34" s="13" t="s">
        <v>1707</v>
      </c>
      <c r="C34" s="14" t="s">
        <v>665</v>
      </c>
      <c r="D34" s="14" t="s">
        <v>666</v>
      </c>
      <c r="E34" s="14" t="s">
        <v>177</v>
      </c>
      <c r="F34" s="14" t="s">
        <v>776</v>
      </c>
      <c r="G34" s="14" t="s">
        <v>642</v>
      </c>
      <c r="H34" s="14" t="s">
        <v>1708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1636</v>
      </c>
      <c r="U34" s="18"/>
    </row>
    <row r="35" spans="1:21">
      <c r="A35" s="17">
        <v>34</v>
      </c>
      <c r="B35" s="13" t="s">
        <v>1709</v>
      </c>
      <c r="C35" s="14" t="s">
        <v>665</v>
      </c>
      <c r="D35" s="14" t="s">
        <v>666</v>
      </c>
      <c r="E35" s="14" t="s">
        <v>177</v>
      </c>
      <c r="F35" s="14" t="s">
        <v>776</v>
      </c>
      <c r="G35" s="14" t="s">
        <v>642</v>
      </c>
      <c r="H35" s="14" t="s">
        <v>1710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1636</v>
      </c>
      <c r="U35" s="18"/>
    </row>
    <row r="36" spans="1:21">
      <c r="A36" s="17">
        <v>35</v>
      </c>
      <c r="B36" s="13" t="s">
        <v>1711</v>
      </c>
      <c r="C36" s="14" t="s">
        <v>665</v>
      </c>
      <c r="D36" s="14" t="s">
        <v>666</v>
      </c>
      <c r="E36" s="14" t="s">
        <v>177</v>
      </c>
      <c r="F36" s="14" t="s">
        <v>776</v>
      </c>
      <c r="G36" s="14" t="s">
        <v>642</v>
      </c>
      <c r="H36" s="14" t="s">
        <v>1712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1636</v>
      </c>
      <c r="U36" s="18"/>
    </row>
    <row r="37" spans="1:21">
      <c r="A37" s="17">
        <v>36</v>
      </c>
      <c r="B37" s="13" t="s">
        <v>1713</v>
      </c>
      <c r="C37" s="14" t="s">
        <v>665</v>
      </c>
      <c r="D37" s="14" t="s">
        <v>666</v>
      </c>
      <c r="E37" s="14" t="s">
        <v>177</v>
      </c>
      <c r="F37" s="14" t="s">
        <v>776</v>
      </c>
      <c r="G37" s="14" t="s">
        <v>642</v>
      </c>
      <c r="H37" s="14" t="s">
        <v>1714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1636</v>
      </c>
      <c r="U37" s="18"/>
    </row>
    <row r="38" spans="1:21">
      <c r="A38" s="17">
        <v>37</v>
      </c>
      <c r="B38" s="13" t="s">
        <v>1715</v>
      </c>
      <c r="C38" s="14" t="s">
        <v>665</v>
      </c>
      <c r="D38" s="14" t="s">
        <v>666</v>
      </c>
      <c r="E38" s="14" t="s">
        <v>177</v>
      </c>
      <c r="F38" s="14" t="s">
        <v>776</v>
      </c>
      <c r="G38" s="14" t="s">
        <v>642</v>
      </c>
      <c r="H38" s="14" t="s">
        <v>1716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1636</v>
      </c>
      <c r="U38" s="18"/>
    </row>
    <row r="39" spans="1:21">
      <c r="A39" s="19">
        <v>38</v>
      </c>
      <c r="B39" s="20" t="s">
        <v>1717</v>
      </c>
      <c r="C39" s="21" t="s">
        <v>665</v>
      </c>
      <c r="D39" s="21" t="s">
        <v>666</v>
      </c>
      <c r="E39" s="21" t="s">
        <v>177</v>
      </c>
      <c r="F39" s="21" t="s">
        <v>776</v>
      </c>
      <c r="G39" s="21" t="s">
        <v>642</v>
      </c>
      <c r="H39" s="21" t="s">
        <v>1718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1636</v>
      </c>
      <c r="U39" s="24"/>
    </row>
    <row r="40" spans="1:21">
      <c r="A40" s="17">
        <v>39</v>
      </c>
      <c r="B40" s="13" t="s">
        <v>1719</v>
      </c>
      <c r="C40" s="14" t="s">
        <v>665</v>
      </c>
      <c r="D40" s="14" t="s">
        <v>666</v>
      </c>
      <c r="E40" s="14" t="s">
        <v>177</v>
      </c>
      <c r="F40" s="14" t="s">
        <v>776</v>
      </c>
      <c r="G40" s="14" t="s">
        <v>642</v>
      </c>
      <c r="H40" s="14" t="s">
        <v>1720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1636</v>
      </c>
      <c r="U40" s="18"/>
    </row>
    <row r="41" spans="1:21">
      <c r="A41" s="17">
        <v>40</v>
      </c>
      <c r="B41" s="13" t="s">
        <v>1721</v>
      </c>
      <c r="C41" s="14" t="s">
        <v>665</v>
      </c>
      <c r="D41" s="14" t="s">
        <v>666</v>
      </c>
      <c r="E41" s="14" t="s">
        <v>177</v>
      </c>
      <c r="F41" s="14" t="s">
        <v>776</v>
      </c>
      <c r="G41" s="14" t="s">
        <v>642</v>
      </c>
      <c r="H41" s="14" t="s">
        <v>1722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1636</v>
      </c>
      <c r="U41" s="18"/>
    </row>
    <row r="42" spans="1:21">
      <c r="A42" s="17">
        <v>41</v>
      </c>
      <c r="B42" s="13" t="s">
        <v>1723</v>
      </c>
      <c r="C42" s="14" t="s">
        <v>665</v>
      </c>
      <c r="D42" s="14" t="s">
        <v>666</v>
      </c>
      <c r="E42" s="14" t="s">
        <v>177</v>
      </c>
      <c r="F42" s="14" t="s">
        <v>776</v>
      </c>
      <c r="G42" s="14" t="s">
        <v>642</v>
      </c>
      <c r="H42" s="14" t="s">
        <v>1724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1636</v>
      </c>
      <c r="U42" s="18"/>
    </row>
    <row r="43" spans="1:21">
      <c r="A43" s="17">
        <v>42</v>
      </c>
      <c r="B43" s="13" t="s">
        <v>1725</v>
      </c>
      <c r="C43" s="14" t="s">
        <v>665</v>
      </c>
      <c r="D43" s="14" t="s">
        <v>666</v>
      </c>
      <c r="E43" s="14" t="s">
        <v>177</v>
      </c>
      <c r="F43" s="14" t="s">
        <v>776</v>
      </c>
      <c r="G43" s="14" t="s">
        <v>642</v>
      </c>
      <c r="H43" s="14" t="s">
        <v>1726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1636</v>
      </c>
      <c r="U43" s="18"/>
    </row>
    <row r="44" spans="1:21">
      <c r="A44" s="17">
        <v>43</v>
      </c>
      <c r="B44" s="13" t="s">
        <v>1727</v>
      </c>
      <c r="C44" s="14" t="s">
        <v>665</v>
      </c>
      <c r="D44" s="14" t="s">
        <v>666</v>
      </c>
      <c r="E44" s="14" t="s">
        <v>177</v>
      </c>
      <c r="F44" s="14" t="s">
        <v>776</v>
      </c>
      <c r="G44" s="14" t="s">
        <v>642</v>
      </c>
      <c r="H44" s="14" t="s">
        <v>1728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1636</v>
      </c>
      <c r="U44" s="18"/>
    </row>
    <row r="45" spans="1:21">
      <c r="A45" s="17">
        <v>44</v>
      </c>
      <c r="B45" s="13" t="s">
        <v>1729</v>
      </c>
      <c r="C45" s="14" t="s">
        <v>665</v>
      </c>
      <c r="D45" s="14" t="s">
        <v>666</v>
      </c>
      <c r="E45" s="14" t="s">
        <v>177</v>
      </c>
      <c r="F45" s="14" t="s">
        <v>776</v>
      </c>
      <c r="G45" s="14" t="s">
        <v>642</v>
      </c>
      <c r="H45" s="14" t="s">
        <v>1730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1636</v>
      </c>
      <c r="U45" s="18"/>
    </row>
    <row r="46" spans="1:21">
      <c r="A46" s="17">
        <v>45</v>
      </c>
      <c r="B46" s="13" t="s">
        <v>1731</v>
      </c>
      <c r="C46" s="14" t="s">
        <v>665</v>
      </c>
      <c r="D46" s="14" t="s">
        <v>666</v>
      </c>
      <c r="E46" s="14" t="s">
        <v>177</v>
      </c>
      <c r="F46" s="14" t="s">
        <v>776</v>
      </c>
      <c r="G46" s="14" t="s">
        <v>642</v>
      </c>
      <c r="H46" s="14" t="s">
        <v>1732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1636</v>
      </c>
      <c r="U46" s="18"/>
    </row>
    <row r="47" spans="1:21">
      <c r="A47" s="17">
        <v>46</v>
      </c>
      <c r="B47" s="13" t="s">
        <v>1733</v>
      </c>
      <c r="C47" s="14" t="s">
        <v>665</v>
      </c>
      <c r="D47" s="14" t="s">
        <v>666</v>
      </c>
      <c r="E47" s="14" t="s">
        <v>177</v>
      </c>
      <c r="F47" s="14" t="s">
        <v>776</v>
      </c>
      <c r="G47" s="14" t="s">
        <v>642</v>
      </c>
      <c r="H47" s="14" t="s">
        <v>1734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1636</v>
      </c>
      <c r="U47" s="18"/>
    </row>
    <row r="48" spans="1:21">
      <c r="A48" s="17">
        <v>47</v>
      </c>
      <c r="B48" s="13" t="s">
        <v>1735</v>
      </c>
      <c r="C48" s="14" t="s">
        <v>665</v>
      </c>
      <c r="D48" s="14" t="s">
        <v>666</v>
      </c>
      <c r="E48" s="14" t="s">
        <v>177</v>
      </c>
      <c r="F48" s="14" t="s">
        <v>776</v>
      </c>
      <c r="G48" s="14" t="s">
        <v>642</v>
      </c>
      <c r="H48" s="14" t="s">
        <v>1736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1636</v>
      </c>
      <c r="U48" s="18"/>
    </row>
    <row r="49" spans="1:21">
      <c r="A49" s="17">
        <v>48</v>
      </c>
      <c r="B49" s="13" t="s">
        <v>1737</v>
      </c>
      <c r="C49" s="14" t="s">
        <v>665</v>
      </c>
      <c r="D49" s="14" t="s">
        <v>666</v>
      </c>
      <c r="E49" s="14" t="s">
        <v>177</v>
      </c>
      <c r="F49" s="14" t="s">
        <v>776</v>
      </c>
      <c r="G49" s="14" t="s">
        <v>642</v>
      </c>
      <c r="H49" s="14" t="s">
        <v>1738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1636</v>
      </c>
      <c r="U49" s="18"/>
    </row>
    <row r="50" spans="1:21">
      <c r="A50" s="17">
        <v>49</v>
      </c>
      <c r="B50" s="13" t="s">
        <v>1739</v>
      </c>
      <c r="C50" s="14" t="s">
        <v>665</v>
      </c>
      <c r="D50" s="14" t="s">
        <v>666</v>
      </c>
      <c r="E50" s="14" t="s">
        <v>177</v>
      </c>
      <c r="F50" s="14" t="s">
        <v>776</v>
      </c>
      <c r="G50" s="14" t="s">
        <v>642</v>
      </c>
      <c r="H50" s="14" t="s">
        <v>1740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1636</v>
      </c>
      <c r="U50" s="18"/>
    </row>
    <row r="51" spans="1:21">
      <c r="A51" s="17">
        <v>50</v>
      </c>
      <c r="B51" s="13" t="s">
        <v>1741</v>
      </c>
      <c r="C51" s="14" t="s">
        <v>665</v>
      </c>
      <c r="D51" s="14" t="s">
        <v>666</v>
      </c>
      <c r="E51" s="14" t="s">
        <v>177</v>
      </c>
      <c r="F51" s="14" t="s">
        <v>776</v>
      </c>
      <c r="G51" s="14" t="s">
        <v>642</v>
      </c>
      <c r="H51" s="14" t="s">
        <v>1742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1636</v>
      </c>
      <c r="U51" s="18"/>
    </row>
    <row r="52" spans="1:21">
      <c r="A52" s="17">
        <v>51</v>
      </c>
      <c r="B52" s="13" t="s">
        <v>1743</v>
      </c>
      <c r="C52" s="14" t="s">
        <v>665</v>
      </c>
      <c r="D52" s="14" t="s">
        <v>666</v>
      </c>
      <c r="E52" s="14" t="s">
        <v>177</v>
      </c>
      <c r="F52" s="14" t="s">
        <v>776</v>
      </c>
      <c r="G52" s="14" t="s">
        <v>642</v>
      </c>
      <c r="H52" s="14" t="s">
        <v>1744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1636</v>
      </c>
      <c r="U52" s="18"/>
    </row>
    <row r="53" spans="1:21">
      <c r="A53" s="17">
        <v>52</v>
      </c>
      <c r="B53" s="13" t="s">
        <v>1745</v>
      </c>
      <c r="C53" s="14" t="s">
        <v>665</v>
      </c>
      <c r="D53" s="14" t="s">
        <v>666</v>
      </c>
      <c r="E53" s="14" t="s">
        <v>177</v>
      </c>
      <c r="F53" s="14" t="s">
        <v>776</v>
      </c>
      <c r="G53" s="14" t="s">
        <v>642</v>
      </c>
      <c r="H53" s="14" t="s">
        <v>1746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1636</v>
      </c>
      <c r="U53" s="18"/>
    </row>
    <row r="54" spans="1:21">
      <c r="A54" s="17">
        <v>53</v>
      </c>
      <c r="B54" s="13" t="s">
        <v>1747</v>
      </c>
      <c r="C54" s="14" t="s">
        <v>665</v>
      </c>
      <c r="D54" s="14" t="s">
        <v>666</v>
      </c>
      <c r="E54" s="14" t="s">
        <v>177</v>
      </c>
      <c r="F54" s="14" t="s">
        <v>776</v>
      </c>
      <c r="G54" s="14" t="s">
        <v>642</v>
      </c>
      <c r="H54" s="14" t="s">
        <v>1748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1636</v>
      </c>
      <c r="U54" s="18"/>
    </row>
    <row r="55" spans="1:21">
      <c r="A55" s="17">
        <v>54</v>
      </c>
      <c r="B55" s="13" t="s">
        <v>1749</v>
      </c>
      <c r="C55" s="14" t="s">
        <v>665</v>
      </c>
      <c r="D55" s="14" t="s">
        <v>666</v>
      </c>
      <c r="E55" s="14" t="s">
        <v>177</v>
      </c>
      <c r="F55" s="14" t="s">
        <v>776</v>
      </c>
      <c r="G55" s="14" t="s">
        <v>642</v>
      </c>
      <c r="H55" s="14" t="s">
        <v>1750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1636</v>
      </c>
      <c r="U55" s="18"/>
    </row>
    <row r="56" spans="1:21">
      <c r="A56" s="17">
        <v>55</v>
      </c>
      <c r="B56" s="13" t="s">
        <v>1751</v>
      </c>
      <c r="C56" s="14" t="s">
        <v>665</v>
      </c>
      <c r="D56" s="14" t="s">
        <v>666</v>
      </c>
      <c r="E56" s="14" t="s">
        <v>177</v>
      </c>
      <c r="F56" s="14" t="s">
        <v>776</v>
      </c>
      <c r="G56" s="14" t="s">
        <v>642</v>
      </c>
      <c r="H56" s="14" t="s">
        <v>1752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1636</v>
      </c>
      <c r="U56" s="18"/>
    </row>
    <row r="57" spans="1:21">
      <c r="A57" s="17">
        <v>56</v>
      </c>
      <c r="B57" s="13" t="s">
        <v>1753</v>
      </c>
      <c r="C57" s="14" t="s">
        <v>665</v>
      </c>
      <c r="D57" s="14" t="s">
        <v>666</v>
      </c>
      <c r="E57" s="14" t="s">
        <v>177</v>
      </c>
      <c r="F57" s="14" t="s">
        <v>776</v>
      </c>
      <c r="G57" s="14" t="s">
        <v>642</v>
      </c>
      <c r="H57" s="14" t="s">
        <v>1754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1636</v>
      </c>
      <c r="U57" s="18"/>
    </row>
    <row r="58" spans="1:21">
      <c r="A58" s="17">
        <v>57</v>
      </c>
      <c r="B58" s="13" t="s">
        <v>1755</v>
      </c>
      <c r="C58" s="14" t="s">
        <v>665</v>
      </c>
      <c r="D58" s="14" t="s">
        <v>666</v>
      </c>
      <c r="E58" s="14" t="s">
        <v>177</v>
      </c>
      <c r="F58" s="14" t="s">
        <v>776</v>
      </c>
      <c r="G58" s="14" t="s">
        <v>642</v>
      </c>
      <c r="H58" s="14" t="s">
        <v>1756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1636</v>
      </c>
      <c r="U58" s="18"/>
    </row>
    <row r="59" spans="1:21">
      <c r="A59" s="17">
        <v>58</v>
      </c>
      <c r="B59" s="13" t="s">
        <v>1757</v>
      </c>
      <c r="C59" s="14" t="s">
        <v>665</v>
      </c>
      <c r="D59" s="14" t="s">
        <v>666</v>
      </c>
      <c r="E59" s="14" t="s">
        <v>177</v>
      </c>
      <c r="F59" s="14" t="s">
        <v>776</v>
      </c>
      <c r="G59" s="14" t="s">
        <v>642</v>
      </c>
      <c r="H59" s="14" t="s">
        <v>1758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1636</v>
      </c>
      <c r="U59" s="18"/>
    </row>
    <row r="60" spans="1:21">
      <c r="A60" s="17">
        <v>59</v>
      </c>
      <c r="B60" s="13" t="s">
        <v>1759</v>
      </c>
      <c r="C60" s="14" t="s">
        <v>665</v>
      </c>
      <c r="D60" s="14" t="s">
        <v>666</v>
      </c>
      <c r="E60" s="14" t="s">
        <v>177</v>
      </c>
      <c r="F60" s="14" t="s">
        <v>776</v>
      </c>
      <c r="G60" s="14" t="s">
        <v>642</v>
      </c>
      <c r="H60" s="14" t="s">
        <v>1760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1636</v>
      </c>
      <c r="U60" s="18"/>
    </row>
    <row r="61" spans="1:21">
      <c r="A61" s="17">
        <v>60</v>
      </c>
      <c r="B61" s="13" t="s">
        <v>1761</v>
      </c>
      <c r="C61" s="14" t="s">
        <v>665</v>
      </c>
      <c r="D61" s="14" t="s">
        <v>666</v>
      </c>
      <c r="E61" s="14" t="s">
        <v>177</v>
      </c>
      <c r="F61" s="14" t="s">
        <v>776</v>
      </c>
      <c r="G61" s="14" t="s">
        <v>642</v>
      </c>
      <c r="H61" s="14" t="s">
        <v>1762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1636</v>
      </c>
      <c r="U61" s="18"/>
    </row>
    <row r="62" spans="1:21">
      <c r="A62" s="17">
        <v>61</v>
      </c>
      <c r="B62" s="13" t="s">
        <v>1763</v>
      </c>
      <c r="C62" s="14" t="s">
        <v>665</v>
      </c>
      <c r="D62" s="14" t="s">
        <v>666</v>
      </c>
      <c r="E62" s="14" t="s">
        <v>177</v>
      </c>
      <c r="F62" s="14" t="s">
        <v>776</v>
      </c>
      <c r="G62" s="14" t="s">
        <v>642</v>
      </c>
      <c r="H62" s="14" t="s">
        <v>1764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1636</v>
      </c>
      <c r="U62" s="18"/>
    </row>
    <row r="63" spans="1:21">
      <c r="A63" s="17">
        <v>62</v>
      </c>
      <c r="B63" s="13" t="s">
        <v>1765</v>
      </c>
      <c r="C63" s="14" t="s">
        <v>665</v>
      </c>
      <c r="D63" s="14" t="s">
        <v>666</v>
      </c>
      <c r="E63" s="14" t="s">
        <v>177</v>
      </c>
      <c r="F63" s="14" t="s">
        <v>776</v>
      </c>
      <c r="G63" s="14" t="s">
        <v>642</v>
      </c>
      <c r="H63" s="14" t="s">
        <v>1766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1636</v>
      </c>
      <c r="U63" s="18"/>
    </row>
    <row r="64" spans="1:21">
      <c r="A64" s="17">
        <v>63</v>
      </c>
      <c r="B64" s="13" t="s">
        <v>1767</v>
      </c>
      <c r="C64" s="14" t="s">
        <v>665</v>
      </c>
      <c r="D64" s="14" t="s">
        <v>666</v>
      </c>
      <c r="E64" s="14" t="s">
        <v>177</v>
      </c>
      <c r="F64" s="14" t="s">
        <v>776</v>
      </c>
      <c r="G64" s="14" t="s">
        <v>642</v>
      </c>
      <c r="H64" s="14" t="s">
        <v>1768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1636</v>
      </c>
      <c r="U64" s="18"/>
    </row>
    <row r="65" spans="1:21">
      <c r="A65" s="17">
        <v>64</v>
      </c>
      <c r="B65" s="13" t="s">
        <v>1769</v>
      </c>
      <c r="C65" s="14" t="s">
        <v>665</v>
      </c>
      <c r="D65" s="14" t="s">
        <v>666</v>
      </c>
      <c r="E65" s="14" t="s">
        <v>177</v>
      </c>
      <c r="F65" s="14" t="s">
        <v>776</v>
      </c>
      <c r="G65" s="14" t="s">
        <v>642</v>
      </c>
      <c r="H65" s="14" t="s">
        <v>1770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1636</v>
      </c>
      <c r="U65" s="18"/>
    </row>
    <row r="66" spans="1:21">
      <c r="A66" s="17">
        <v>65</v>
      </c>
      <c r="B66" s="13" t="s">
        <v>1771</v>
      </c>
      <c r="C66" s="14" t="s">
        <v>665</v>
      </c>
      <c r="D66" s="14" t="s">
        <v>666</v>
      </c>
      <c r="E66" s="14" t="s">
        <v>177</v>
      </c>
      <c r="F66" s="14" t="s">
        <v>776</v>
      </c>
      <c r="G66" s="14" t="s">
        <v>642</v>
      </c>
      <c r="H66" s="14" t="s">
        <v>1772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1636</v>
      </c>
      <c r="U66" s="18"/>
    </row>
    <row r="67" spans="1:21">
      <c r="A67" s="17">
        <v>66</v>
      </c>
      <c r="B67" s="13" t="s">
        <v>1773</v>
      </c>
      <c r="C67" s="14" t="s">
        <v>665</v>
      </c>
      <c r="D67" s="14" t="s">
        <v>666</v>
      </c>
      <c r="E67" s="14" t="s">
        <v>177</v>
      </c>
      <c r="F67" s="14" t="s">
        <v>776</v>
      </c>
      <c r="G67" s="14" t="s">
        <v>642</v>
      </c>
      <c r="H67" s="14" t="s">
        <v>1774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1636</v>
      </c>
      <c r="U67" s="18"/>
    </row>
    <row r="68" spans="1:21">
      <c r="A68" s="17">
        <v>67</v>
      </c>
      <c r="B68" s="13" t="s">
        <v>1775</v>
      </c>
      <c r="C68" s="14" t="s">
        <v>665</v>
      </c>
      <c r="D68" s="14" t="s">
        <v>666</v>
      </c>
      <c r="E68" s="14" t="s">
        <v>177</v>
      </c>
      <c r="F68" s="14" t="s">
        <v>776</v>
      </c>
      <c r="G68" s="14" t="s">
        <v>642</v>
      </c>
      <c r="H68" s="14" t="s">
        <v>1776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1636</v>
      </c>
      <c r="U68" s="18"/>
    </row>
    <row r="69" spans="1:21">
      <c r="A69" s="17">
        <v>68</v>
      </c>
      <c r="B69" s="13" t="s">
        <v>1777</v>
      </c>
      <c r="C69" s="14" t="s">
        <v>665</v>
      </c>
      <c r="D69" s="14" t="s">
        <v>666</v>
      </c>
      <c r="E69" s="14" t="s">
        <v>177</v>
      </c>
      <c r="F69" s="14" t="s">
        <v>776</v>
      </c>
      <c r="G69" s="14" t="s">
        <v>642</v>
      </c>
      <c r="H69" s="14" t="s">
        <v>1778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1636</v>
      </c>
      <c r="U69" s="18"/>
    </row>
    <row r="70" spans="1:21">
      <c r="A70" s="17">
        <v>69</v>
      </c>
      <c r="B70" s="13" t="s">
        <v>1779</v>
      </c>
      <c r="C70" s="14" t="s">
        <v>665</v>
      </c>
      <c r="D70" s="14" t="s">
        <v>666</v>
      </c>
      <c r="E70" s="14" t="s">
        <v>177</v>
      </c>
      <c r="F70" s="14" t="s">
        <v>776</v>
      </c>
      <c r="G70" s="14" t="s">
        <v>642</v>
      </c>
      <c r="H70" s="14" t="s">
        <v>1780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1636</v>
      </c>
      <c r="U70" s="18"/>
    </row>
    <row r="71" spans="1:21">
      <c r="A71" s="17">
        <v>70</v>
      </c>
      <c r="B71" s="13" t="s">
        <v>1781</v>
      </c>
      <c r="C71" s="14" t="s">
        <v>665</v>
      </c>
      <c r="D71" s="14" t="s">
        <v>666</v>
      </c>
      <c r="E71" s="14" t="s">
        <v>177</v>
      </c>
      <c r="F71" s="14" t="s">
        <v>776</v>
      </c>
      <c r="G71" s="14" t="s">
        <v>642</v>
      </c>
      <c r="H71" s="14" t="s">
        <v>1782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1636</v>
      </c>
      <c r="U71" s="18"/>
    </row>
    <row r="72" spans="1:21">
      <c r="A72" s="17">
        <v>71</v>
      </c>
      <c r="B72" s="13" t="s">
        <v>1783</v>
      </c>
      <c r="C72" s="14" t="s">
        <v>665</v>
      </c>
      <c r="D72" s="14" t="s">
        <v>666</v>
      </c>
      <c r="E72" s="14" t="s">
        <v>177</v>
      </c>
      <c r="F72" s="14" t="s">
        <v>776</v>
      </c>
      <c r="G72" s="14" t="s">
        <v>642</v>
      </c>
      <c r="H72" s="14" t="s">
        <v>1784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1636</v>
      </c>
      <c r="U72" s="18"/>
    </row>
    <row r="73" spans="1:21">
      <c r="A73" s="17">
        <v>72</v>
      </c>
      <c r="B73" s="13" t="s">
        <v>1785</v>
      </c>
      <c r="C73" s="14" t="s">
        <v>665</v>
      </c>
      <c r="D73" s="14" t="s">
        <v>666</v>
      </c>
      <c r="E73" s="14" t="s">
        <v>177</v>
      </c>
      <c r="F73" s="14" t="s">
        <v>776</v>
      </c>
      <c r="G73" s="14" t="s">
        <v>642</v>
      </c>
      <c r="H73" s="14" t="s">
        <v>1786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1636</v>
      </c>
      <c r="U73" s="18"/>
    </row>
    <row r="74" spans="1:21">
      <c r="A74" s="17">
        <v>73</v>
      </c>
      <c r="B74" s="13" t="s">
        <v>1787</v>
      </c>
      <c r="C74" s="14" t="s">
        <v>665</v>
      </c>
      <c r="D74" s="14" t="s">
        <v>666</v>
      </c>
      <c r="E74" s="14" t="s">
        <v>177</v>
      </c>
      <c r="F74" s="14" t="s">
        <v>776</v>
      </c>
      <c r="G74" s="14" t="s">
        <v>642</v>
      </c>
      <c r="H74" s="14" t="s">
        <v>1788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1636</v>
      </c>
      <c r="U74" s="18"/>
    </row>
    <row r="75" spans="1:21">
      <c r="A75" s="17">
        <v>74</v>
      </c>
      <c r="B75" s="13" t="s">
        <v>1789</v>
      </c>
      <c r="C75" s="14" t="s">
        <v>665</v>
      </c>
      <c r="D75" s="14" t="s">
        <v>666</v>
      </c>
      <c r="E75" s="14" t="s">
        <v>177</v>
      </c>
      <c r="F75" s="14" t="s">
        <v>776</v>
      </c>
      <c r="G75" s="14" t="s">
        <v>642</v>
      </c>
      <c r="H75" s="14" t="s">
        <v>1790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1636</v>
      </c>
      <c r="U75" s="18"/>
    </row>
    <row r="76" spans="1:21">
      <c r="A76" s="17">
        <v>75</v>
      </c>
      <c r="B76" s="13" t="s">
        <v>1791</v>
      </c>
      <c r="C76" s="14" t="s">
        <v>665</v>
      </c>
      <c r="D76" s="14" t="s">
        <v>666</v>
      </c>
      <c r="E76" s="14" t="s">
        <v>177</v>
      </c>
      <c r="F76" s="14" t="s">
        <v>776</v>
      </c>
      <c r="G76" s="14" t="s">
        <v>642</v>
      </c>
      <c r="H76" s="14" t="s">
        <v>1792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1636</v>
      </c>
      <c r="U76" s="18"/>
    </row>
    <row r="77" spans="1:21">
      <c r="A77" s="17">
        <v>76</v>
      </c>
      <c r="B77" s="13" t="s">
        <v>1793</v>
      </c>
      <c r="C77" s="14" t="s">
        <v>665</v>
      </c>
      <c r="D77" s="14" t="s">
        <v>666</v>
      </c>
      <c r="E77" s="14" t="s">
        <v>177</v>
      </c>
      <c r="F77" s="14" t="s">
        <v>776</v>
      </c>
      <c r="G77" s="14" t="s">
        <v>642</v>
      </c>
      <c r="H77" s="14" t="s">
        <v>1794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1636</v>
      </c>
      <c r="U77" s="18"/>
    </row>
    <row r="78" spans="1:21">
      <c r="A78" s="17">
        <v>77</v>
      </c>
      <c r="B78" s="13" t="s">
        <v>1795</v>
      </c>
      <c r="C78" s="14" t="s">
        <v>665</v>
      </c>
      <c r="D78" s="14" t="s">
        <v>666</v>
      </c>
      <c r="E78" s="14" t="s">
        <v>177</v>
      </c>
      <c r="F78" s="14" t="s">
        <v>776</v>
      </c>
      <c r="G78" s="14" t="s">
        <v>642</v>
      </c>
      <c r="H78" s="14" t="s">
        <v>1796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1636</v>
      </c>
      <c r="U78" s="18"/>
    </row>
    <row r="79" spans="1:21">
      <c r="A79" s="17">
        <v>78</v>
      </c>
      <c r="B79" s="13" t="s">
        <v>1797</v>
      </c>
      <c r="C79" s="14" t="s">
        <v>665</v>
      </c>
      <c r="D79" s="14" t="s">
        <v>666</v>
      </c>
      <c r="E79" s="14" t="s">
        <v>177</v>
      </c>
      <c r="F79" s="14" t="s">
        <v>776</v>
      </c>
      <c r="G79" s="14" t="s">
        <v>642</v>
      </c>
      <c r="H79" s="14" t="s">
        <v>1798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1636</v>
      </c>
      <c r="U79" s="18"/>
    </row>
    <row r="80" spans="1:21">
      <c r="A80" s="17">
        <v>79</v>
      </c>
      <c r="B80" s="13" t="s">
        <v>1799</v>
      </c>
      <c r="C80" s="14" t="s">
        <v>665</v>
      </c>
      <c r="D80" s="14" t="s">
        <v>666</v>
      </c>
      <c r="E80" s="14" t="s">
        <v>177</v>
      </c>
      <c r="F80" s="14" t="s">
        <v>776</v>
      </c>
      <c r="G80" s="14" t="s">
        <v>642</v>
      </c>
      <c r="H80" s="14" t="s">
        <v>1800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1636</v>
      </c>
      <c r="U80" s="18"/>
    </row>
    <row r="81" spans="1:21">
      <c r="A81" s="19">
        <v>80</v>
      </c>
      <c r="B81" s="20" t="s">
        <v>1801</v>
      </c>
      <c r="C81" s="21" t="s">
        <v>665</v>
      </c>
      <c r="D81" s="21" t="s">
        <v>666</v>
      </c>
      <c r="E81" s="21" t="s">
        <v>177</v>
      </c>
      <c r="F81" s="21" t="s">
        <v>776</v>
      </c>
      <c r="G81" s="21" t="s">
        <v>642</v>
      </c>
      <c r="H81" s="21" t="s">
        <v>1802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1636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7"/>
  <sheetViews>
    <sheetView workbookViewId="0">
      <selection activeCell="B10" sqref="B10"/>
    </sheetView>
  </sheetViews>
  <sheetFormatPr defaultRowHeight="14.45"/>
  <cols>
    <col min="2" max="2" width="67.85546875" customWidth="1"/>
  </cols>
  <sheetData>
    <row r="2" spans="2:2">
      <c r="B2" s="4" t="s">
        <v>1803</v>
      </c>
    </row>
    <row r="3" spans="2:2">
      <c r="B3" s="2" t="s">
        <v>1804</v>
      </c>
    </row>
    <row r="4" spans="2:2">
      <c r="B4" s="1" t="s">
        <v>1805</v>
      </c>
    </row>
    <row r="5" spans="2:2">
      <c r="B5" s="3" t="s">
        <v>1806</v>
      </c>
    </row>
    <row r="6" spans="2:2">
      <c r="B6" s="4" t="s">
        <v>1807</v>
      </c>
    </row>
    <row r="7" spans="2:2">
      <c r="B7" s="193" t="s">
        <v>1808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sheetPr>
    <tabColor theme="4" tint="0.39997558519241921"/>
  </sheetPr>
  <dimension ref="A1:AK113"/>
  <sheetViews>
    <sheetView workbookViewId="0">
      <pane xSplit="2" topLeftCell="O53" activePane="topRight" state="frozen"/>
      <selection pane="topRight" activeCell="A72" sqref="A72:XFD72"/>
      <selection activeCell="A7" sqref="A7"/>
    </sheetView>
  </sheetViews>
  <sheetFormatPr defaultRowHeight="15" customHeight="1"/>
  <cols>
    <col min="1" max="1" width="7.5703125" style="159" bestFit="1" customWidth="1"/>
    <col min="2" max="2" width="47.85546875" style="159" bestFit="1" customWidth="1"/>
    <col min="3" max="3" width="8.28515625" style="159" bestFit="1" customWidth="1"/>
    <col min="4" max="4" width="8.7109375" style="159" bestFit="1" customWidth="1"/>
    <col min="5" max="5" width="8" style="159" bestFit="1" customWidth="1"/>
    <col min="6" max="6" width="12.140625" style="159" bestFit="1" customWidth="1"/>
    <col min="7" max="7" width="8.140625" style="159" bestFit="1" customWidth="1"/>
    <col min="8" max="8" width="19.42578125" style="159" bestFit="1" customWidth="1"/>
    <col min="9" max="9" width="9.42578125" style="159" bestFit="1" customWidth="1"/>
    <col min="10" max="10" width="52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59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3.28515625" bestFit="1" customWidth="1"/>
    <col min="24" max="24" width="13.5703125" bestFit="1" customWidth="1"/>
    <col min="25" max="25" width="10.85546875" style="152" bestFit="1" customWidth="1"/>
    <col min="26" max="26" width="15.42578125" style="160" bestFit="1" customWidth="1"/>
    <col min="27" max="27" width="15.28515625" style="161" bestFit="1" customWidth="1"/>
    <col min="28" max="28" width="33.28515625" bestFit="1" customWidth="1"/>
    <col min="29" max="29" width="15.42578125" style="159" bestFit="1" customWidth="1"/>
    <col min="30" max="30" width="4.85546875" style="159" bestFit="1" customWidth="1"/>
    <col min="31" max="31" width="34.42578125" style="159" bestFit="1" customWidth="1"/>
    <col min="32" max="32" width="15.140625" style="159" bestFit="1" customWidth="1"/>
    <col min="33" max="33" width="34.42578125" bestFit="1" customWidth="1"/>
    <col min="37" max="37" width="16" style="159" bestFit="1" customWidth="1"/>
    <col min="38" max="40" width="34.85546875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86" t="s">
        <v>8</v>
      </c>
      <c r="J1" s="188" t="s">
        <v>9</v>
      </c>
      <c r="K1" s="188" t="s">
        <v>10</v>
      </c>
      <c r="L1" s="188" t="s">
        <v>11</v>
      </c>
      <c r="M1" s="189" t="s">
        <v>167</v>
      </c>
      <c r="N1" s="190" t="s">
        <v>21</v>
      </c>
      <c r="O1" s="189" t="s">
        <v>18</v>
      </c>
      <c r="P1" s="191" t="s">
        <v>20</v>
      </c>
      <c r="Q1" s="191" t="s">
        <v>168</v>
      </c>
      <c r="R1" s="189" t="s">
        <v>169</v>
      </c>
      <c r="S1" s="191" t="s">
        <v>170</v>
      </c>
      <c r="T1" s="191" t="s">
        <v>171</v>
      </c>
      <c r="U1" s="191" t="s">
        <v>172</v>
      </c>
      <c r="V1" s="191" t="s">
        <v>173</v>
      </c>
      <c r="W1" s="192" t="s">
        <v>12</v>
      </c>
      <c r="X1" s="192" t="s">
        <v>14</v>
      </c>
      <c r="Y1" s="192" t="s">
        <v>15</v>
      </c>
      <c r="Z1" s="192" t="s">
        <v>16</v>
      </c>
      <c r="AA1" s="192" t="s">
        <v>17</v>
      </c>
      <c r="AB1" s="192" t="s">
        <v>19</v>
      </c>
    </row>
    <row r="2" spans="1:28" s="211" customFormat="1" ht="14.45">
      <c r="A2" s="201">
        <v>1</v>
      </c>
      <c r="B2" s="202" t="s">
        <v>174</v>
      </c>
      <c r="C2" s="203" t="s">
        <v>175</v>
      </c>
      <c r="D2" s="203" t="s">
        <v>176</v>
      </c>
      <c r="E2" s="203" t="s">
        <v>177</v>
      </c>
      <c r="F2" s="203" t="s">
        <v>178</v>
      </c>
      <c r="G2" s="203"/>
      <c r="H2" s="203" t="s">
        <v>179</v>
      </c>
      <c r="I2" s="204" t="s">
        <v>29</v>
      </c>
      <c r="J2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RA-ToSIA03:RF-ACPanel:PwrACOp-Mon</v>
      </c>
      <c r="K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" s="206" t="s">
        <v>180</v>
      </c>
      <c r="N2" s="207"/>
      <c r="O2" s="206"/>
      <c r="P2" s="208">
        <v>0.1</v>
      </c>
      <c r="Q2" s="208" t="s">
        <v>181</v>
      </c>
      <c r="R2" s="206"/>
      <c r="S2" s="208"/>
      <c r="T2" s="208"/>
      <c r="U2" s="208"/>
      <c r="V2" s="208"/>
      <c r="W2" s="209" t="s">
        <v>182</v>
      </c>
      <c r="X2" s="209" t="s">
        <v>183</v>
      </c>
      <c r="Y2" s="209" t="s">
        <v>33</v>
      </c>
      <c r="Z2" s="209"/>
      <c r="AA2" s="209"/>
      <c r="AB2" s="210" t="str">
        <f>IF(ToSIA03_CLP[[#This Row],[RS Logic]]&lt;&gt;"",ToSIA03_CLP[[#This Row],[RS Logic]],"")</f>
        <v>Memorias[53].2</v>
      </c>
    </row>
    <row r="3" spans="1:28" s="211" customFormat="1" ht="14.45">
      <c r="A3" s="212">
        <v>2</v>
      </c>
      <c r="B3" s="213" t="s">
        <v>184</v>
      </c>
      <c r="C3" s="214" t="s">
        <v>175</v>
      </c>
      <c r="D3" s="214" t="s">
        <v>176</v>
      </c>
      <c r="E3" s="214" t="s">
        <v>177</v>
      </c>
      <c r="F3" s="214" t="s">
        <v>178</v>
      </c>
      <c r="G3" s="214"/>
      <c r="H3" s="214" t="s">
        <v>185</v>
      </c>
      <c r="I3" s="204" t="s">
        <v>186</v>
      </c>
      <c r="J3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RA-ToSIA03:RF-ACPanel:PwrACDsbl-Cmd</v>
      </c>
      <c r="K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" s="206" t="s">
        <v>180</v>
      </c>
      <c r="N3" s="207"/>
      <c r="O3" s="206"/>
      <c r="P3" s="208">
        <v>0.1</v>
      </c>
      <c r="Q3" s="208" t="s">
        <v>187</v>
      </c>
      <c r="R3" s="206">
        <v>0.5</v>
      </c>
      <c r="S3" s="208"/>
      <c r="T3" s="208"/>
      <c r="U3" s="208"/>
      <c r="V3" s="208"/>
      <c r="W3" s="209" t="s">
        <v>188</v>
      </c>
      <c r="X3" s="209" t="s">
        <v>183</v>
      </c>
      <c r="Y3" s="209" t="s">
        <v>189</v>
      </c>
      <c r="Z3" s="209"/>
      <c r="AA3" s="209"/>
      <c r="AB3" s="210" t="str">
        <f>IF(ToSIA03_CLP[[#This Row],[RS Logic]]&lt;&gt;"",ToSIA03_CLP[[#This Row],[RS Logic]],"")</f>
        <v>ToSIA_03_Pwr_ACDSBL</v>
      </c>
    </row>
    <row r="4" spans="1:28" s="216" customFormat="1" ht="14.45">
      <c r="A4" s="215">
        <v>3</v>
      </c>
      <c r="B4" s="213" t="s">
        <v>190</v>
      </c>
      <c r="C4" s="203" t="s">
        <v>175</v>
      </c>
      <c r="D4" s="203" t="s">
        <v>176</v>
      </c>
      <c r="E4" s="203" t="s">
        <v>177</v>
      </c>
      <c r="F4" s="203" t="s">
        <v>178</v>
      </c>
      <c r="G4" s="203"/>
      <c r="H4" s="203" t="s">
        <v>191</v>
      </c>
      <c r="I4" s="204" t="s">
        <v>186</v>
      </c>
      <c r="J4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RA-ToSIA03:RF-ACPanel:PwrACEnbl-Cmd</v>
      </c>
      <c r="K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" s="206" t="s">
        <v>180</v>
      </c>
      <c r="N4" s="207"/>
      <c r="O4" s="206"/>
      <c r="P4" s="208">
        <v>0.1</v>
      </c>
      <c r="Q4" s="208" t="s">
        <v>187</v>
      </c>
      <c r="R4" s="206">
        <v>0.5</v>
      </c>
      <c r="S4" s="208"/>
      <c r="T4" s="208"/>
      <c r="U4" s="208"/>
      <c r="V4" s="208"/>
      <c r="W4" s="209" t="s">
        <v>192</v>
      </c>
      <c r="X4" s="209" t="s">
        <v>183</v>
      </c>
      <c r="Y4" s="209" t="s">
        <v>189</v>
      </c>
      <c r="Z4" s="209"/>
      <c r="AA4" s="209"/>
      <c r="AB4" s="210" t="str">
        <f>IF(ToSIA03_CLP[[#This Row],[RS Logic]]&lt;&gt;"",ToSIA03_CLP[[#This Row],[RS Logic]],"")</f>
        <v>ToSIA_03_Pwr_ACENBL</v>
      </c>
    </row>
    <row r="5" spans="1:28" s="216" customFormat="1" ht="14.45">
      <c r="A5" s="215">
        <v>4</v>
      </c>
      <c r="B5" s="213" t="s">
        <v>193</v>
      </c>
      <c r="C5" s="203" t="s">
        <v>175</v>
      </c>
      <c r="D5" s="203" t="s">
        <v>176</v>
      </c>
      <c r="E5" s="203" t="s">
        <v>177</v>
      </c>
      <c r="F5" s="203" t="s">
        <v>178</v>
      </c>
      <c r="G5" s="203"/>
      <c r="H5" s="203" t="s">
        <v>194</v>
      </c>
      <c r="I5" s="204" t="s">
        <v>29</v>
      </c>
      <c r="J5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RA-ToSIA03:RF-ACPanel:PwrAC-Mon</v>
      </c>
      <c r="K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" s="206" t="s">
        <v>180</v>
      </c>
      <c r="N5" s="207"/>
      <c r="O5" s="206"/>
      <c r="P5" s="208">
        <v>0.1</v>
      </c>
      <c r="Q5" s="208" t="s">
        <v>181</v>
      </c>
      <c r="R5" s="206"/>
      <c r="S5" s="208"/>
      <c r="T5" s="208"/>
      <c r="U5" s="208"/>
      <c r="V5" s="208"/>
      <c r="W5" s="209" t="s">
        <v>195</v>
      </c>
      <c r="X5" s="209" t="s">
        <v>183</v>
      </c>
      <c r="Y5" s="209" t="s">
        <v>51</v>
      </c>
      <c r="Z5" s="209"/>
      <c r="AA5" s="209"/>
      <c r="AB5" s="210" t="str">
        <f>IF(ToSIA03_CLP[[#This Row],[RS Logic]]&lt;&gt;"",ToSIA03_CLP[[#This Row],[RS Logic]],"")</f>
        <v>Memorias[52].24</v>
      </c>
    </row>
    <row r="6" spans="1:28" s="216" customFormat="1" ht="14.45">
      <c r="A6" s="215">
        <v>5</v>
      </c>
      <c r="B6" s="202" t="s">
        <v>196</v>
      </c>
      <c r="C6" s="203" t="s">
        <v>175</v>
      </c>
      <c r="D6" s="203" t="s">
        <v>176</v>
      </c>
      <c r="E6" s="203" t="s">
        <v>177</v>
      </c>
      <c r="F6" s="203" t="s">
        <v>178</v>
      </c>
      <c r="G6" s="203"/>
      <c r="H6" s="203" t="s">
        <v>197</v>
      </c>
      <c r="I6" s="204" t="s">
        <v>29</v>
      </c>
      <c r="J6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RA-ToSIA03:RF-ACPanel:PhsFlt-Mon</v>
      </c>
      <c r="K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" s="206" t="s">
        <v>180</v>
      </c>
      <c r="N6" s="207"/>
      <c r="O6" s="206"/>
      <c r="P6" s="208">
        <v>0.1</v>
      </c>
      <c r="Q6" s="208" t="s">
        <v>181</v>
      </c>
      <c r="R6" s="206"/>
      <c r="S6" s="208"/>
      <c r="T6" s="208"/>
      <c r="U6" s="208"/>
      <c r="V6" s="208"/>
      <c r="W6" s="209" t="s">
        <v>198</v>
      </c>
      <c r="X6" s="209" t="s">
        <v>183</v>
      </c>
      <c r="Y6" s="209" t="s">
        <v>33</v>
      </c>
      <c r="Z6" s="209"/>
      <c r="AA6" s="209"/>
      <c r="AB6" s="210" t="str">
        <f>IF(ToSIA03_CLP[[#This Row],[RS Logic]]&lt;&gt;"",ToSIA03_CLP[[#This Row],[RS Logic]],"")</f>
        <v>Memorias[50].3</v>
      </c>
    </row>
    <row r="7" spans="1:28" s="216" customFormat="1" ht="14.45">
      <c r="A7" s="215">
        <v>6</v>
      </c>
      <c r="B7" s="202" t="s">
        <v>199</v>
      </c>
      <c r="C7" s="203" t="s">
        <v>175</v>
      </c>
      <c r="D7" s="203" t="s">
        <v>176</v>
      </c>
      <c r="E7" s="203" t="s">
        <v>177</v>
      </c>
      <c r="F7" s="203" t="s">
        <v>178</v>
      </c>
      <c r="G7" s="203"/>
      <c r="H7" s="203" t="s">
        <v>200</v>
      </c>
      <c r="I7" s="204" t="s">
        <v>29</v>
      </c>
      <c r="J7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RA-ToSIA03:RF-ACPanel:Intlk-Mon</v>
      </c>
      <c r="K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" s="206" t="s">
        <v>180</v>
      </c>
      <c r="N7" s="207"/>
      <c r="O7" s="206"/>
      <c r="P7" s="208">
        <v>0.1</v>
      </c>
      <c r="Q7" s="208" t="s">
        <v>181</v>
      </c>
      <c r="R7" s="206"/>
      <c r="S7" s="208"/>
      <c r="T7" s="208"/>
      <c r="U7" s="208"/>
      <c r="V7" s="208"/>
      <c r="W7" s="209" t="s">
        <v>201</v>
      </c>
      <c r="X7" s="209" t="s">
        <v>183</v>
      </c>
      <c r="Y7" s="209" t="s">
        <v>33</v>
      </c>
      <c r="Z7" s="209"/>
      <c r="AA7" s="209"/>
      <c r="AB7" s="210" t="str">
        <f>IF(ToSIA03_CLP[[#This Row],[RS Logic]]&lt;&gt;"",ToSIA03_CLP[[#This Row],[RS Logic]],"")</f>
        <v>Memorias[50].2</v>
      </c>
    </row>
    <row r="8" spans="1:28" s="216" customFormat="1" ht="14.45">
      <c r="A8" s="215">
        <v>7</v>
      </c>
      <c r="B8" s="213" t="s">
        <v>202</v>
      </c>
      <c r="C8" s="203" t="s">
        <v>175</v>
      </c>
      <c r="D8" s="203" t="s">
        <v>176</v>
      </c>
      <c r="E8" s="203" t="s">
        <v>177</v>
      </c>
      <c r="F8" s="203" t="s">
        <v>203</v>
      </c>
      <c r="G8" s="203" t="s">
        <v>204</v>
      </c>
      <c r="H8" s="203" t="s">
        <v>205</v>
      </c>
      <c r="I8" s="204" t="s">
        <v>29</v>
      </c>
      <c r="J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RA-ToSIA03:RF-HeatSink-H01A:T-Mon</v>
      </c>
      <c r="K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RA-ToSIA03:RF-HeatSink-H01A:TUpperLimit-Cte</v>
      </c>
      <c r="L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RA-ToSIA03:RF-HeatSink-H01A:TLowerLimit-Cte</v>
      </c>
      <c r="M8" s="206" t="s">
        <v>206</v>
      </c>
      <c r="N8" s="207">
        <v>2</v>
      </c>
      <c r="O8" s="206" t="s">
        <v>44</v>
      </c>
      <c r="P8" s="208">
        <v>0.5</v>
      </c>
      <c r="Q8" s="208" t="s">
        <v>181</v>
      </c>
      <c r="R8" s="206"/>
      <c r="S8" s="208" t="s">
        <v>207</v>
      </c>
      <c r="T8" s="208" t="s">
        <v>208</v>
      </c>
      <c r="U8" s="208" t="s">
        <v>209</v>
      </c>
      <c r="V8" s="208" t="s">
        <v>210</v>
      </c>
      <c r="W8" s="209" t="s">
        <v>211</v>
      </c>
      <c r="X8" s="209" t="s">
        <v>32</v>
      </c>
      <c r="Y8" s="209" t="s">
        <v>33</v>
      </c>
      <c r="Z8" s="209" t="s">
        <v>212</v>
      </c>
      <c r="AA8" s="209" t="s">
        <v>213</v>
      </c>
      <c r="AB8" s="210" t="str">
        <f>IF(ToSIA03_CLP[[#This Row],[RS Logic]]&lt;&gt;"",ToSIA03_CLP[[#This Row],[RS Logic]],"")</f>
        <v>AES_03_Control_Panel:1:I.Ch00.Data</v>
      </c>
    </row>
    <row r="9" spans="1:28" s="216" customFormat="1" ht="14.45">
      <c r="A9" s="215">
        <v>8</v>
      </c>
      <c r="B9" s="213" t="s">
        <v>214</v>
      </c>
      <c r="C9" s="203" t="s">
        <v>175</v>
      </c>
      <c r="D9" s="203" t="s">
        <v>176</v>
      </c>
      <c r="E9" s="203" t="s">
        <v>177</v>
      </c>
      <c r="F9" s="203" t="s">
        <v>203</v>
      </c>
      <c r="G9" s="203" t="s">
        <v>215</v>
      </c>
      <c r="H9" s="203" t="s">
        <v>205</v>
      </c>
      <c r="I9" s="204" t="s">
        <v>29</v>
      </c>
      <c r="J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RA-ToSIA03:RF-HeatSink-H01B:T-Mon</v>
      </c>
      <c r="K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RA-ToSIA03:RF-HeatSink-H01B:TUpperLimit-Cte</v>
      </c>
      <c r="L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RA-ToSIA03:RF-HeatSink-H01B:TLowerLimit-Cte</v>
      </c>
      <c r="M9" s="206" t="s">
        <v>206</v>
      </c>
      <c r="N9" s="207">
        <v>2</v>
      </c>
      <c r="O9" s="206" t="s">
        <v>44</v>
      </c>
      <c r="P9" s="208">
        <v>0.5</v>
      </c>
      <c r="Q9" s="208" t="s">
        <v>181</v>
      </c>
      <c r="R9" s="206"/>
      <c r="S9" s="208" t="s">
        <v>207</v>
      </c>
      <c r="T9" s="208" t="s">
        <v>208</v>
      </c>
      <c r="U9" s="208" t="s">
        <v>209</v>
      </c>
      <c r="V9" s="208" t="s">
        <v>210</v>
      </c>
      <c r="W9" s="209" t="s">
        <v>216</v>
      </c>
      <c r="X9" s="209" t="s">
        <v>32</v>
      </c>
      <c r="Y9" s="209" t="s">
        <v>33</v>
      </c>
      <c r="Z9" s="209" t="s">
        <v>212</v>
      </c>
      <c r="AA9" s="209" t="s">
        <v>213</v>
      </c>
      <c r="AB9" s="210" t="str">
        <f>IF(ToSIA03_CLP[[#This Row],[RS Logic]]&lt;&gt;"",ToSIA03_CLP[[#This Row],[RS Logic]],"")</f>
        <v>AES_03_Control_Panel:1:I.Ch01.Data</v>
      </c>
    </row>
    <row r="10" spans="1:28" s="216" customFormat="1" ht="14.45">
      <c r="A10" s="215">
        <v>9</v>
      </c>
      <c r="B10" s="213" t="s">
        <v>217</v>
      </c>
      <c r="C10" s="203" t="s">
        <v>175</v>
      </c>
      <c r="D10" s="203" t="s">
        <v>176</v>
      </c>
      <c r="E10" s="203" t="s">
        <v>177</v>
      </c>
      <c r="F10" s="203" t="s">
        <v>203</v>
      </c>
      <c r="G10" s="203" t="s">
        <v>218</v>
      </c>
      <c r="H10" s="203" t="s">
        <v>205</v>
      </c>
      <c r="I10" s="204" t="s">
        <v>29</v>
      </c>
      <c r="J1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RA-ToSIA03:RF-HeatSink-H02A:T-Mon</v>
      </c>
      <c r="K1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RA-ToSIA03:RF-HeatSink-H02A:TUpperLimit-Cte</v>
      </c>
      <c r="L1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RA-ToSIA03:RF-HeatSink-H02A:TLowerLimit-Cte</v>
      </c>
      <c r="M10" s="206" t="s">
        <v>206</v>
      </c>
      <c r="N10" s="207">
        <v>2</v>
      </c>
      <c r="O10" s="206" t="s">
        <v>44</v>
      </c>
      <c r="P10" s="208">
        <v>0.5</v>
      </c>
      <c r="Q10" s="208" t="s">
        <v>181</v>
      </c>
      <c r="R10" s="206"/>
      <c r="S10" s="208" t="s">
        <v>207</v>
      </c>
      <c r="T10" s="208" t="s">
        <v>208</v>
      </c>
      <c r="U10" s="208" t="s">
        <v>209</v>
      </c>
      <c r="V10" s="208" t="s">
        <v>210</v>
      </c>
      <c r="W10" s="209" t="s">
        <v>219</v>
      </c>
      <c r="X10" s="209" t="s">
        <v>32</v>
      </c>
      <c r="Y10" s="209" t="s">
        <v>33</v>
      </c>
      <c r="Z10" s="209" t="s">
        <v>212</v>
      </c>
      <c r="AA10" s="209" t="s">
        <v>213</v>
      </c>
      <c r="AB10" s="210" t="str">
        <f>IF(ToSIA03_CLP[[#This Row],[RS Logic]]&lt;&gt;"",ToSIA03_CLP[[#This Row],[RS Logic]],"")</f>
        <v>AES_03_Control_Panel:1:I.Ch02.Data</v>
      </c>
    </row>
    <row r="11" spans="1:28" s="216" customFormat="1" ht="14.45">
      <c r="A11" s="215">
        <v>10</v>
      </c>
      <c r="B11" s="213" t="s">
        <v>220</v>
      </c>
      <c r="C11" s="203" t="s">
        <v>175</v>
      </c>
      <c r="D11" s="203" t="s">
        <v>176</v>
      </c>
      <c r="E11" s="203" t="s">
        <v>177</v>
      </c>
      <c r="F11" s="203" t="s">
        <v>203</v>
      </c>
      <c r="G11" s="203" t="s">
        <v>221</v>
      </c>
      <c r="H11" s="203" t="s">
        <v>205</v>
      </c>
      <c r="I11" s="204" t="s">
        <v>29</v>
      </c>
      <c r="J1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RA-ToSIA03:RF-HeatSink-H02B:T-Mon</v>
      </c>
      <c r="K1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RA-ToSIA03:RF-HeatSink-H02B:TUpperLimit-Cte</v>
      </c>
      <c r="L1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RA-ToSIA03:RF-HeatSink-H02B:TLowerLimit-Cte</v>
      </c>
      <c r="M11" s="206" t="s">
        <v>206</v>
      </c>
      <c r="N11" s="207">
        <v>2</v>
      </c>
      <c r="O11" s="206" t="s">
        <v>44</v>
      </c>
      <c r="P11" s="208">
        <v>0.5</v>
      </c>
      <c r="Q11" s="208" t="s">
        <v>181</v>
      </c>
      <c r="R11" s="206"/>
      <c r="S11" s="208" t="s">
        <v>207</v>
      </c>
      <c r="T11" s="208" t="s">
        <v>208</v>
      </c>
      <c r="U11" s="208" t="s">
        <v>209</v>
      </c>
      <c r="V11" s="208" t="s">
        <v>210</v>
      </c>
      <c r="W11" s="209" t="s">
        <v>222</v>
      </c>
      <c r="X11" s="209" t="s">
        <v>32</v>
      </c>
      <c r="Y11" s="209" t="s">
        <v>33</v>
      </c>
      <c r="Z11" s="209" t="s">
        <v>212</v>
      </c>
      <c r="AA11" s="209" t="s">
        <v>213</v>
      </c>
      <c r="AB11" s="210" t="str">
        <f>IF(ToSIA03_CLP[[#This Row],[RS Logic]]&lt;&gt;"",ToSIA03_CLP[[#This Row],[RS Logic]],"")</f>
        <v>AES_03_Control_Panel:1:I.Ch03.Data</v>
      </c>
    </row>
    <row r="12" spans="1:28" s="216" customFormat="1" ht="14.45">
      <c r="A12" s="215">
        <v>11</v>
      </c>
      <c r="B12" s="213" t="s">
        <v>223</v>
      </c>
      <c r="C12" s="203" t="s">
        <v>175</v>
      </c>
      <c r="D12" s="203" t="s">
        <v>176</v>
      </c>
      <c r="E12" s="203" t="s">
        <v>177</v>
      </c>
      <c r="F12" s="203" t="s">
        <v>203</v>
      </c>
      <c r="G12" s="203" t="s">
        <v>224</v>
      </c>
      <c r="H12" s="203" t="s">
        <v>205</v>
      </c>
      <c r="I12" s="204" t="s">
        <v>29</v>
      </c>
      <c r="J1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RA-ToSIA03:RF-HeatSink-H03A:T-Mon</v>
      </c>
      <c r="K1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RA-ToSIA03:RF-HeatSink-H03A:TUpperLimit-Cte</v>
      </c>
      <c r="L1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RA-ToSIA03:RF-HeatSink-H03A:TLowerLimit-Cte</v>
      </c>
      <c r="M12" s="206" t="s">
        <v>206</v>
      </c>
      <c r="N12" s="207">
        <v>2</v>
      </c>
      <c r="O12" s="206" t="s">
        <v>44</v>
      </c>
      <c r="P12" s="208">
        <v>0.5</v>
      </c>
      <c r="Q12" s="208" t="s">
        <v>181</v>
      </c>
      <c r="R12" s="206"/>
      <c r="S12" s="208" t="s">
        <v>207</v>
      </c>
      <c r="T12" s="208" t="s">
        <v>208</v>
      </c>
      <c r="U12" s="208" t="s">
        <v>209</v>
      </c>
      <c r="V12" s="208" t="s">
        <v>210</v>
      </c>
      <c r="W12" s="209" t="s">
        <v>225</v>
      </c>
      <c r="X12" s="209" t="s">
        <v>32</v>
      </c>
      <c r="Y12" s="209" t="s">
        <v>33</v>
      </c>
      <c r="Z12" s="209" t="s">
        <v>212</v>
      </c>
      <c r="AA12" s="209" t="s">
        <v>213</v>
      </c>
      <c r="AB12" s="210" t="str">
        <f>IF(ToSIA03_CLP[[#This Row],[RS Logic]]&lt;&gt;"",ToSIA03_CLP[[#This Row],[RS Logic]],"")</f>
        <v>PT100_B_03A_T03</v>
      </c>
    </row>
    <row r="13" spans="1:28" s="216" customFormat="1" ht="14.45">
      <c r="A13" s="215">
        <v>12</v>
      </c>
      <c r="B13" s="213" t="s">
        <v>226</v>
      </c>
      <c r="C13" s="203" t="s">
        <v>175</v>
      </c>
      <c r="D13" s="203" t="s">
        <v>176</v>
      </c>
      <c r="E13" s="203" t="s">
        <v>177</v>
      </c>
      <c r="F13" s="203" t="s">
        <v>203</v>
      </c>
      <c r="G13" s="203" t="s">
        <v>227</v>
      </c>
      <c r="H13" s="203" t="s">
        <v>205</v>
      </c>
      <c r="I13" s="204" t="s">
        <v>29</v>
      </c>
      <c r="J1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RA-ToSIA03:RF-HeatSink-H03B:T-Mon</v>
      </c>
      <c r="K1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RA-ToSIA03:RF-HeatSink-H03B:TUpperLimit-Cte</v>
      </c>
      <c r="L1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RA-ToSIA03:RF-HeatSink-H03B:TLowerLimit-Cte</v>
      </c>
      <c r="M13" s="206" t="s">
        <v>206</v>
      </c>
      <c r="N13" s="207">
        <v>2</v>
      </c>
      <c r="O13" s="206" t="s">
        <v>44</v>
      </c>
      <c r="P13" s="208">
        <v>0.5</v>
      </c>
      <c r="Q13" s="208" t="s">
        <v>181</v>
      </c>
      <c r="R13" s="206"/>
      <c r="S13" s="208" t="s">
        <v>207</v>
      </c>
      <c r="T13" s="208" t="s">
        <v>208</v>
      </c>
      <c r="U13" s="208" t="s">
        <v>209</v>
      </c>
      <c r="V13" s="208" t="s">
        <v>210</v>
      </c>
      <c r="W13" s="209" t="s">
        <v>228</v>
      </c>
      <c r="X13" s="209" t="s">
        <v>32</v>
      </c>
      <c r="Y13" s="209" t="s">
        <v>33</v>
      </c>
      <c r="Z13" s="209" t="s">
        <v>212</v>
      </c>
      <c r="AA13" s="209" t="s">
        <v>213</v>
      </c>
      <c r="AB13" s="210" t="str">
        <f>IF(ToSIA03_CLP[[#This Row],[RS Logic]]&lt;&gt;"",ToSIA03_CLP[[#This Row],[RS Logic]],"")</f>
        <v>AES_03_Control_Panel:2:I.Ch01.Data</v>
      </c>
    </row>
    <row r="14" spans="1:28" s="216" customFormat="1" ht="14.45">
      <c r="A14" s="215">
        <v>13</v>
      </c>
      <c r="B14" s="213" t="s">
        <v>229</v>
      </c>
      <c r="C14" s="203" t="s">
        <v>175</v>
      </c>
      <c r="D14" s="203" t="s">
        <v>176</v>
      </c>
      <c r="E14" s="203" t="s">
        <v>177</v>
      </c>
      <c r="F14" s="203" t="s">
        <v>203</v>
      </c>
      <c r="G14" s="203" t="s">
        <v>230</v>
      </c>
      <c r="H14" s="203" t="s">
        <v>205</v>
      </c>
      <c r="I14" s="204" t="s">
        <v>29</v>
      </c>
      <c r="J1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RA-ToSIA03:RF-HeatSink-H04A:T-Mon</v>
      </c>
      <c r="K1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RA-ToSIA03:RF-HeatSink-H04A:TUpperLimit-Cte</v>
      </c>
      <c r="L1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RA-ToSIA03:RF-HeatSink-H04A:TLowerLimit-Cte</v>
      </c>
      <c r="M14" s="206" t="s">
        <v>206</v>
      </c>
      <c r="N14" s="207">
        <v>2</v>
      </c>
      <c r="O14" s="206" t="s">
        <v>44</v>
      </c>
      <c r="P14" s="208">
        <v>0.5</v>
      </c>
      <c r="Q14" s="208" t="s">
        <v>181</v>
      </c>
      <c r="R14" s="206"/>
      <c r="S14" s="208" t="s">
        <v>207</v>
      </c>
      <c r="T14" s="208" t="s">
        <v>208</v>
      </c>
      <c r="U14" s="208" t="s">
        <v>209</v>
      </c>
      <c r="V14" s="208" t="s">
        <v>210</v>
      </c>
      <c r="W14" s="209" t="s">
        <v>231</v>
      </c>
      <c r="X14" s="209" t="s">
        <v>32</v>
      </c>
      <c r="Y14" s="209" t="s">
        <v>33</v>
      </c>
      <c r="Z14" s="209" t="s">
        <v>212</v>
      </c>
      <c r="AA14" s="209" t="s">
        <v>213</v>
      </c>
      <c r="AB14" s="210" t="str">
        <f>IF(ToSIA03_CLP[[#This Row],[RS Logic]]&lt;&gt;"",ToSIA03_CLP[[#This Row],[RS Logic]],"")</f>
        <v>AES_03_Control_Panel:2:I.Ch02.Data</v>
      </c>
    </row>
    <row r="15" spans="1:28" s="216" customFormat="1" ht="14.45">
      <c r="A15" s="215">
        <v>14</v>
      </c>
      <c r="B15" s="213" t="s">
        <v>232</v>
      </c>
      <c r="C15" s="203" t="s">
        <v>175</v>
      </c>
      <c r="D15" s="203" t="s">
        <v>176</v>
      </c>
      <c r="E15" s="203" t="s">
        <v>177</v>
      </c>
      <c r="F15" s="203" t="s">
        <v>203</v>
      </c>
      <c r="G15" s="203" t="s">
        <v>233</v>
      </c>
      <c r="H15" s="203" t="s">
        <v>205</v>
      </c>
      <c r="I15" s="204" t="s">
        <v>29</v>
      </c>
      <c r="J1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RA-ToSIA03:RF-HeatSink-H04B:T-Mon</v>
      </c>
      <c r="K1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RA-ToSIA03:RF-HeatSink-H04B:TUpperLimit-Cte</v>
      </c>
      <c r="L1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RA-ToSIA03:RF-HeatSink-H04B:TLowerLimit-Cte</v>
      </c>
      <c r="M15" s="206" t="s">
        <v>206</v>
      </c>
      <c r="N15" s="207">
        <v>2</v>
      </c>
      <c r="O15" s="206" t="s">
        <v>44</v>
      </c>
      <c r="P15" s="208">
        <v>0.5</v>
      </c>
      <c r="Q15" s="208" t="s">
        <v>181</v>
      </c>
      <c r="R15" s="206"/>
      <c r="S15" s="208" t="s">
        <v>207</v>
      </c>
      <c r="T15" s="208" t="s">
        <v>208</v>
      </c>
      <c r="U15" s="208" t="s">
        <v>209</v>
      </c>
      <c r="V15" s="208" t="s">
        <v>210</v>
      </c>
      <c r="W15" s="209" t="s">
        <v>234</v>
      </c>
      <c r="X15" s="209" t="s">
        <v>32</v>
      </c>
      <c r="Y15" s="209" t="s">
        <v>33</v>
      </c>
      <c r="Z15" s="209" t="s">
        <v>212</v>
      </c>
      <c r="AA15" s="209" t="s">
        <v>213</v>
      </c>
      <c r="AB15" s="210" t="str">
        <f>IF(ToSIA03_CLP[[#This Row],[RS Logic]]&lt;&gt;"",ToSIA03_CLP[[#This Row],[RS Logic]],"")</f>
        <v>AES_03_Control_Panel:2:I.Ch03.Data</v>
      </c>
    </row>
    <row r="16" spans="1:28" s="216" customFormat="1" ht="14.45">
      <c r="A16" s="215">
        <v>15</v>
      </c>
      <c r="B16" s="213" t="s">
        <v>235</v>
      </c>
      <c r="C16" s="203" t="s">
        <v>175</v>
      </c>
      <c r="D16" s="203" t="s">
        <v>176</v>
      </c>
      <c r="E16" s="203" t="s">
        <v>177</v>
      </c>
      <c r="F16" s="203" t="s">
        <v>203</v>
      </c>
      <c r="G16" s="203" t="s">
        <v>236</v>
      </c>
      <c r="H16" s="203" t="s">
        <v>205</v>
      </c>
      <c r="I16" s="204" t="s">
        <v>29</v>
      </c>
      <c r="J1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RA-ToSIA03:RF-HeatSink-H05A:T-Mon</v>
      </c>
      <c r="K1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RA-ToSIA03:RF-HeatSink-H05A:TUpperLimit-Cte</v>
      </c>
      <c r="L1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RA-ToSIA03:RF-HeatSink-H05A:TLowerLimit-Cte</v>
      </c>
      <c r="M16" s="206" t="s">
        <v>206</v>
      </c>
      <c r="N16" s="207">
        <v>2</v>
      </c>
      <c r="O16" s="206" t="s">
        <v>44</v>
      </c>
      <c r="P16" s="208">
        <v>0.5</v>
      </c>
      <c r="Q16" s="208" t="s">
        <v>181</v>
      </c>
      <c r="R16" s="206"/>
      <c r="S16" s="208" t="s">
        <v>207</v>
      </c>
      <c r="T16" s="208" t="s">
        <v>208</v>
      </c>
      <c r="U16" s="208" t="s">
        <v>209</v>
      </c>
      <c r="V16" s="208" t="s">
        <v>210</v>
      </c>
      <c r="W16" s="209" t="s">
        <v>237</v>
      </c>
      <c r="X16" s="209" t="s">
        <v>32</v>
      </c>
      <c r="Y16" s="209" t="s">
        <v>33</v>
      </c>
      <c r="Z16" s="209" t="s">
        <v>212</v>
      </c>
      <c r="AA16" s="209" t="s">
        <v>213</v>
      </c>
      <c r="AB16" s="210" t="str">
        <f>IF(ToSIA03_CLP[[#This Row],[RS Logic]]&lt;&gt;"",ToSIA03_CLP[[#This Row],[RS Logic]],"")</f>
        <v>PT100_B_05A_T03</v>
      </c>
    </row>
    <row r="17" spans="1:28" s="216" customFormat="1" ht="14.45">
      <c r="A17" s="215">
        <v>16</v>
      </c>
      <c r="B17" s="213" t="s">
        <v>238</v>
      </c>
      <c r="C17" s="203" t="s">
        <v>175</v>
      </c>
      <c r="D17" s="203" t="s">
        <v>176</v>
      </c>
      <c r="E17" s="203" t="s">
        <v>177</v>
      </c>
      <c r="F17" s="203" t="s">
        <v>203</v>
      </c>
      <c r="G17" s="203" t="s">
        <v>239</v>
      </c>
      <c r="H17" s="203" t="s">
        <v>205</v>
      </c>
      <c r="I17" s="204" t="s">
        <v>29</v>
      </c>
      <c r="J1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RA-ToSIA03:RF-HeatSink-H05B:T-Mon</v>
      </c>
      <c r="K1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RA-ToSIA03:RF-HeatSink-H05B:TUpperLimit-Cte</v>
      </c>
      <c r="L1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RA-ToSIA03:RF-HeatSink-H05B:TLowerLimit-Cte</v>
      </c>
      <c r="M17" s="206" t="s">
        <v>206</v>
      </c>
      <c r="N17" s="207">
        <v>2</v>
      </c>
      <c r="O17" s="206" t="s">
        <v>44</v>
      </c>
      <c r="P17" s="208">
        <v>0.5</v>
      </c>
      <c r="Q17" s="208" t="s">
        <v>181</v>
      </c>
      <c r="R17" s="206"/>
      <c r="S17" s="208" t="s">
        <v>207</v>
      </c>
      <c r="T17" s="208" t="s">
        <v>208</v>
      </c>
      <c r="U17" s="208" t="s">
        <v>209</v>
      </c>
      <c r="V17" s="208" t="s">
        <v>210</v>
      </c>
      <c r="W17" s="209" t="s">
        <v>240</v>
      </c>
      <c r="X17" s="209" t="s">
        <v>32</v>
      </c>
      <c r="Y17" s="209" t="s">
        <v>33</v>
      </c>
      <c r="Z17" s="209" t="s">
        <v>212</v>
      </c>
      <c r="AA17" s="209" t="s">
        <v>213</v>
      </c>
      <c r="AB17" s="210" t="str">
        <f>IF(ToSIA03_CLP[[#This Row],[RS Logic]]&lt;&gt;"",ToSIA03_CLP[[#This Row],[RS Logic]],"")</f>
        <v>AES_03_Control_Panel:3:I.Ch01.Data</v>
      </c>
    </row>
    <row r="18" spans="1:28" s="216" customFormat="1" ht="14.45">
      <c r="A18" s="215">
        <v>17</v>
      </c>
      <c r="B18" s="213" t="s">
        <v>241</v>
      </c>
      <c r="C18" s="203" t="s">
        <v>175</v>
      </c>
      <c r="D18" s="203" t="s">
        <v>176</v>
      </c>
      <c r="E18" s="203" t="s">
        <v>177</v>
      </c>
      <c r="F18" s="203" t="s">
        <v>203</v>
      </c>
      <c r="G18" s="203" t="s">
        <v>242</v>
      </c>
      <c r="H18" s="203" t="s">
        <v>205</v>
      </c>
      <c r="I18" s="204" t="s">
        <v>29</v>
      </c>
      <c r="J1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RA-ToSIA03:RF-HeatSink-H06A:T-Mon</v>
      </c>
      <c r="K1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RA-ToSIA03:RF-HeatSink-H06A:TUpperLimit-Cte</v>
      </c>
      <c r="L1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RA-ToSIA03:RF-HeatSink-H06A:TLowerLimit-Cte</v>
      </c>
      <c r="M18" s="206" t="s">
        <v>206</v>
      </c>
      <c r="N18" s="207">
        <v>2</v>
      </c>
      <c r="O18" s="206" t="s">
        <v>44</v>
      </c>
      <c r="P18" s="208">
        <v>0.5</v>
      </c>
      <c r="Q18" s="208" t="s">
        <v>181</v>
      </c>
      <c r="R18" s="206"/>
      <c r="S18" s="208" t="s">
        <v>207</v>
      </c>
      <c r="T18" s="208" t="s">
        <v>208</v>
      </c>
      <c r="U18" s="208" t="s">
        <v>209</v>
      </c>
      <c r="V18" s="208" t="s">
        <v>210</v>
      </c>
      <c r="W18" s="209" t="s">
        <v>243</v>
      </c>
      <c r="X18" s="209" t="s">
        <v>32</v>
      </c>
      <c r="Y18" s="209" t="s">
        <v>33</v>
      </c>
      <c r="Z18" s="209" t="s">
        <v>212</v>
      </c>
      <c r="AA18" s="209" t="s">
        <v>213</v>
      </c>
      <c r="AB18" s="210" t="str">
        <f>IF(ToSIA03_CLP[[#This Row],[RS Logic]]&lt;&gt;"",ToSIA03_CLP[[#This Row],[RS Logic]],"")</f>
        <v>AES_03_Control_Panel:3:I.Ch02.Data</v>
      </c>
    </row>
    <row r="19" spans="1:28" s="216" customFormat="1" ht="14.45">
      <c r="A19" s="215">
        <v>18</v>
      </c>
      <c r="B19" s="213" t="s">
        <v>244</v>
      </c>
      <c r="C19" s="203" t="s">
        <v>175</v>
      </c>
      <c r="D19" s="203" t="s">
        <v>176</v>
      </c>
      <c r="E19" s="203" t="s">
        <v>177</v>
      </c>
      <c r="F19" s="203" t="s">
        <v>203</v>
      </c>
      <c r="G19" s="203" t="s">
        <v>245</v>
      </c>
      <c r="H19" s="203" t="s">
        <v>205</v>
      </c>
      <c r="I19" s="204" t="s">
        <v>29</v>
      </c>
      <c r="J1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RA-ToSIA03:RF-HeatSink-H06B:T-Mon</v>
      </c>
      <c r="K1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RA-ToSIA03:RF-HeatSink-H06B:TUpperLimit-Cte</v>
      </c>
      <c r="L1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RA-ToSIA03:RF-HeatSink-H06B:TLowerLimit-Cte</v>
      </c>
      <c r="M19" s="206" t="s">
        <v>206</v>
      </c>
      <c r="N19" s="207">
        <v>2</v>
      </c>
      <c r="O19" s="206" t="s">
        <v>44</v>
      </c>
      <c r="P19" s="208">
        <v>0.5</v>
      </c>
      <c r="Q19" s="208" t="s">
        <v>181</v>
      </c>
      <c r="R19" s="206"/>
      <c r="S19" s="208" t="s">
        <v>207</v>
      </c>
      <c r="T19" s="208" t="s">
        <v>208</v>
      </c>
      <c r="U19" s="208" t="s">
        <v>209</v>
      </c>
      <c r="V19" s="208" t="s">
        <v>210</v>
      </c>
      <c r="W19" s="209" t="s">
        <v>246</v>
      </c>
      <c r="X19" s="209" t="s">
        <v>32</v>
      </c>
      <c r="Y19" s="209" t="s">
        <v>33</v>
      </c>
      <c r="Z19" s="209" t="s">
        <v>212</v>
      </c>
      <c r="AA19" s="209" t="s">
        <v>213</v>
      </c>
      <c r="AB19" s="210" t="str">
        <f>IF(ToSIA03_CLP[[#This Row],[RS Logic]]&lt;&gt;"",ToSIA03_CLP[[#This Row],[RS Logic]],"")</f>
        <v>AES_03_Control_Panel:3:I.Ch03.Data</v>
      </c>
    </row>
    <row r="20" spans="1:28" s="216" customFormat="1" ht="14.45">
      <c r="A20" s="215">
        <v>19</v>
      </c>
      <c r="B20" s="213" t="s">
        <v>247</v>
      </c>
      <c r="C20" s="203" t="s">
        <v>175</v>
      </c>
      <c r="D20" s="203" t="s">
        <v>176</v>
      </c>
      <c r="E20" s="203" t="s">
        <v>177</v>
      </c>
      <c r="F20" s="203" t="s">
        <v>203</v>
      </c>
      <c r="G20" s="203" t="s">
        <v>248</v>
      </c>
      <c r="H20" s="203" t="s">
        <v>205</v>
      </c>
      <c r="I20" s="204" t="s">
        <v>29</v>
      </c>
      <c r="J2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RA-ToSIA03:RF-HeatSink-H07A:T-Mon</v>
      </c>
      <c r="K2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RA-ToSIA03:RF-HeatSink-H07A:TUpperLimit-Cte</v>
      </c>
      <c r="L2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RA-ToSIA03:RF-HeatSink-H07A:TLowerLimit-Cte</v>
      </c>
      <c r="M20" s="206" t="s">
        <v>206</v>
      </c>
      <c r="N20" s="207">
        <v>2</v>
      </c>
      <c r="O20" s="206" t="s">
        <v>44</v>
      </c>
      <c r="P20" s="208">
        <v>0.5</v>
      </c>
      <c r="Q20" s="208" t="s">
        <v>181</v>
      </c>
      <c r="R20" s="206"/>
      <c r="S20" s="208" t="s">
        <v>207</v>
      </c>
      <c r="T20" s="208" t="s">
        <v>208</v>
      </c>
      <c r="U20" s="208" t="s">
        <v>209</v>
      </c>
      <c r="V20" s="208" t="s">
        <v>210</v>
      </c>
      <c r="W20" s="209" t="s">
        <v>249</v>
      </c>
      <c r="X20" s="209" t="s">
        <v>32</v>
      </c>
      <c r="Y20" s="209" t="s">
        <v>33</v>
      </c>
      <c r="Z20" s="209" t="s">
        <v>212</v>
      </c>
      <c r="AA20" s="209" t="s">
        <v>213</v>
      </c>
      <c r="AB20" s="210" t="str">
        <f>IF(ToSIA03_CLP[[#This Row],[RS Logic]]&lt;&gt;"",ToSIA03_CLP[[#This Row],[RS Logic]],"")</f>
        <v>PT100_B_07A_T03</v>
      </c>
    </row>
    <row r="21" spans="1:28" s="216" customFormat="1" ht="14.45">
      <c r="A21" s="215">
        <v>20</v>
      </c>
      <c r="B21" s="213" t="s">
        <v>250</v>
      </c>
      <c r="C21" s="203" t="s">
        <v>175</v>
      </c>
      <c r="D21" s="203" t="s">
        <v>176</v>
      </c>
      <c r="E21" s="203" t="s">
        <v>177</v>
      </c>
      <c r="F21" s="203" t="s">
        <v>203</v>
      </c>
      <c r="G21" s="203" t="s">
        <v>251</v>
      </c>
      <c r="H21" s="203" t="s">
        <v>205</v>
      </c>
      <c r="I21" s="204" t="s">
        <v>29</v>
      </c>
      <c r="J2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RA-ToSIA03:RF-HeatSink-H07B:T-Mon</v>
      </c>
      <c r="K2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RA-ToSIA03:RF-HeatSink-H07B:TUpperLimit-Cte</v>
      </c>
      <c r="L2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RA-ToSIA03:RF-HeatSink-H07B:TLowerLimit-Cte</v>
      </c>
      <c r="M21" s="206" t="s">
        <v>206</v>
      </c>
      <c r="N21" s="207">
        <v>2</v>
      </c>
      <c r="O21" s="206" t="s">
        <v>44</v>
      </c>
      <c r="P21" s="208">
        <v>0.5</v>
      </c>
      <c r="Q21" s="208" t="s">
        <v>181</v>
      </c>
      <c r="R21" s="206"/>
      <c r="S21" s="208" t="s">
        <v>207</v>
      </c>
      <c r="T21" s="208" t="s">
        <v>208</v>
      </c>
      <c r="U21" s="208" t="s">
        <v>209</v>
      </c>
      <c r="V21" s="208" t="s">
        <v>210</v>
      </c>
      <c r="W21" s="209" t="s">
        <v>252</v>
      </c>
      <c r="X21" s="209" t="s">
        <v>32</v>
      </c>
      <c r="Y21" s="209" t="s">
        <v>33</v>
      </c>
      <c r="Z21" s="209" t="s">
        <v>212</v>
      </c>
      <c r="AA21" s="209" t="s">
        <v>213</v>
      </c>
      <c r="AB21" s="210" t="str">
        <f>IF(ToSIA03_CLP[[#This Row],[RS Logic]]&lt;&gt;"",ToSIA03_CLP[[#This Row],[RS Logic]],"")</f>
        <v>AES_03_Control_Panel:4:I.Ch01.Data</v>
      </c>
    </row>
    <row r="22" spans="1:28" s="216" customFormat="1" ht="14.45">
      <c r="A22" s="215">
        <v>21</v>
      </c>
      <c r="B22" s="213" t="s">
        <v>253</v>
      </c>
      <c r="C22" s="203" t="s">
        <v>175</v>
      </c>
      <c r="D22" s="203" t="s">
        <v>176</v>
      </c>
      <c r="E22" s="203" t="s">
        <v>177</v>
      </c>
      <c r="F22" s="203" t="s">
        <v>203</v>
      </c>
      <c r="G22" s="203" t="s">
        <v>254</v>
      </c>
      <c r="H22" s="203" t="s">
        <v>205</v>
      </c>
      <c r="I22" s="204" t="s">
        <v>29</v>
      </c>
      <c r="J2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RA-ToSIA03:RF-HeatSink-H08A:T-Mon</v>
      </c>
      <c r="K2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RA-ToSIA03:RF-HeatSink-H08A:TUpperLimit-Cte</v>
      </c>
      <c r="L2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RA-ToSIA03:RF-HeatSink-H08A:TLowerLimit-Cte</v>
      </c>
      <c r="M22" s="206" t="s">
        <v>206</v>
      </c>
      <c r="N22" s="207">
        <v>2</v>
      </c>
      <c r="O22" s="206" t="s">
        <v>44</v>
      </c>
      <c r="P22" s="208">
        <v>0.5</v>
      </c>
      <c r="Q22" s="208" t="s">
        <v>181</v>
      </c>
      <c r="R22" s="206"/>
      <c r="S22" s="208" t="s">
        <v>207</v>
      </c>
      <c r="T22" s="208" t="s">
        <v>208</v>
      </c>
      <c r="U22" s="208" t="s">
        <v>209</v>
      </c>
      <c r="V22" s="208" t="s">
        <v>210</v>
      </c>
      <c r="W22" s="209" t="s">
        <v>255</v>
      </c>
      <c r="X22" s="209" t="s">
        <v>32</v>
      </c>
      <c r="Y22" s="209" t="s">
        <v>33</v>
      </c>
      <c r="Z22" s="209" t="s">
        <v>212</v>
      </c>
      <c r="AA22" s="209" t="s">
        <v>213</v>
      </c>
      <c r="AB22" s="210" t="str">
        <f>IF(ToSIA03_CLP[[#This Row],[RS Logic]]&lt;&gt;"",ToSIA03_CLP[[#This Row],[RS Logic]],"")</f>
        <v>AES_03_Control_Panel:4:I.Ch02.Data</v>
      </c>
    </row>
    <row r="23" spans="1:28" s="216" customFormat="1" ht="14.45">
      <c r="A23" s="212">
        <v>22</v>
      </c>
      <c r="B23" s="217" t="s">
        <v>256</v>
      </c>
      <c r="C23" s="214" t="s">
        <v>175</v>
      </c>
      <c r="D23" s="214" t="s">
        <v>176</v>
      </c>
      <c r="E23" s="214" t="s">
        <v>177</v>
      </c>
      <c r="F23" s="214" t="s">
        <v>203</v>
      </c>
      <c r="G23" s="214" t="s">
        <v>257</v>
      </c>
      <c r="H23" s="214" t="s">
        <v>205</v>
      </c>
      <c r="I23" s="218" t="s">
        <v>29</v>
      </c>
      <c r="J2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RA-ToSIA03:RF-HeatSink-H08B:T-Mon</v>
      </c>
      <c r="K2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RA-ToSIA03:RF-HeatSink-H08B:TUpperLimit-Cte</v>
      </c>
      <c r="L2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RA-ToSIA03:RF-HeatSink-H08B:TLowerLimit-Cte</v>
      </c>
      <c r="M23" s="206" t="s">
        <v>206</v>
      </c>
      <c r="N23" s="207">
        <v>2</v>
      </c>
      <c r="O23" s="206" t="s">
        <v>44</v>
      </c>
      <c r="P23" s="208">
        <v>0.5</v>
      </c>
      <c r="Q23" s="208" t="s">
        <v>181</v>
      </c>
      <c r="R23" s="206"/>
      <c r="S23" s="208" t="s">
        <v>207</v>
      </c>
      <c r="T23" s="208" t="s">
        <v>208</v>
      </c>
      <c r="U23" s="208" t="s">
        <v>209</v>
      </c>
      <c r="V23" s="208" t="s">
        <v>210</v>
      </c>
      <c r="W23" s="209" t="s">
        <v>258</v>
      </c>
      <c r="X23" s="209" t="s">
        <v>32</v>
      </c>
      <c r="Y23" s="209" t="s">
        <v>33</v>
      </c>
      <c r="Z23" s="209" t="s">
        <v>212</v>
      </c>
      <c r="AA23" s="209" t="s">
        <v>213</v>
      </c>
      <c r="AB23" s="210" t="str">
        <f>IF(ToSIA03_CLP[[#This Row],[RS Logic]]&lt;&gt;"",ToSIA03_CLP[[#This Row],[RS Logic]],"")</f>
        <v>AES_03_Control_Panel:4:I.Ch03.Data</v>
      </c>
    </row>
    <row r="24" spans="1:28" s="216" customFormat="1" ht="14.45">
      <c r="A24" s="215">
        <v>23</v>
      </c>
      <c r="B24" s="213" t="s">
        <v>259</v>
      </c>
      <c r="C24" s="203" t="s">
        <v>175</v>
      </c>
      <c r="D24" s="203" t="s">
        <v>176</v>
      </c>
      <c r="E24" s="203" t="s">
        <v>177</v>
      </c>
      <c r="F24" s="203" t="s">
        <v>203</v>
      </c>
      <c r="G24" s="203" t="s">
        <v>204</v>
      </c>
      <c r="H24" s="203" t="s">
        <v>260</v>
      </c>
      <c r="I24" s="204" t="s">
        <v>29</v>
      </c>
      <c r="J2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RA-ToSIA03:RF-HeatSink-H01A:TDown-Mon</v>
      </c>
      <c r="K2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4" s="206" t="s">
        <v>180</v>
      </c>
      <c r="N24" s="207"/>
      <c r="O24" s="206"/>
      <c r="P24" s="208">
        <v>0.1</v>
      </c>
      <c r="Q24" s="208" t="s">
        <v>181</v>
      </c>
      <c r="R24" s="206"/>
      <c r="S24" s="208"/>
      <c r="T24" s="208"/>
      <c r="U24" s="208"/>
      <c r="V24" s="208"/>
      <c r="W24" s="209" t="s">
        <v>261</v>
      </c>
      <c r="X24" s="209" t="s">
        <v>183</v>
      </c>
      <c r="Y24" s="209" t="s">
        <v>33</v>
      </c>
      <c r="Z24" s="209"/>
      <c r="AA24" s="209"/>
      <c r="AB24" s="210" t="str">
        <f>IF(ToSIA03_CLP[[#This Row],[RS Logic]]&lt;&gt;"",ToSIA03_CLP[[#This Row],[RS Logic]],"")</f>
        <v>Memorias[51].4</v>
      </c>
    </row>
    <row r="25" spans="1:28" s="216" customFormat="1" ht="14.45">
      <c r="A25" s="215">
        <v>24</v>
      </c>
      <c r="B25" s="213" t="s">
        <v>262</v>
      </c>
      <c r="C25" s="203" t="s">
        <v>175</v>
      </c>
      <c r="D25" s="203" t="s">
        <v>176</v>
      </c>
      <c r="E25" s="203" t="s">
        <v>177</v>
      </c>
      <c r="F25" s="203" t="s">
        <v>203</v>
      </c>
      <c r="G25" s="203" t="s">
        <v>215</v>
      </c>
      <c r="H25" s="203" t="s">
        <v>260</v>
      </c>
      <c r="I25" s="204" t="s">
        <v>29</v>
      </c>
      <c r="J2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RA-ToSIA03:RF-HeatSink-H01B:TDown-Mon</v>
      </c>
      <c r="K2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5" s="206" t="s">
        <v>180</v>
      </c>
      <c r="N25" s="207"/>
      <c r="O25" s="206"/>
      <c r="P25" s="208">
        <v>0.1</v>
      </c>
      <c r="Q25" s="208" t="s">
        <v>181</v>
      </c>
      <c r="R25" s="206"/>
      <c r="S25" s="208"/>
      <c r="T25" s="208"/>
      <c r="U25" s="208"/>
      <c r="V25" s="208"/>
      <c r="W25" s="209" t="s">
        <v>263</v>
      </c>
      <c r="X25" s="209" t="s">
        <v>183</v>
      </c>
      <c r="Y25" s="209" t="s">
        <v>33</v>
      </c>
      <c r="Z25" s="209"/>
      <c r="AA25" s="209"/>
      <c r="AB25" s="210" t="str">
        <f>IF(ToSIA03_CLP[[#This Row],[RS Logic]]&lt;&gt;"",ToSIA03_CLP[[#This Row],[RS Logic]],"")</f>
        <v>Memorias[51].5</v>
      </c>
    </row>
    <row r="26" spans="1:28" s="216" customFormat="1" ht="14.45">
      <c r="A26" s="215">
        <v>25</v>
      </c>
      <c r="B26" s="213" t="s">
        <v>264</v>
      </c>
      <c r="C26" s="203" t="s">
        <v>175</v>
      </c>
      <c r="D26" s="203" t="s">
        <v>176</v>
      </c>
      <c r="E26" s="203" t="s">
        <v>177</v>
      </c>
      <c r="F26" s="203" t="s">
        <v>203</v>
      </c>
      <c r="G26" s="203" t="s">
        <v>218</v>
      </c>
      <c r="H26" s="203" t="s">
        <v>260</v>
      </c>
      <c r="I26" s="204" t="s">
        <v>29</v>
      </c>
      <c r="J2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RA-ToSIA03:RF-HeatSink-H02A:TDown-Mon</v>
      </c>
      <c r="K2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6" s="206" t="s">
        <v>180</v>
      </c>
      <c r="N26" s="207"/>
      <c r="O26" s="206"/>
      <c r="P26" s="208">
        <v>0.1</v>
      </c>
      <c r="Q26" s="208" t="s">
        <v>181</v>
      </c>
      <c r="R26" s="206"/>
      <c r="S26" s="208"/>
      <c r="T26" s="208"/>
      <c r="U26" s="208"/>
      <c r="V26" s="208"/>
      <c r="W26" s="209" t="s">
        <v>265</v>
      </c>
      <c r="X26" s="209" t="s">
        <v>183</v>
      </c>
      <c r="Y26" s="209" t="s">
        <v>33</v>
      </c>
      <c r="Z26" s="209"/>
      <c r="AA26" s="209"/>
      <c r="AB26" s="210" t="str">
        <f>IF(ToSIA03_CLP[[#This Row],[RS Logic]]&lt;&gt;"",ToSIA03_CLP[[#This Row],[RS Logic]],"")</f>
        <v>Memorias[51].6</v>
      </c>
    </row>
    <row r="27" spans="1:28" s="216" customFormat="1" ht="14.45">
      <c r="A27" s="215">
        <v>26</v>
      </c>
      <c r="B27" s="213" t="s">
        <v>266</v>
      </c>
      <c r="C27" s="203" t="s">
        <v>175</v>
      </c>
      <c r="D27" s="203" t="s">
        <v>176</v>
      </c>
      <c r="E27" s="203" t="s">
        <v>177</v>
      </c>
      <c r="F27" s="203" t="s">
        <v>203</v>
      </c>
      <c r="G27" s="203" t="s">
        <v>221</v>
      </c>
      <c r="H27" s="203" t="s">
        <v>260</v>
      </c>
      <c r="I27" s="204" t="s">
        <v>29</v>
      </c>
      <c r="J2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RA-ToSIA03:RF-HeatSink-H02B:TDown-Mon</v>
      </c>
      <c r="K2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7" s="206" t="s">
        <v>180</v>
      </c>
      <c r="N27" s="207"/>
      <c r="O27" s="206"/>
      <c r="P27" s="208">
        <v>0.1</v>
      </c>
      <c r="Q27" s="208" t="s">
        <v>181</v>
      </c>
      <c r="R27" s="206"/>
      <c r="S27" s="208"/>
      <c r="T27" s="208"/>
      <c r="U27" s="208"/>
      <c r="V27" s="208"/>
      <c r="W27" s="209" t="s">
        <v>267</v>
      </c>
      <c r="X27" s="209" t="s">
        <v>183</v>
      </c>
      <c r="Y27" s="209" t="s">
        <v>33</v>
      </c>
      <c r="Z27" s="209"/>
      <c r="AA27" s="209"/>
      <c r="AB27" s="210" t="str">
        <f>IF(ToSIA03_CLP[[#This Row],[RS Logic]]&lt;&gt;"",ToSIA03_CLP[[#This Row],[RS Logic]],"")</f>
        <v>Memorias[51].7</v>
      </c>
    </row>
    <row r="28" spans="1:28" s="216" customFormat="1" ht="14.45">
      <c r="A28" s="215">
        <v>27</v>
      </c>
      <c r="B28" s="213" t="s">
        <v>268</v>
      </c>
      <c r="C28" s="203" t="s">
        <v>175</v>
      </c>
      <c r="D28" s="203" t="s">
        <v>176</v>
      </c>
      <c r="E28" s="203" t="s">
        <v>177</v>
      </c>
      <c r="F28" s="203" t="s">
        <v>203</v>
      </c>
      <c r="G28" s="203" t="s">
        <v>224</v>
      </c>
      <c r="H28" s="203" t="s">
        <v>260</v>
      </c>
      <c r="I28" s="204" t="s">
        <v>29</v>
      </c>
      <c r="J2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RA-ToSIA03:RF-HeatSink-H03A:TDown-Mon</v>
      </c>
      <c r="K2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8" s="206" t="s">
        <v>180</v>
      </c>
      <c r="N28" s="207"/>
      <c r="O28" s="206"/>
      <c r="P28" s="208">
        <v>0.1</v>
      </c>
      <c r="Q28" s="208" t="s">
        <v>181</v>
      </c>
      <c r="R28" s="206"/>
      <c r="S28" s="208"/>
      <c r="T28" s="208"/>
      <c r="U28" s="208"/>
      <c r="V28" s="208"/>
      <c r="W28" s="209" t="s">
        <v>269</v>
      </c>
      <c r="X28" s="209" t="s">
        <v>183</v>
      </c>
      <c r="Y28" s="209" t="s">
        <v>33</v>
      </c>
      <c r="Z28" s="209"/>
      <c r="AA28" s="209"/>
      <c r="AB28" s="210" t="str">
        <f>IF(ToSIA03_CLP[[#This Row],[RS Logic]]&lt;&gt;"",ToSIA03_CLP[[#This Row],[RS Logic]],"")</f>
        <v>Memorias[51].8</v>
      </c>
    </row>
    <row r="29" spans="1:28" s="216" customFormat="1" ht="14.45">
      <c r="A29" s="215">
        <v>28</v>
      </c>
      <c r="B29" s="213" t="s">
        <v>270</v>
      </c>
      <c r="C29" s="203" t="s">
        <v>175</v>
      </c>
      <c r="D29" s="203" t="s">
        <v>176</v>
      </c>
      <c r="E29" s="203" t="s">
        <v>177</v>
      </c>
      <c r="F29" s="203" t="s">
        <v>203</v>
      </c>
      <c r="G29" s="203" t="s">
        <v>227</v>
      </c>
      <c r="H29" s="203" t="s">
        <v>260</v>
      </c>
      <c r="I29" s="204" t="s">
        <v>29</v>
      </c>
      <c r="J2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RA-ToSIA03:RF-HeatSink-H03B:TDown-Mon</v>
      </c>
      <c r="K2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9" s="206" t="s">
        <v>180</v>
      </c>
      <c r="N29" s="207"/>
      <c r="O29" s="206"/>
      <c r="P29" s="208">
        <v>0.1</v>
      </c>
      <c r="Q29" s="208" t="s">
        <v>181</v>
      </c>
      <c r="R29" s="206"/>
      <c r="S29" s="208"/>
      <c r="T29" s="208"/>
      <c r="U29" s="208"/>
      <c r="V29" s="208"/>
      <c r="W29" s="209" t="s">
        <v>271</v>
      </c>
      <c r="X29" s="209" t="s">
        <v>183</v>
      </c>
      <c r="Y29" s="209" t="s">
        <v>33</v>
      </c>
      <c r="Z29" s="209"/>
      <c r="AA29" s="209"/>
      <c r="AB29" s="210" t="str">
        <f>IF(ToSIA03_CLP[[#This Row],[RS Logic]]&lt;&gt;"",ToSIA03_CLP[[#This Row],[RS Logic]],"")</f>
        <v>Memorias[51].9</v>
      </c>
    </row>
    <row r="30" spans="1:28" s="216" customFormat="1" ht="14.45">
      <c r="A30" s="215">
        <v>29</v>
      </c>
      <c r="B30" s="213" t="s">
        <v>272</v>
      </c>
      <c r="C30" s="203" t="s">
        <v>175</v>
      </c>
      <c r="D30" s="203" t="s">
        <v>176</v>
      </c>
      <c r="E30" s="203" t="s">
        <v>177</v>
      </c>
      <c r="F30" s="203" t="s">
        <v>203</v>
      </c>
      <c r="G30" s="203" t="s">
        <v>230</v>
      </c>
      <c r="H30" s="203" t="s">
        <v>260</v>
      </c>
      <c r="I30" s="204" t="s">
        <v>29</v>
      </c>
      <c r="J3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RA-ToSIA03:RF-HeatSink-H04A:TDown-Mon</v>
      </c>
      <c r="K3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0" s="206" t="s">
        <v>180</v>
      </c>
      <c r="N30" s="207"/>
      <c r="O30" s="206"/>
      <c r="P30" s="208">
        <v>0.1</v>
      </c>
      <c r="Q30" s="208" t="s">
        <v>181</v>
      </c>
      <c r="R30" s="206"/>
      <c r="S30" s="208"/>
      <c r="T30" s="208"/>
      <c r="U30" s="208"/>
      <c r="V30" s="208"/>
      <c r="W30" s="209" t="s">
        <v>273</v>
      </c>
      <c r="X30" s="209" t="s">
        <v>183</v>
      </c>
      <c r="Y30" s="209" t="s">
        <v>33</v>
      </c>
      <c r="Z30" s="209"/>
      <c r="AA30" s="209"/>
      <c r="AB30" s="210" t="str">
        <f>IF(ToSIA03_CLP[[#This Row],[RS Logic]]&lt;&gt;"",ToSIA03_CLP[[#This Row],[RS Logic]],"")</f>
        <v>Memorias[51].10</v>
      </c>
    </row>
    <row r="31" spans="1:28" s="216" customFormat="1" ht="14.45">
      <c r="A31" s="215">
        <v>30</v>
      </c>
      <c r="B31" s="213" t="s">
        <v>274</v>
      </c>
      <c r="C31" s="203" t="s">
        <v>175</v>
      </c>
      <c r="D31" s="203" t="s">
        <v>176</v>
      </c>
      <c r="E31" s="203" t="s">
        <v>177</v>
      </c>
      <c r="F31" s="203" t="s">
        <v>203</v>
      </c>
      <c r="G31" s="203" t="s">
        <v>233</v>
      </c>
      <c r="H31" s="203" t="s">
        <v>260</v>
      </c>
      <c r="I31" s="204" t="s">
        <v>29</v>
      </c>
      <c r="J3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RA-ToSIA03:RF-HeatSink-H04B:TDown-Mon</v>
      </c>
      <c r="K3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1" s="206" t="s">
        <v>180</v>
      </c>
      <c r="N31" s="207"/>
      <c r="O31" s="206"/>
      <c r="P31" s="208">
        <v>0.1</v>
      </c>
      <c r="Q31" s="208" t="s">
        <v>181</v>
      </c>
      <c r="R31" s="206"/>
      <c r="S31" s="208"/>
      <c r="T31" s="208"/>
      <c r="U31" s="208"/>
      <c r="V31" s="208"/>
      <c r="W31" s="209" t="s">
        <v>275</v>
      </c>
      <c r="X31" s="209" t="s">
        <v>183</v>
      </c>
      <c r="Y31" s="209" t="s">
        <v>33</v>
      </c>
      <c r="Z31" s="209"/>
      <c r="AA31" s="209"/>
      <c r="AB31" s="210" t="str">
        <f>IF(ToSIA03_CLP[[#This Row],[RS Logic]]&lt;&gt;"",ToSIA03_CLP[[#This Row],[RS Logic]],"")</f>
        <v>Memorias[51].11</v>
      </c>
    </row>
    <row r="32" spans="1:28" s="216" customFormat="1" ht="14.45">
      <c r="A32" s="215">
        <v>31</v>
      </c>
      <c r="B32" s="213" t="s">
        <v>276</v>
      </c>
      <c r="C32" s="203" t="s">
        <v>175</v>
      </c>
      <c r="D32" s="203" t="s">
        <v>176</v>
      </c>
      <c r="E32" s="203" t="s">
        <v>177</v>
      </c>
      <c r="F32" s="203" t="s">
        <v>203</v>
      </c>
      <c r="G32" s="203" t="s">
        <v>236</v>
      </c>
      <c r="H32" s="203" t="s">
        <v>260</v>
      </c>
      <c r="I32" s="204" t="s">
        <v>29</v>
      </c>
      <c r="J3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RA-ToSIA03:RF-HeatSink-H05A:TDown-Mon</v>
      </c>
      <c r="K3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2" s="206" t="s">
        <v>180</v>
      </c>
      <c r="N32" s="207"/>
      <c r="O32" s="206"/>
      <c r="P32" s="208">
        <v>0.1</v>
      </c>
      <c r="Q32" s="208" t="s">
        <v>181</v>
      </c>
      <c r="R32" s="206"/>
      <c r="S32" s="208"/>
      <c r="T32" s="208"/>
      <c r="U32" s="208"/>
      <c r="V32" s="208"/>
      <c r="W32" s="209" t="s">
        <v>277</v>
      </c>
      <c r="X32" s="209" t="s">
        <v>183</v>
      </c>
      <c r="Y32" s="209" t="s">
        <v>33</v>
      </c>
      <c r="Z32" s="209"/>
      <c r="AA32" s="209"/>
      <c r="AB32" s="210" t="str">
        <f>IF(ToSIA03_CLP[[#This Row],[RS Logic]]&lt;&gt;"",ToSIA03_CLP[[#This Row],[RS Logic]],"")</f>
        <v>Memorias[51].12</v>
      </c>
    </row>
    <row r="33" spans="1:28" s="216" customFormat="1" ht="14.45">
      <c r="A33" s="215">
        <v>32</v>
      </c>
      <c r="B33" s="213" t="s">
        <v>278</v>
      </c>
      <c r="C33" s="203" t="s">
        <v>175</v>
      </c>
      <c r="D33" s="203" t="s">
        <v>176</v>
      </c>
      <c r="E33" s="203" t="s">
        <v>177</v>
      </c>
      <c r="F33" s="203" t="s">
        <v>203</v>
      </c>
      <c r="G33" s="203" t="s">
        <v>239</v>
      </c>
      <c r="H33" s="203" t="s">
        <v>260</v>
      </c>
      <c r="I33" s="204" t="s">
        <v>29</v>
      </c>
      <c r="J3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RA-ToSIA03:RF-HeatSink-H05B:TDown-Mon</v>
      </c>
      <c r="K3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3" s="206" t="s">
        <v>180</v>
      </c>
      <c r="N33" s="207"/>
      <c r="O33" s="206"/>
      <c r="P33" s="208">
        <v>0.1</v>
      </c>
      <c r="Q33" s="208" t="s">
        <v>181</v>
      </c>
      <c r="R33" s="206"/>
      <c r="S33" s="208"/>
      <c r="T33" s="208"/>
      <c r="U33" s="208"/>
      <c r="V33" s="208"/>
      <c r="W33" s="209" t="s">
        <v>279</v>
      </c>
      <c r="X33" s="209" t="s">
        <v>183</v>
      </c>
      <c r="Y33" s="209" t="s">
        <v>33</v>
      </c>
      <c r="Z33" s="209"/>
      <c r="AA33" s="209"/>
      <c r="AB33" s="210" t="str">
        <f>IF(ToSIA03_CLP[[#This Row],[RS Logic]]&lt;&gt;"",ToSIA03_CLP[[#This Row],[RS Logic]],"")</f>
        <v>Memorias[51].13</v>
      </c>
    </row>
    <row r="34" spans="1:28" s="216" customFormat="1" ht="14.45">
      <c r="A34" s="215">
        <v>33</v>
      </c>
      <c r="B34" s="213" t="s">
        <v>280</v>
      </c>
      <c r="C34" s="203" t="s">
        <v>175</v>
      </c>
      <c r="D34" s="203" t="s">
        <v>176</v>
      </c>
      <c r="E34" s="203" t="s">
        <v>177</v>
      </c>
      <c r="F34" s="203" t="s">
        <v>203</v>
      </c>
      <c r="G34" s="203" t="s">
        <v>242</v>
      </c>
      <c r="H34" s="203" t="s">
        <v>260</v>
      </c>
      <c r="I34" s="204" t="s">
        <v>29</v>
      </c>
      <c r="J3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RA-ToSIA03:RF-HeatSink-H06A:TDown-Mon</v>
      </c>
      <c r="K3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4" s="206" t="s">
        <v>180</v>
      </c>
      <c r="N34" s="207"/>
      <c r="O34" s="206"/>
      <c r="P34" s="208">
        <v>0.1</v>
      </c>
      <c r="Q34" s="208" t="s">
        <v>181</v>
      </c>
      <c r="R34" s="206"/>
      <c r="S34" s="208"/>
      <c r="T34" s="208"/>
      <c r="U34" s="208"/>
      <c r="V34" s="208"/>
      <c r="W34" s="209" t="s">
        <v>281</v>
      </c>
      <c r="X34" s="209" t="s">
        <v>183</v>
      </c>
      <c r="Y34" s="209" t="s">
        <v>33</v>
      </c>
      <c r="Z34" s="209"/>
      <c r="AA34" s="209"/>
      <c r="AB34" s="210" t="str">
        <f>IF(ToSIA03_CLP[[#This Row],[RS Logic]]&lt;&gt;"",ToSIA03_CLP[[#This Row],[RS Logic]],"")</f>
        <v>Memorias[51].14</v>
      </c>
    </row>
    <row r="35" spans="1:28" s="216" customFormat="1" ht="14.45">
      <c r="A35" s="215">
        <v>34</v>
      </c>
      <c r="B35" s="213" t="s">
        <v>282</v>
      </c>
      <c r="C35" s="203" t="s">
        <v>175</v>
      </c>
      <c r="D35" s="203" t="s">
        <v>176</v>
      </c>
      <c r="E35" s="203" t="s">
        <v>177</v>
      </c>
      <c r="F35" s="203" t="s">
        <v>203</v>
      </c>
      <c r="G35" s="203" t="s">
        <v>245</v>
      </c>
      <c r="H35" s="203" t="s">
        <v>260</v>
      </c>
      <c r="I35" s="204" t="s">
        <v>29</v>
      </c>
      <c r="J3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RA-ToSIA03:RF-HeatSink-H06B:TDown-Mon</v>
      </c>
      <c r="K3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5" s="206" t="s">
        <v>180</v>
      </c>
      <c r="N35" s="207"/>
      <c r="O35" s="206"/>
      <c r="P35" s="208">
        <v>0.1</v>
      </c>
      <c r="Q35" s="208" t="s">
        <v>181</v>
      </c>
      <c r="R35" s="206"/>
      <c r="S35" s="208"/>
      <c r="T35" s="208"/>
      <c r="U35" s="208"/>
      <c r="V35" s="208"/>
      <c r="W35" s="209" t="s">
        <v>283</v>
      </c>
      <c r="X35" s="209" t="s">
        <v>183</v>
      </c>
      <c r="Y35" s="209" t="s">
        <v>33</v>
      </c>
      <c r="Z35" s="209"/>
      <c r="AA35" s="209"/>
      <c r="AB35" s="210" t="str">
        <f>IF(ToSIA03_CLP[[#This Row],[RS Logic]]&lt;&gt;"",ToSIA03_CLP[[#This Row],[RS Logic]],"")</f>
        <v>Memorias[51].15</v>
      </c>
    </row>
    <row r="36" spans="1:28" s="216" customFormat="1" ht="14.45">
      <c r="A36" s="215">
        <v>35</v>
      </c>
      <c r="B36" s="213" t="s">
        <v>284</v>
      </c>
      <c r="C36" s="203" t="s">
        <v>175</v>
      </c>
      <c r="D36" s="203" t="s">
        <v>176</v>
      </c>
      <c r="E36" s="203" t="s">
        <v>177</v>
      </c>
      <c r="F36" s="203" t="s">
        <v>203</v>
      </c>
      <c r="G36" s="203" t="s">
        <v>248</v>
      </c>
      <c r="H36" s="203" t="s">
        <v>260</v>
      </c>
      <c r="I36" s="204" t="s">
        <v>29</v>
      </c>
      <c r="J3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RA-ToSIA03:RF-HeatSink-H07A:TDown-Mon</v>
      </c>
      <c r="K3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6" s="206" t="s">
        <v>180</v>
      </c>
      <c r="N36" s="207"/>
      <c r="O36" s="206"/>
      <c r="P36" s="208">
        <v>0.1</v>
      </c>
      <c r="Q36" s="208" t="s">
        <v>181</v>
      </c>
      <c r="R36" s="206"/>
      <c r="S36" s="208"/>
      <c r="T36" s="208"/>
      <c r="U36" s="208"/>
      <c r="V36" s="208"/>
      <c r="W36" s="209" t="s">
        <v>285</v>
      </c>
      <c r="X36" s="209" t="s">
        <v>183</v>
      </c>
      <c r="Y36" s="209" t="s">
        <v>33</v>
      </c>
      <c r="Z36" s="209"/>
      <c r="AA36" s="209"/>
      <c r="AB36" s="210" t="str">
        <f>IF(ToSIA03_CLP[[#This Row],[RS Logic]]&lt;&gt;"",ToSIA03_CLP[[#This Row],[RS Logic]],"")</f>
        <v>Memorias[51].16</v>
      </c>
    </row>
    <row r="37" spans="1:28" s="216" customFormat="1" ht="14.45">
      <c r="A37" s="215">
        <v>36</v>
      </c>
      <c r="B37" s="213" t="s">
        <v>286</v>
      </c>
      <c r="C37" s="203" t="s">
        <v>175</v>
      </c>
      <c r="D37" s="203" t="s">
        <v>176</v>
      </c>
      <c r="E37" s="203" t="s">
        <v>177</v>
      </c>
      <c r="F37" s="203" t="s">
        <v>203</v>
      </c>
      <c r="G37" s="203" t="s">
        <v>251</v>
      </c>
      <c r="H37" s="203" t="s">
        <v>260</v>
      </c>
      <c r="I37" s="204" t="s">
        <v>29</v>
      </c>
      <c r="J3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RA-ToSIA03:RF-HeatSink-H07B:TDown-Mon</v>
      </c>
      <c r="K3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7" s="206" t="s">
        <v>180</v>
      </c>
      <c r="N37" s="207"/>
      <c r="O37" s="206"/>
      <c r="P37" s="208">
        <v>0.1</v>
      </c>
      <c r="Q37" s="208" t="s">
        <v>181</v>
      </c>
      <c r="R37" s="206"/>
      <c r="S37" s="208"/>
      <c r="T37" s="208"/>
      <c r="U37" s="208"/>
      <c r="V37" s="208"/>
      <c r="W37" s="209" t="s">
        <v>287</v>
      </c>
      <c r="X37" s="209" t="s">
        <v>183</v>
      </c>
      <c r="Y37" s="209" t="s">
        <v>33</v>
      </c>
      <c r="Z37" s="209"/>
      <c r="AA37" s="209"/>
      <c r="AB37" s="210" t="str">
        <f>IF(ToSIA03_CLP[[#This Row],[RS Logic]]&lt;&gt;"",ToSIA03_CLP[[#This Row],[RS Logic]],"")</f>
        <v>Memorias[51].17</v>
      </c>
    </row>
    <row r="38" spans="1:28" s="216" customFormat="1" ht="14.45">
      <c r="A38" s="215">
        <v>37</v>
      </c>
      <c r="B38" s="213" t="s">
        <v>288</v>
      </c>
      <c r="C38" s="203" t="s">
        <v>175</v>
      </c>
      <c r="D38" s="203" t="s">
        <v>176</v>
      </c>
      <c r="E38" s="203" t="s">
        <v>177</v>
      </c>
      <c r="F38" s="203" t="s">
        <v>203</v>
      </c>
      <c r="G38" s="203" t="s">
        <v>254</v>
      </c>
      <c r="H38" s="203" t="s">
        <v>260</v>
      </c>
      <c r="I38" s="204" t="s">
        <v>29</v>
      </c>
      <c r="J3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RA-ToSIA03:RF-HeatSink-H08A:TDown-Mon</v>
      </c>
      <c r="K3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8" s="206" t="s">
        <v>180</v>
      </c>
      <c r="N38" s="207"/>
      <c r="O38" s="206"/>
      <c r="P38" s="208">
        <v>0.1</v>
      </c>
      <c r="Q38" s="208" t="s">
        <v>181</v>
      </c>
      <c r="R38" s="206"/>
      <c r="S38" s="208"/>
      <c r="T38" s="208"/>
      <c r="U38" s="208"/>
      <c r="V38" s="208"/>
      <c r="W38" s="209" t="s">
        <v>289</v>
      </c>
      <c r="X38" s="209" t="s">
        <v>183</v>
      </c>
      <c r="Y38" s="209" t="s">
        <v>33</v>
      </c>
      <c r="Z38" s="209"/>
      <c r="AA38" s="209"/>
      <c r="AB38" s="210" t="str">
        <f>IF(ToSIA03_CLP[[#This Row],[RS Logic]]&lt;&gt;"",ToSIA03_CLP[[#This Row],[RS Logic]],"")</f>
        <v>Memorias[51].18</v>
      </c>
    </row>
    <row r="39" spans="1:28" s="216" customFormat="1" ht="14.45">
      <c r="A39" s="215">
        <v>38</v>
      </c>
      <c r="B39" s="213" t="s">
        <v>290</v>
      </c>
      <c r="C39" s="203" t="s">
        <v>175</v>
      </c>
      <c r="D39" s="203" t="s">
        <v>176</v>
      </c>
      <c r="E39" s="203" t="s">
        <v>177</v>
      </c>
      <c r="F39" s="203" t="s">
        <v>203</v>
      </c>
      <c r="G39" s="203" t="s">
        <v>257</v>
      </c>
      <c r="H39" s="203" t="s">
        <v>260</v>
      </c>
      <c r="I39" s="204" t="s">
        <v>29</v>
      </c>
      <c r="J3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RA-ToSIA03:RF-HeatSink-H08B:TDown-Mon</v>
      </c>
      <c r="K3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9" s="206" t="s">
        <v>180</v>
      </c>
      <c r="N39" s="207"/>
      <c r="O39" s="206"/>
      <c r="P39" s="208">
        <v>0.1</v>
      </c>
      <c r="Q39" s="208" t="s">
        <v>181</v>
      </c>
      <c r="R39" s="206"/>
      <c r="S39" s="208"/>
      <c r="T39" s="208"/>
      <c r="U39" s="208"/>
      <c r="V39" s="208"/>
      <c r="W39" s="209" t="s">
        <v>291</v>
      </c>
      <c r="X39" s="209" t="s">
        <v>183</v>
      </c>
      <c r="Y39" s="209" t="s">
        <v>33</v>
      </c>
      <c r="Z39" s="209"/>
      <c r="AA39" s="209"/>
      <c r="AB39" s="210" t="str">
        <f>IF(ToSIA03_CLP[[#This Row],[RS Logic]]&lt;&gt;"",ToSIA03_CLP[[#This Row],[RS Logic]],"")</f>
        <v>Memorias[51].19</v>
      </c>
    </row>
    <row r="40" spans="1:28" s="216" customFormat="1" ht="14.45">
      <c r="A40" s="215">
        <v>39</v>
      </c>
      <c r="B40" s="213" t="s">
        <v>292</v>
      </c>
      <c r="C40" s="203" t="s">
        <v>175</v>
      </c>
      <c r="D40" s="203" t="s">
        <v>176</v>
      </c>
      <c r="E40" s="203" t="s">
        <v>177</v>
      </c>
      <c r="F40" s="203" t="s">
        <v>203</v>
      </c>
      <c r="G40" s="203" t="s">
        <v>204</v>
      </c>
      <c r="H40" s="203" t="s">
        <v>293</v>
      </c>
      <c r="I40" s="204" t="s">
        <v>29</v>
      </c>
      <c r="J4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RA-ToSIA03:RF-HeatSink-H01A:TUp-Mon</v>
      </c>
      <c r="K4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0" s="206" t="s">
        <v>180</v>
      </c>
      <c r="N40" s="207"/>
      <c r="O40" s="206"/>
      <c r="P40" s="208">
        <v>0.1</v>
      </c>
      <c r="Q40" s="208" t="s">
        <v>181</v>
      </c>
      <c r="R40" s="206"/>
      <c r="S40" s="208"/>
      <c r="T40" s="208"/>
      <c r="U40" s="208"/>
      <c r="V40" s="208"/>
      <c r="W40" s="209" t="s">
        <v>294</v>
      </c>
      <c r="X40" s="209" t="s">
        <v>183</v>
      </c>
      <c r="Y40" s="209" t="s">
        <v>33</v>
      </c>
      <c r="Z40" s="209"/>
      <c r="AA40" s="209"/>
      <c r="AB40" s="210" t="str">
        <f>IF(ToSIA03_CLP[[#This Row],[RS Logic]]&lt;&gt;"",ToSIA03_CLP[[#This Row],[RS Logic]],"")</f>
        <v>Memorias[50].20</v>
      </c>
    </row>
    <row r="41" spans="1:28" s="216" customFormat="1" ht="14.45">
      <c r="A41" s="215">
        <v>40</v>
      </c>
      <c r="B41" s="213" t="s">
        <v>295</v>
      </c>
      <c r="C41" s="203" t="s">
        <v>175</v>
      </c>
      <c r="D41" s="203" t="s">
        <v>176</v>
      </c>
      <c r="E41" s="203" t="s">
        <v>177</v>
      </c>
      <c r="F41" s="203" t="s">
        <v>203</v>
      </c>
      <c r="G41" s="203" t="s">
        <v>215</v>
      </c>
      <c r="H41" s="203" t="s">
        <v>293</v>
      </c>
      <c r="I41" s="204" t="s">
        <v>29</v>
      </c>
      <c r="J4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RA-ToSIA03:RF-HeatSink-H01B:TUp-Mon</v>
      </c>
      <c r="K4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1" s="206" t="s">
        <v>180</v>
      </c>
      <c r="N41" s="207"/>
      <c r="O41" s="206"/>
      <c r="P41" s="208">
        <v>0.1</v>
      </c>
      <c r="Q41" s="208" t="s">
        <v>181</v>
      </c>
      <c r="R41" s="206"/>
      <c r="S41" s="208"/>
      <c r="T41" s="208"/>
      <c r="U41" s="208"/>
      <c r="V41" s="208"/>
      <c r="W41" s="209" t="s">
        <v>296</v>
      </c>
      <c r="X41" s="209" t="s">
        <v>183</v>
      </c>
      <c r="Y41" s="209" t="s">
        <v>33</v>
      </c>
      <c r="Z41" s="209"/>
      <c r="AA41" s="209"/>
      <c r="AB41" s="210" t="str">
        <f>IF(ToSIA03_CLP[[#This Row],[RS Logic]]&lt;&gt;"",ToSIA03_CLP[[#This Row],[RS Logic]],"")</f>
        <v>Memorias[50].21</v>
      </c>
    </row>
    <row r="42" spans="1:28" s="216" customFormat="1" ht="14.45">
      <c r="A42" s="215">
        <v>41</v>
      </c>
      <c r="B42" s="213" t="s">
        <v>297</v>
      </c>
      <c r="C42" s="203" t="s">
        <v>175</v>
      </c>
      <c r="D42" s="203" t="s">
        <v>176</v>
      </c>
      <c r="E42" s="203" t="s">
        <v>177</v>
      </c>
      <c r="F42" s="203" t="s">
        <v>203</v>
      </c>
      <c r="G42" s="203" t="s">
        <v>218</v>
      </c>
      <c r="H42" s="203" t="s">
        <v>293</v>
      </c>
      <c r="I42" s="204" t="s">
        <v>29</v>
      </c>
      <c r="J4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RA-ToSIA03:RF-HeatSink-H02A:TUp-Mon</v>
      </c>
      <c r="K4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2" s="206" t="s">
        <v>180</v>
      </c>
      <c r="N42" s="207"/>
      <c r="O42" s="206"/>
      <c r="P42" s="208">
        <v>0.1</v>
      </c>
      <c r="Q42" s="208" t="s">
        <v>181</v>
      </c>
      <c r="R42" s="206"/>
      <c r="S42" s="208"/>
      <c r="T42" s="208"/>
      <c r="U42" s="208"/>
      <c r="V42" s="208"/>
      <c r="W42" s="209" t="s">
        <v>298</v>
      </c>
      <c r="X42" s="209" t="s">
        <v>183</v>
      </c>
      <c r="Y42" s="209" t="s">
        <v>33</v>
      </c>
      <c r="Z42" s="209"/>
      <c r="AA42" s="209"/>
      <c r="AB42" s="210" t="str">
        <f>IF(ToSIA03_CLP[[#This Row],[RS Logic]]&lt;&gt;"",ToSIA03_CLP[[#This Row],[RS Logic]],"")</f>
        <v>Memorias[50].22</v>
      </c>
    </row>
    <row r="43" spans="1:28" s="216" customFormat="1" ht="14.45">
      <c r="A43" s="215">
        <v>42</v>
      </c>
      <c r="B43" s="213" t="s">
        <v>299</v>
      </c>
      <c r="C43" s="203" t="s">
        <v>175</v>
      </c>
      <c r="D43" s="203" t="s">
        <v>176</v>
      </c>
      <c r="E43" s="203" t="s">
        <v>177</v>
      </c>
      <c r="F43" s="203" t="s">
        <v>203</v>
      </c>
      <c r="G43" s="203" t="s">
        <v>221</v>
      </c>
      <c r="H43" s="203" t="s">
        <v>293</v>
      </c>
      <c r="I43" s="204" t="s">
        <v>29</v>
      </c>
      <c r="J4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RA-ToSIA03:RF-HeatSink-H02B:TUp-Mon</v>
      </c>
      <c r="K4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3" s="206" t="s">
        <v>180</v>
      </c>
      <c r="N43" s="207"/>
      <c r="O43" s="206"/>
      <c r="P43" s="208">
        <v>0.1</v>
      </c>
      <c r="Q43" s="208" t="s">
        <v>181</v>
      </c>
      <c r="R43" s="206"/>
      <c r="S43" s="208"/>
      <c r="T43" s="208"/>
      <c r="U43" s="208"/>
      <c r="V43" s="208"/>
      <c r="W43" s="209" t="s">
        <v>300</v>
      </c>
      <c r="X43" s="209" t="s">
        <v>183</v>
      </c>
      <c r="Y43" s="209" t="s">
        <v>33</v>
      </c>
      <c r="Z43" s="209"/>
      <c r="AA43" s="209"/>
      <c r="AB43" s="210" t="str">
        <f>IF(ToSIA03_CLP[[#This Row],[RS Logic]]&lt;&gt;"",ToSIA03_CLP[[#This Row],[RS Logic]],"")</f>
        <v>Memorias[50].23</v>
      </c>
    </row>
    <row r="44" spans="1:28" s="216" customFormat="1" ht="14.45">
      <c r="A44" s="215">
        <v>43</v>
      </c>
      <c r="B44" s="213" t="s">
        <v>301</v>
      </c>
      <c r="C44" s="203" t="s">
        <v>175</v>
      </c>
      <c r="D44" s="203" t="s">
        <v>176</v>
      </c>
      <c r="E44" s="203" t="s">
        <v>177</v>
      </c>
      <c r="F44" s="203" t="s">
        <v>203</v>
      </c>
      <c r="G44" s="203" t="s">
        <v>224</v>
      </c>
      <c r="H44" s="203" t="s">
        <v>293</v>
      </c>
      <c r="I44" s="204" t="s">
        <v>29</v>
      </c>
      <c r="J4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RA-ToSIA03:RF-HeatSink-H03A:TUp-Mon</v>
      </c>
      <c r="K4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4" s="206" t="s">
        <v>180</v>
      </c>
      <c r="N44" s="207"/>
      <c r="O44" s="206"/>
      <c r="P44" s="208">
        <v>0.1</v>
      </c>
      <c r="Q44" s="208" t="s">
        <v>181</v>
      </c>
      <c r="R44" s="206"/>
      <c r="S44" s="208"/>
      <c r="T44" s="208"/>
      <c r="U44" s="208"/>
      <c r="V44" s="208"/>
      <c r="W44" s="209" t="s">
        <v>302</v>
      </c>
      <c r="X44" s="209" t="s">
        <v>183</v>
      </c>
      <c r="Y44" s="209" t="s">
        <v>33</v>
      </c>
      <c r="Z44" s="209"/>
      <c r="AA44" s="209"/>
      <c r="AB44" s="210" t="str">
        <f>IF(ToSIA03_CLP[[#This Row],[RS Logic]]&lt;&gt;"",ToSIA03_CLP[[#This Row],[RS Logic]],"")</f>
        <v>Memorias[50].24</v>
      </c>
    </row>
    <row r="45" spans="1:28" s="216" customFormat="1" ht="14.45">
      <c r="A45" s="215">
        <v>44</v>
      </c>
      <c r="B45" s="213" t="s">
        <v>303</v>
      </c>
      <c r="C45" s="203" t="s">
        <v>175</v>
      </c>
      <c r="D45" s="203" t="s">
        <v>176</v>
      </c>
      <c r="E45" s="203" t="s">
        <v>177</v>
      </c>
      <c r="F45" s="203" t="s">
        <v>203</v>
      </c>
      <c r="G45" s="203" t="s">
        <v>227</v>
      </c>
      <c r="H45" s="203" t="s">
        <v>293</v>
      </c>
      <c r="I45" s="204" t="s">
        <v>29</v>
      </c>
      <c r="J4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RA-ToSIA03:RF-HeatSink-H03B:TUp-Mon</v>
      </c>
      <c r="K4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5" s="206" t="s">
        <v>180</v>
      </c>
      <c r="N45" s="207"/>
      <c r="O45" s="206"/>
      <c r="P45" s="208">
        <v>0.1</v>
      </c>
      <c r="Q45" s="208" t="s">
        <v>181</v>
      </c>
      <c r="R45" s="206"/>
      <c r="S45" s="208"/>
      <c r="T45" s="208"/>
      <c r="U45" s="208"/>
      <c r="V45" s="208"/>
      <c r="W45" s="209" t="s">
        <v>304</v>
      </c>
      <c r="X45" s="209" t="s">
        <v>183</v>
      </c>
      <c r="Y45" s="209" t="s">
        <v>33</v>
      </c>
      <c r="Z45" s="209"/>
      <c r="AA45" s="209"/>
      <c r="AB45" s="210" t="str">
        <f>IF(ToSIA03_CLP[[#This Row],[RS Logic]]&lt;&gt;"",ToSIA03_CLP[[#This Row],[RS Logic]],"")</f>
        <v>Memorias[50].25</v>
      </c>
    </row>
    <row r="46" spans="1:28" s="216" customFormat="1" ht="14.45">
      <c r="A46" s="215">
        <v>45</v>
      </c>
      <c r="B46" s="213" t="s">
        <v>305</v>
      </c>
      <c r="C46" s="203" t="s">
        <v>175</v>
      </c>
      <c r="D46" s="203" t="s">
        <v>176</v>
      </c>
      <c r="E46" s="203" t="s">
        <v>177</v>
      </c>
      <c r="F46" s="203" t="s">
        <v>203</v>
      </c>
      <c r="G46" s="203" t="s">
        <v>230</v>
      </c>
      <c r="H46" s="203" t="s">
        <v>293</v>
      </c>
      <c r="I46" s="204" t="s">
        <v>29</v>
      </c>
      <c r="J4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RA-ToSIA03:RF-HeatSink-H04A:TUp-Mon</v>
      </c>
      <c r="K4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6" s="206" t="s">
        <v>180</v>
      </c>
      <c r="N46" s="207"/>
      <c r="O46" s="206"/>
      <c r="P46" s="208">
        <v>0.1</v>
      </c>
      <c r="Q46" s="208" t="s">
        <v>181</v>
      </c>
      <c r="R46" s="206"/>
      <c r="S46" s="208"/>
      <c r="T46" s="208"/>
      <c r="U46" s="208"/>
      <c r="V46" s="208"/>
      <c r="W46" s="209" t="s">
        <v>306</v>
      </c>
      <c r="X46" s="209" t="s">
        <v>183</v>
      </c>
      <c r="Y46" s="209" t="s">
        <v>33</v>
      </c>
      <c r="Z46" s="209"/>
      <c r="AA46" s="209"/>
      <c r="AB46" s="210" t="str">
        <f>IF(ToSIA03_CLP[[#This Row],[RS Logic]]&lt;&gt;"",ToSIA03_CLP[[#This Row],[RS Logic]],"")</f>
        <v>Memorias[50].26</v>
      </c>
    </row>
    <row r="47" spans="1:28" s="216" customFormat="1" ht="14.45">
      <c r="A47" s="215">
        <v>46</v>
      </c>
      <c r="B47" s="213" t="s">
        <v>307</v>
      </c>
      <c r="C47" s="203" t="s">
        <v>175</v>
      </c>
      <c r="D47" s="203" t="s">
        <v>176</v>
      </c>
      <c r="E47" s="203" t="s">
        <v>177</v>
      </c>
      <c r="F47" s="203" t="s">
        <v>203</v>
      </c>
      <c r="G47" s="203" t="s">
        <v>233</v>
      </c>
      <c r="H47" s="203" t="s">
        <v>293</v>
      </c>
      <c r="I47" s="204" t="s">
        <v>29</v>
      </c>
      <c r="J4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RA-ToSIA03:RF-HeatSink-H04B:TUp-Mon</v>
      </c>
      <c r="K4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7" s="206" t="s">
        <v>180</v>
      </c>
      <c r="N47" s="207"/>
      <c r="O47" s="206"/>
      <c r="P47" s="208">
        <v>0.1</v>
      </c>
      <c r="Q47" s="208" t="s">
        <v>181</v>
      </c>
      <c r="R47" s="206"/>
      <c r="S47" s="208"/>
      <c r="T47" s="208"/>
      <c r="U47" s="208"/>
      <c r="V47" s="208"/>
      <c r="W47" s="209" t="s">
        <v>308</v>
      </c>
      <c r="X47" s="209" t="s">
        <v>183</v>
      </c>
      <c r="Y47" s="209" t="s">
        <v>33</v>
      </c>
      <c r="Z47" s="209"/>
      <c r="AA47" s="209"/>
      <c r="AB47" s="210" t="str">
        <f>IF(ToSIA03_CLP[[#This Row],[RS Logic]]&lt;&gt;"",ToSIA03_CLP[[#This Row],[RS Logic]],"")</f>
        <v>Memorias[50].27</v>
      </c>
    </row>
    <row r="48" spans="1:28" s="216" customFormat="1" ht="14.45">
      <c r="A48" s="215">
        <v>47</v>
      </c>
      <c r="B48" s="213" t="s">
        <v>309</v>
      </c>
      <c r="C48" s="203" t="s">
        <v>175</v>
      </c>
      <c r="D48" s="203" t="s">
        <v>176</v>
      </c>
      <c r="E48" s="203" t="s">
        <v>177</v>
      </c>
      <c r="F48" s="203" t="s">
        <v>203</v>
      </c>
      <c r="G48" s="203" t="s">
        <v>236</v>
      </c>
      <c r="H48" s="203" t="s">
        <v>293</v>
      </c>
      <c r="I48" s="204" t="s">
        <v>29</v>
      </c>
      <c r="J4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RA-ToSIA03:RF-HeatSink-H05A:TUp-Mon</v>
      </c>
      <c r="K4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8" s="206" t="s">
        <v>180</v>
      </c>
      <c r="N48" s="207"/>
      <c r="O48" s="206"/>
      <c r="P48" s="208">
        <v>0.1</v>
      </c>
      <c r="Q48" s="208" t="s">
        <v>181</v>
      </c>
      <c r="R48" s="206"/>
      <c r="S48" s="208"/>
      <c r="T48" s="208"/>
      <c r="U48" s="208"/>
      <c r="V48" s="208"/>
      <c r="W48" s="209" t="s">
        <v>310</v>
      </c>
      <c r="X48" s="209" t="s">
        <v>183</v>
      </c>
      <c r="Y48" s="209" t="s">
        <v>33</v>
      </c>
      <c r="Z48" s="209"/>
      <c r="AA48" s="209"/>
      <c r="AB48" s="210" t="str">
        <f>IF(ToSIA03_CLP[[#This Row],[RS Logic]]&lt;&gt;"",ToSIA03_CLP[[#This Row],[RS Logic]],"")</f>
        <v>Memorias[50].28</v>
      </c>
    </row>
    <row r="49" spans="1:28" s="216" customFormat="1" ht="14.45">
      <c r="A49" s="215">
        <v>48</v>
      </c>
      <c r="B49" s="213" t="s">
        <v>311</v>
      </c>
      <c r="C49" s="203" t="s">
        <v>175</v>
      </c>
      <c r="D49" s="203" t="s">
        <v>176</v>
      </c>
      <c r="E49" s="203" t="s">
        <v>177</v>
      </c>
      <c r="F49" s="203" t="s">
        <v>203</v>
      </c>
      <c r="G49" s="203" t="s">
        <v>239</v>
      </c>
      <c r="H49" s="203" t="s">
        <v>293</v>
      </c>
      <c r="I49" s="204" t="s">
        <v>29</v>
      </c>
      <c r="J4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RA-ToSIA03:RF-HeatSink-H05B:TUp-Mon</v>
      </c>
      <c r="K4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9" s="206" t="s">
        <v>180</v>
      </c>
      <c r="N49" s="207"/>
      <c r="O49" s="206"/>
      <c r="P49" s="208">
        <v>0.1</v>
      </c>
      <c r="Q49" s="208" t="s">
        <v>181</v>
      </c>
      <c r="R49" s="206"/>
      <c r="S49" s="208"/>
      <c r="T49" s="208"/>
      <c r="U49" s="208"/>
      <c r="V49" s="208"/>
      <c r="W49" s="209" t="s">
        <v>312</v>
      </c>
      <c r="X49" s="209" t="s">
        <v>183</v>
      </c>
      <c r="Y49" s="209" t="s">
        <v>33</v>
      </c>
      <c r="Z49" s="209"/>
      <c r="AA49" s="209"/>
      <c r="AB49" s="210" t="str">
        <f>IF(ToSIA03_CLP[[#This Row],[RS Logic]]&lt;&gt;"",ToSIA03_CLP[[#This Row],[RS Logic]],"")</f>
        <v>Memorias[50].29</v>
      </c>
    </row>
    <row r="50" spans="1:28" s="216" customFormat="1" ht="14.45">
      <c r="A50" s="215">
        <v>49</v>
      </c>
      <c r="B50" s="213" t="s">
        <v>313</v>
      </c>
      <c r="C50" s="203" t="s">
        <v>175</v>
      </c>
      <c r="D50" s="203" t="s">
        <v>176</v>
      </c>
      <c r="E50" s="203" t="s">
        <v>177</v>
      </c>
      <c r="F50" s="203" t="s">
        <v>203</v>
      </c>
      <c r="G50" s="203" t="s">
        <v>242</v>
      </c>
      <c r="H50" s="203" t="s">
        <v>293</v>
      </c>
      <c r="I50" s="204" t="s">
        <v>29</v>
      </c>
      <c r="J5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RA-ToSIA03:RF-HeatSink-H06A:TUp-Mon</v>
      </c>
      <c r="K5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0" s="206" t="s">
        <v>180</v>
      </c>
      <c r="N50" s="207"/>
      <c r="O50" s="206"/>
      <c r="P50" s="208">
        <v>0.1</v>
      </c>
      <c r="Q50" s="208" t="s">
        <v>181</v>
      </c>
      <c r="R50" s="206"/>
      <c r="S50" s="208"/>
      <c r="T50" s="208"/>
      <c r="U50" s="208"/>
      <c r="V50" s="208"/>
      <c r="W50" s="209" t="s">
        <v>314</v>
      </c>
      <c r="X50" s="209" t="s">
        <v>183</v>
      </c>
      <c r="Y50" s="209" t="s">
        <v>33</v>
      </c>
      <c r="Z50" s="209"/>
      <c r="AA50" s="209"/>
      <c r="AB50" s="210" t="str">
        <f>IF(ToSIA03_CLP[[#This Row],[RS Logic]]&lt;&gt;"",ToSIA03_CLP[[#This Row],[RS Logic]],"")</f>
        <v>Memorias[50].30</v>
      </c>
    </row>
    <row r="51" spans="1:28" s="216" customFormat="1" ht="14.45">
      <c r="A51" s="215">
        <v>50</v>
      </c>
      <c r="B51" s="213" t="s">
        <v>315</v>
      </c>
      <c r="C51" s="203" t="s">
        <v>175</v>
      </c>
      <c r="D51" s="203" t="s">
        <v>176</v>
      </c>
      <c r="E51" s="203" t="s">
        <v>177</v>
      </c>
      <c r="F51" s="203" t="s">
        <v>203</v>
      </c>
      <c r="G51" s="203" t="s">
        <v>245</v>
      </c>
      <c r="H51" s="203" t="s">
        <v>293</v>
      </c>
      <c r="I51" s="204" t="s">
        <v>29</v>
      </c>
      <c r="J5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RA-ToSIA03:RF-HeatSink-H06B:TUp-Mon</v>
      </c>
      <c r="K5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1" s="206" t="s">
        <v>180</v>
      </c>
      <c r="N51" s="207"/>
      <c r="O51" s="206"/>
      <c r="P51" s="208">
        <v>0.1</v>
      </c>
      <c r="Q51" s="208" t="s">
        <v>181</v>
      </c>
      <c r="R51" s="206"/>
      <c r="S51" s="208"/>
      <c r="T51" s="208"/>
      <c r="U51" s="208"/>
      <c r="V51" s="208"/>
      <c r="W51" s="209" t="s">
        <v>316</v>
      </c>
      <c r="X51" s="209" t="s">
        <v>183</v>
      </c>
      <c r="Y51" s="209" t="s">
        <v>33</v>
      </c>
      <c r="Z51" s="209"/>
      <c r="AA51" s="209"/>
      <c r="AB51" s="210" t="str">
        <f>IF(ToSIA03_CLP[[#This Row],[RS Logic]]&lt;&gt;"",ToSIA03_CLP[[#This Row],[RS Logic]],"")</f>
        <v>Memorias[50].31</v>
      </c>
    </row>
    <row r="52" spans="1:28" s="216" customFormat="1" ht="14.45">
      <c r="A52" s="215">
        <v>51</v>
      </c>
      <c r="B52" s="213" t="s">
        <v>317</v>
      </c>
      <c r="C52" s="203" t="s">
        <v>175</v>
      </c>
      <c r="D52" s="203" t="s">
        <v>176</v>
      </c>
      <c r="E52" s="203" t="s">
        <v>177</v>
      </c>
      <c r="F52" s="203" t="s">
        <v>203</v>
      </c>
      <c r="G52" s="203" t="s">
        <v>248</v>
      </c>
      <c r="H52" s="203" t="s">
        <v>293</v>
      </c>
      <c r="I52" s="204" t="s">
        <v>29</v>
      </c>
      <c r="J5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RA-ToSIA03:RF-HeatSink-H07A:TUp-Mon</v>
      </c>
      <c r="K5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2" s="206" t="s">
        <v>180</v>
      </c>
      <c r="N52" s="207"/>
      <c r="O52" s="206"/>
      <c r="P52" s="208">
        <v>0.1</v>
      </c>
      <c r="Q52" s="208" t="s">
        <v>181</v>
      </c>
      <c r="R52" s="206"/>
      <c r="S52" s="208"/>
      <c r="T52" s="208"/>
      <c r="U52" s="208"/>
      <c r="V52" s="208"/>
      <c r="W52" s="209" t="s">
        <v>318</v>
      </c>
      <c r="X52" s="209" t="s">
        <v>183</v>
      </c>
      <c r="Y52" s="209" t="s">
        <v>33</v>
      </c>
      <c r="Z52" s="209"/>
      <c r="AA52" s="209"/>
      <c r="AB52" s="210" t="str">
        <f>IF(ToSIA03_CLP[[#This Row],[RS Logic]]&lt;&gt;"",ToSIA03_CLP[[#This Row],[RS Logic]],"")</f>
        <v>Memorias[51].0</v>
      </c>
    </row>
    <row r="53" spans="1:28" s="216" customFormat="1" ht="14.45">
      <c r="A53" s="215">
        <v>52</v>
      </c>
      <c r="B53" s="213" t="s">
        <v>319</v>
      </c>
      <c r="C53" s="203" t="s">
        <v>175</v>
      </c>
      <c r="D53" s="203" t="s">
        <v>176</v>
      </c>
      <c r="E53" s="203" t="s">
        <v>177</v>
      </c>
      <c r="F53" s="203" t="s">
        <v>203</v>
      </c>
      <c r="G53" s="203" t="s">
        <v>251</v>
      </c>
      <c r="H53" s="203" t="s">
        <v>293</v>
      </c>
      <c r="I53" s="204" t="s">
        <v>29</v>
      </c>
      <c r="J5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RA-ToSIA03:RF-HeatSink-H07B:TUp-Mon</v>
      </c>
      <c r="K5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3" s="206" t="s">
        <v>180</v>
      </c>
      <c r="N53" s="207"/>
      <c r="O53" s="206"/>
      <c r="P53" s="208">
        <v>0.1</v>
      </c>
      <c r="Q53" s="208" t="s">
        <v>181</v>
      </c>
      <c r="R53" s="206"/>
      <c r="S53" s="208"/>
      <c r="T53" s="208"/>
      <c r="U53" s="208"/>
      <c r="V53" s="208"/>
      <c r="W53" s="209" t="s">
        <v>320</v>
      </c>
      <c r="X53" s="209" t="s">
        <v>183</v>
      </c>
      <c r="Y53" s="209" t="s">
        <v>33</v>
      </c>
      <c r="Z53" s="209"/>
      <c r="AA53" s="209"/>
      <c r="AB53" s="210" t="str">
        <f>IF(ToSIA03_CLP[[#This Row],[RS Logic]]&lt;&gt;"",ToSIA03_CLP[[#This Row],[RS Logic]],"")</f>
        <v>Memorias[51].1</v>
      </c>
    </row>
    <row r="54" spans="1:28" s="216" customFormat="1" ht="14.45">
      <c r="A54" s="215">
        <v>53</v>
      </c>
      <c r="B54" s="213" t="s">
        <v>321</v>
      </c>
      <c r="C54" s="203" t="s">
        <v>175</v>
      </c>
      <c r="D54" s="203" t="s">
        <v>176</v>
      </c>
      <c r="E54" s="203" t="s">
        <v>177</v>
      </c>
      <c r="F54" s="203" t="s">
        <v>203</v>
      </c>
      <c r="G54" s="203" t="s">
        <v>254</v>
      </c>
      <c r="H54" s="203" t="s">
        <v>293</v>
      </c>
      <c r="I54" s="204" t="s">
        <v>29</v>
      </c>
      <c r="J5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RA-ToSIA03:RF-HeatSink-H08A:TUp-Mon</v>
      </c>
      <c r="K5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4" s="206" t="s">
        <v>180</v>
      </c>
      <c r="N54" s="207"/>
      <c r="O54" s="206"/>
      <c r="P54" s="208">
        <v>0.1</v>
      </c>
      <c r="Q54" s="208" t="s">
        <v>181</v>
      </c>
      <c r="R54" s="206"/>
      <c r="S54" s="208"/>
      <c r="T54" s="208"/>
      <c r="U54" s="208"/>
      <c r="V54" s="208"/>
      <c r="W54" s="209" t="s">
        <v>322</v>
      </c>
      <c r="X54" s="209" t="s">
        <v>183</v>
      </c>
      <c r="Y54" s="209" t="s">
        <v>33</v>
      </c>
      <c r="Z54" s="209"/>
      <c r="AA54" s="209"/>
      <c r="AB54" s="210" t="str">
        <f>IF(ToSIA03_CLP[[#This Row],[RS Logic]]&lt;&gt;"",ToSIA03_CLP[[#This Row],[RS Logic]],"")</f>
        <v>Memorias[51].2</v>
      </c>
    </row>
    <row r="55" spans="1:28" s="216" customFormat="1" ht="14.45">
      <c r="A55" s="215">
        <v>54</v>
      </c>
      <c r="B55" s="213" t="s">
        <v>323</v>
      </c>
      <c r="C55" s="203" t="s">
        <v>175</v>
      </c>
      <c r="D55" s="203" t="s">
        <v>176</v>
      </c>
      <c r="E55" s="203" t="s">
        <v>177</v>
      </c>
      <c r="F55" s="203" t="s">
        <v>203</v>
      </c>
      <c r="G55" s="203" t="s">
        <v>257</v>
      </c>
      <c r="H55" s="203" t="s">
        <v>293</v>
      </c>
      <c r="I55" s="204" t="s">
        <v>29</v>
      </c>
      <c r="J5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RA-ToSIA03:RF-HeatSink-H08B:TUp-Mon</v>
      </c>
      <c r="K5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5" s="206" t="s">
        <v>180</v>
      </c>
      <c r="N55" s="207"/>
      <c r="O55" s="206"/>
      <c r="P55" s="208">
        <v>0.1</v>
      </c>
      <c r="Q55" s="208" t="s">
        <v>181</v>
      </c>
      <c r="R55" s="206"/>
      <c r="S55" s="208"/>
      <c r="T55" s="208"/>
      <c r="U55" s="208"/>
      <c r="V55" s="208"/>
      <c r="W55" s="209" t="s">
        <v>324</v>
      </c>
      <c r="X55" s="209" t="s">
        <v>183</v>
      </c>
      <c r="Y55" s="209" t="s">
        <v>33</v>
      </c>
      <c r="Z55" s="209"/>
      <c r="AA55" s="209"/>
      <c r="AB55" s="210" t="str">
        <f>IF(ToSIA03_CLP[[#This Row],[RS Logic]]&lt;&gt;"",ToSIA03_CLP[[#This Row],[RS Logic]],"")</f>
        <v>Memorias[51].3</v>
      </c>
    </row>
    <row r="56" spans="1:28" s="216" customFormat="1" ht="14.45">
      <c r="A56" s="215">
        <v>55</v>
      </c>
      <c r="B56" s="213" t="s">
        <v>325</v>
      </c>
      <c r="C56" s="203" t="s">
        <v>175</v>
      </c>
      <c r="D56" s="203" t="s">
        <v>176</v>
      </c>
      <c r="E56" s="203" t="s">
        <v>177</v>
      </c>
      <c r="F56" s="203" t="s">
        <v>203</v>
      </c>
      <c r="G56" s="203" t="s">
        <v>204</v>
      </c>
      <c r="H56" s="203" t="s">
        <v>326</v>
      </c>
      <c r="I56" s="204" t="s">
        <v>29</v>
      </c>
      <c r="J5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RA-ToSIA03:RF-HeatSink-H01A:Tms-Mon</v>
      </c>
      <c r="K5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6" s="206" t="s">
        <v>180</v>
      </c>
      <c r="N56" s="207"/>
      <c r="O56" s="206"/>
      <c r="P56" s="208">
        <v>0.1</v>
      </c>
      <c r="Q56" s="208" t="s">
        <v>181</v>
      </c>
      <c r="R56" s="206"/>
      <c r="S56" s="208"/>
      <c r="T56" s="208"/>
      <c r="U56" s="208"/>
      <c r="V56" s="208"/>
      <c r="W56" s="209" t="s">
        <v>327</v>
      </c>
      <c r="X56" s="209" t="s">
        <v>183</v>
      </c>
      <c r="Y56" s="209" t="s">
        <v>33</v>
      </c>
      <c r="Z56" s="209"/>
      <c r="AA56" s="209"/>
      <c r="AB56" s="210" t="str">
        <f>IF(ToSIA03_CLP[[#This Row],[RS Logic]]&lt;&gt;"",ToSIA03_CLP[[#This Row],[RS Logic]],"")</f>
        <v>Memorias[50].4</v>
      </c>
    </row>
    <row r="57" spans="1:28" s="216" customFormat="1" ht="14.45">
      <c r="A57" s="215">
        <v>56</v>
      </c>
      <c r="B57" s="213" t="s">
        <v>328</v>
      </c>
      <c r="C57" s="203" t="s">
        <v>175</v>
      </c>
      <c r="D57" s="203" t="s">
        <v>176</v>
      </c>
      <c r="E57" s="203" t="s">
        <v>177</v>
      </c>
      <c r="F57" s="203" t="s">
        <v>203</v>
      </c>
      <c r="G57" s="203" t="s">
        <v>215</v>
      </c>
      <c r="H57" s="203" t="s">
        <v>326</v>
      </c>
      <c r="I57" s="204" t="s">
        <v>29</v>
      </c>
      <c r="J5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RA-ToSIA03:RF-HeatSink-H01B:Tms-Mon</v>
      </c>
      <c r="K5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7" s="206" t="s">
        <v>180</v>
      </c>
      <c r="N57" s="207"/>
      <c r="O57" s="206"/>
      <c r="P57" s="208">
        <v>0.1</v>
      </c>
      <c r="Q57" s="208" t="s">
        <v>181</v>
      </c>
      <c r="R57" s="206"/>
      <c r="S57" s="208"/>
      <c r="T57" s="208"/>
      <c r="U57" s="208"/>
      <c r="V57" s="208"/>
      <c r="W57" s="209" t="s">
        <v>329</v>
      </c>
      <c r="X57" s="209" t="s">
        <v>183</v>
      </c>
      <c r="Y57" s="209" t="s">
        <v>33</v>
      </c>
      <c r="Z57" s="209"/>
      <c r="AA57" s="209"/>
      <c r="AB57" s="210" t="str">
        <f>IF(ToSIA03_CLP[[#This Row],[RS Logic]]&lt;&gt;"",ToSIA03_CLP[[#This Row],[RS Logic]],"")</f>
        <v>Memorias[50].5</v>
      </c>
    </row>
    <row r="58" spans="1:28" s="216" customFormat="1" ht="14.45">
      <c r="A58" s="215">
        <v>57</v>
      </c>
      <c r="B58" s="213" t="s">
        <v>330</v>
      </c>
      <c r="C58" s="203" t="s">
        <v>175</v>
      </c>
      <c r="D58" s="203" t="s">
        <v>176</v>
      </c>
      <c r="E58" s="203" t="s">
        <v>177</v>
      </c>
      <c r="F58" s="203" t="s">
        <v>203</v>
      </c>
      <c r="G58" s="203" t="s">
        <v>218</v>
      </c>
      <c r="H58" s="203" t="s">
        <v>326</v>
      </c>
      <c r="I58" s="204" t="s">
        <v>29</v>
      </c>
      <c r="J5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RA-ToSIA03:RF-HeatSink-H02A:Tms-Mon</v>
      </c>
      <c r="K5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8" s="206" t="s">
        <v>180</v>
      </c>
      <c r="N58" s="207"/>
      <c r="O58" s="206"/>
      <c r="P58" s="208">
        <v>0.1</v>
      </c>
      <c r="Q58" s="208" t="s">
        <v>181</v>
      </c>
      <c r="R58" s="206"/>
      <c r="S58" s="208"/>
      <c r="T58" s="208"/>
      <c r="U58" s="208"/>
      <c r="V58" s="208"/>
      <c r="W58" s="209" t="s">
        <v>331</v>
      </c>
      <c r="X58" s="209" t="s">
        <v>183</v>
      </c>
      <c r="Y58" s="209" t="s">
        <v>33</v>
      </c>
      <c r="Z58" s="209"/>
      <c r="AA58" s="209"/>
      <c r="AB58" s="210" t="str">
        <f>IF(ToSIA03_CLP[[#This Row],[RS Logic]]&lt;&gt;"",ToSIA03_CLP[[#This Row],[RS Logic]],"")</f>
        <v>Memorias[50].6</v>
      </c>
    </row>
    <row r="59" spans="1:28" s="216" customFormat="1" ht="14.45">
      <c r="A59" s="215">
        <v>58</v>
      </c>
      <c r="B59" s="213" t="s">
        <v>332</v>
      </c>
      <c r="C59" s="203" t="s">
        <v>175</v>
      </c>
      <c r="D59" s="203" t="s">
        <v>176</v>
      </c>
      <c r="E59" s="203" t="s">
        <v>177</v>
      </c>
      <c r="F59" s="203" t="s">
        <v>203</v>
      </c>
      <c r="G59" s="203" t="s">
        <v>221</v>
      </c>
      <c r="H59" s="203" t="s">
        <v>326</v>
      </c>
      <c r="I59" s="204" t="s">
        <v>29</v>
      </c>
      <c r="J5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RA-ToSIA03:RF-HeatSink-H02B:Tms-Mon</v>
      </c>
      <c r="K5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9" s="206" t="s">
        <v>180</v>
      </c>
      <c r="N59" s="207"/>
      <c r="O59" s="206"/>
      <c r="P59" s="208">
        <v>0.1</v>
      </c>
      <c r="Q59" s="208" t="s">
        <v>181</v>
      </c>
      <c r="R59" s="206"/>
      <c r="S59" s="208"/>
      <c r="T59" s="208"/>
      <c r="U59" s="208"/>
      <c r="V59" s="208"/>
      <c r="W59" s="209" t="s">
        <v>333</v>
      </c>
      <c r="X59" s="209" t="s">
        <v>183</v>
      </c>
      <c r="Y59" s="209" t="s">
        <v>33</v>
      </c>
      <c r="Z59" s="209"/>
      <c r="AA59" s="209"/>
      <c r="AB59" s="210" t="str">
        <f>IF(ToSIA03_CLP[[#This Row],[RS Logic]]&lt;&gt;"",ToSIA03_CLP[[#This Row],[RS Logic]],"")</f>
        <v>Memorias[50].7</v>
      </c>
    </row>
    <row r="60" spans="1:28" s="216" customFormat="1" ht="14.45">
      <c r="A60" s="215">
        <v>59</v>
      </c>
      <c r="B60" s="213" t="s">
        <v>334</v>
      </c>
      <c r="C60" s="203" t="s">
        <v>175</v>
      </c>
      <c r="D60" s="203" t="s">
        <v>176</v>
      </c>
      <c r="E60" s="203" t="s">
        <v>177</v>
      </c>
      <c r="F60" s="203" t="s">
        <v>203</v>
      </c>
      <c r="G60" s="203" t="s">
        <v>224</v>
      </c>
      <c r="H60" s="203" t="s">
        <v>326</v>
      </c>
      <c r="I60" s="204" t="s">
        <v>29</v>
      </c>
      <c r="J6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RA-ToSIA03:RF-HeatSink-H03A:Tms-Mon</v>
      </c>
      <c r="K6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0" s="206" t="s">
        <v>180</v>
      </c>
      <c r="N60" s="207"/>
      <c r="O60" s="206"/>
      <c r="P60" s="208">
        <v>0.1</v>
      </c>
      <c r="Q60" s="208" t="s">
        <v>181</v>
      </c>
      <c r="R60" s="206"/>
      <c r="S60" s="208"/>
      <c r="T60" s="208"/>
      <c r="U60" s="208"/>
      <c r="V60" s="208"/>
      <c r="W60" s="209" t="s">
        <v>335</v>
      </c>
      <c r="X60" s="209" t="s">
        <v>183</v>
      </c>
      <c r="Y60" s="209" t="s">
        <v>33</v>
      </c>
      <c r="Z60" s="209"/>
      <c r="AA60" s="209"/>
      <c r="AB60" s="210" t="str">
        <f>IF(ToSIA03_CLP[[#This Row],[RS Logic]]&lt;&gt;"",ToSIA03_CLP[[#This Row],[RS Logic]],"")</f>
        <v>Memorias[50].8</v>
      </c>
    </row>
    <row r="61" spans="1:28" s="216" customFormat="1" ht="14.45">
      <c r="A61" s="215">
        <v>60</v>
      </c>
      <c r="B61" s="213" t="s">
        <v>336</v>
      </c>
      <c r="C61" s="203" t="s">
        <v>175</v>
      </c>
      <c r="D61" s="203" t="s">
        <v>176</v>
      </c>
      <c r="E61" s="203" t="s">
        <v>177</v>
      </c>
      <c r="F61" s="203" t="s">
        <v>203</v>
      </c>
      <c r="G61" s="203" t="s">
        <v>227</v>
      </c>
      <c r="H61" s="203" t="s">
        <v>326</v>
      </c>
      <c r="I61" s="204" t="s">
        <v>29</v>
      </c>
      <c r="J6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RA-ToSIA03:RF-HeatSink-H03B:Tms-Mon</v>
      </c>
      <c r="K6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1" s="206" t="s">
        <v>180</v>
      </c>
      <c r="N61" s="207"/>
      <c r="O61" s="206"/>
      <c r="P61" s="208">
        <v>0.1</v>
      </c>
      <c r="Q61" s="208" t="s">
        <v>181</v>
      </c>
      <c r="R61" s="206"/>
      <c r="S61" s="208"/>
      <c r="T61" s="208"/>
      <c r="U61" s="208"/>
      <c r="V61" s="208"/>
      <c r="W61" s="209" t="s">
        <v>337</v>
      </c>
      <c r="X61" s="209" t="s">
        <v>183</v>
      </c>
      <c r="Y61" s="209" t="s">
        <v>33</v>
      </c>
      <c r="Z61" s="209"/>
      <c r="AA61" s="209"/>
      <c r="AB61" s="210" t="str">
        <f>IF(ToSIA03_CLP[[#This Row],[RS Logic]]&lt;&gt;"",ToSIA03_CLP[[#This Row],[RS Logic]],"")</f>
        <v>Memorias[50].9</v>
      </c>
    </row>
    <row r="62" spans="1:28" s="216" customFormat="1" ht="14.45">
      <c r="A62" s="215">
        <v>61</v>
      </c>
      <c r="B62" s="213" t="s">
        <v>338</v>
      </c>
      <c r="C62" s="203" t="s">
        <v>175</v>
      </c>
      <c r="D62" s="203" t="s">
        <v>176</v>
      </c>
      <c r="E62" s="203" t="s">
        <v>177</v>
      </c>
      <c r="F62" s="203" t="s">
        <v>203</v>
      </c>
      <c r="G62" s="203" t="s">
        <v>230</v>
      </c>
      <c r="H62" s="203" t="s">
        <v>326</v>
      </c>
      <c r="I62" s="204" t="s">
        <v>29</v>
      </c>
      <c r="J6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RA-ToSIA03:RF-HeatSink-H04A:Tms-Mon</v>
      </c>
      <c r="K6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2" s="206" t="s">
        <v>180</v>
      </c>
      <c r="N62" s="207"/>
      <c r="O62" s="206"/>
      <c r="P62" s="208">
        <v>0.1</v>
      </c>
      <c r="Q62" s="208" t="s">
        <v>181</v>
      </c>
      <c r="R62" s="206"/>
      <c r="S62" s="208"/>
      <c r="T62" s="208"/>
      <c r="U62" s="208"/>
      <c r="V62" s="208"/>
      <c r="W62" s="209" t="s">
        <v>339</v>
      </c>
      <c r="X62" s="209" t="s">
        <v>183</v>
      </c>
      <c r="Y62" s="209" t="s">
        <v>33</v>
      </c>
      <c r="Z62" s="209"/>
      <c r="AA62" s="209"/>
      <c r="AB62" s="210" t="str">
        <f>IF(ToSIA03_CLP[[#This Row],[RS Logic]]&lt;&gt;"",ToSIA03_CLP[[#This Row],[RS Logic]],"")</f>
        <v>Memorias[50].10</v>
      </c>
    </row>
    <row r="63" spans="1:28" s="216" customFormat="1" ht="14.45">
      <c r="A63" s="215">
        <v>62</v>
      </c>
      <c r="B63" s="213" t="s">
        <v>340</v>
      </c>
      <c r="C63" s="203" t="s">
        <v>175</v>
      </c>
      <c r="D63" s="203" t="s">
        <v>176</v>
      </c>
      <c r="E63" s="203" t="s">
        <v>177</v>
      </c>
      <c r="F63" s="203" t="s">
        <v>203</v>
      </c>
      <c r="G63" s="203" t="s">
        <v>233</v>
      </c>
      <c r="H63" s="203" t="s">
        <v>326</v>
      </c>
      <c r="I63" s="204" t="s">
        <v>29</v>
      </c>
      <c r="J6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RA-ToSIA03:RF-HeatSink-H04B:Tms-Mon</v>
      </c>
      <c r="K6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3" s="206" t="s">
        <v>180</v>
      </c>
      <c r="N63" s="207"/>
      <c r="O63" s="206"/>
      <c r="P63" s="208">
        <v>0.1</v>
      </c>
      <c r="Q63" s="208" t="s">
        <v>181</v>
      </c>
      <c r="R63" s="206"/>
      <c r="S63" s="208"/>
      <c r="T63" s="208"/>
      <c r="U63" s="208"/>
      <c r="V63" s="208"/>
      <c r="W63" s="209" t="s">
        <v>341</v>
      </c>
      <c r="X63" s="209" t="s">
        <v>183</v>
      </c>
      <c r="Y63" s="209" t="s">
        <v>33</v>
      </c>
      <c r="Z63" s="209"/>
      <c r="AA63" s="209"/>
      <c r="AB63" s="210" t="str">
        <f>IF(ToSIA03_CLP[[#This Row],[RS Logic]]&lt;&gt;"",ToSIA03_CLP[[#This Row],[RS Logic]],"")</f>
        <v>Memorias[50].11</v>
      </c>
    </row>
    <row r="64" spans="1:28" s="216" customFormat="1" ht="14.45">
      <c r="A64" s="215">
        <v>63</v>
      </c>
      <c r="B64" s="213" t="s">
        <v>342</v>
      </c>
      <c r="C64" s="203" t="s">
        <v>175</v>
      </c>
      <c r="D64" s="203" t="s">
        <v>176</v>
      </c>
      <c r="E64" s="203" t="s">
        <v>177</v>
      </c>
      <c r="F64" s="203" t="s">
        <v>203</v>
      </c>
      <c r="G64" s="203" t="s">
        <v>236</v>
      </c>
      <c r="H64" s="203" t="s">
        <v>326</v>
      </c>
      <c r="I64" s="204" t="s">
        <v>29</v>
      </c>
      <c r="J6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RA-ToSIA03:RF-HeatSink-H05A:Tms-Mon</v>
      </c>
      <c r="K6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4" s="206" t="s">
        <v>180</v>
      </c>
      <c r="N64" s="207"/>
      <c r="O64" s="206"/>
      <c r="P64" s="208">
        <v>0.1</v>
      </c>
      <c r="Q64" s="208" t="s">
        <v>181</v>
      </c>
      <c r="R64" s="206"/>
      <c r="S64" s="208"/>
      <c r="T64" s="208"/>
      <c r="U64" s="208"/>
      <c r="V64" s="208"/>
      <c r="W64" s="209" t="s">
        <v>343</v>
      </c>
      <c r="X64" s="209" t="s">
        <v>183</v>
      </c>
      <c r="Y64" s="209" t="s">
        <v>33</v>
      </c>
      <c r="Z64" s="209"/>
      <c r="AA64" s="209"/>
      <c r="AB64" s="210" t="str">
        <f>IF(ToSIA03_CLP[[#This Row],[RS Logic]]&lt;&gt;"",ToSIA03_CLP[[#This Row],[RS Logic]],"")</f>
        <v>Memorias[50].12</v>
      </c>
    </row>
    <row r="65" spans="1:28" s="216" customFormat="1" ht="14.45">
      <c r="A65" s="215">
        <v>64</v>
      </c>
      <c r="B65" s="213" t="s">
        <v>344</v>
      </c>
      <c r="C65" s="203" t="s">
        <v>175</v>
      </c>
      <c r="D65" s="203" t="s">
        <v>176</v>
      </c>
      <c r="E65" s="203" t="s">
        <v>177</v>
      </c>
      <c r="F65" s="203" t="s">
        <v>203</v>
      </c>
      <c r="G65" s="203" t="s">
        <v>239</v>
      </c>
      <c r="H65" s="203" t="s">
        <v>326</v>
      </c>
      <c r="I65" s="204" t="s">
        <v>29</v>
      </c>
      <c r="J6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RA-ToSIA03:RF-HeatSink-H05B:Tms-Mon</v>
      </c>
      <c r="K6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5" s="206" t="s">
        <v>180</v>
      </c>
      <c r="N65" s="207"/>
      <c r="O65" s="206"/>
      <c r="P65" s="208">
        <v>0.1</v>
      </c>
      <c r="Q65" s="208" t="s">
        <v>181</v>
      </c>
      <c r="R65" s="206"/>
      <c r="S65" s="208"/>
      <c r="T65" s="208"/>
      <c r="U65" s="208"/>
      <c r="V65" s="208"/>
      <c r="W65" s="209" t="s">
        <v>345</v>
      </c>
      <c r="X65" s="209" t="s">
        <v>183</v>
      </c>
      <c r="Y65" s="209" t="s">
        <v>33</v>
      </c>
      <c r="Z65" s="209"/>
      <c r="AA65" s="209"/>
      <c r="AB65" s="210" t="str">
        <f>IF(ToSIA03_CLP[[#This Row],[RS Logic]]&lt;&gt;"",ToSIA03_CLP[[#This Row],[RS Logic]],"")</f>
        <v>Memorias[50].13</v>
      </c>
    </row>
    <row r="66" spans="1:28" s="216" customFormat="1" ht="14.45">
      <c r="A66" s="215">
        <v>65</v>
      </c>
      <c r="B66" s="213" t="s">
        <v>346</v>
      </c>
      <c r="C66" s="203" t="s">
        <v>175</v>
      </c>
      <c r="D66" s="203" t="s">
        <v>176</v>
      </c>
      <c r="E66" s="203" t="s">
        <v>177</v>
      </c>
      <c r="F66" s="203" t="s">
        <v>203</v>
      </c>
      <c r="G66" s="203" t="s">
        <v>242</v>
      </c>
      <c r="H66" s="203" t="s">
        <v>326</v>
      </c>
      <c r="I66" s="204" t="s">
        <v>29</v>
      </c>
      <c r="J6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RA-ToSIA03:RF-HeatSink-H06A:Tms-Mon</v>
      </c>
      <c r="K6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6" s="206" t="s">
        <v>180</v>
      </c>
      <c r="N66" s="207"/>
      <c r="O66" s="206"/>
      <c r="P66" s="208">
        <v>0.1</v>
      </c>
      <c r="Q66" s="208" t="s">
        <v>181</v>
      </c>
      <c r="R66" s="206"/>
      <c r="S66" s="208"/>
      <c r="T66" s="208"/>
      <c r="U66" s="208"/>
      <c r="V66" s="208"/>
      <c r="W66" s="209" t="s">
        <v>347</v>
      </c>
      <c r="X66" s="209" t="s">
        <v>183</v>
      </c>
      <c r="Y66" s="209" t="s">
        <v>33</v>
      </c>
      <c r="Z66" s="209"/>
      <c r="AA66" s="209"/>
      <c r="AB66" s="210" t="str">
        <f>IF(ToSIA03_CLP[[#This Row],[RS Logic]]&lt;&gt;"",ToSIA03_CLP[[#This Row],[RS Logic]],"")</f>
        <v>Memorias[50].14</v>
      </c>
    </row>
    <row r="67" spans="1:28" s="216" customFormat="1" ht="14.45">
      <c r="A67" s="215">
        <v>66</v>
      </c>
      <c r="B67" s="213" t="s">
        <v>348</v>
      </c>
      <c r="C67" s="203" t="s">
        <v>175</v>
      </c>
      <c r="D67" s="203" t="s">
        <v>176</v>
      </c>
      <c r="E67" s="203" t="s">
        <v>177</v>
      </c>
      <c r="F67" s="203" t="s">
        <v>203</v>
      </c>
      <c r="G67" s="203" t="s">
        <v>245</v>
      </c>
      <c r="H67" s="203" t="s">
        <v>326</v>
      </c>
      <c r="I67" s="204" t="s">
        <v>29</v>
      </c>
      <c r="J6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RA-ToSIA03:RF-HeatSink-H06B:Tms-Mon</v>
      </c>
      <c r="K6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7" s="206" t="s">
        <v>180</v>
      </c>
      <c r="N67" s="207"/>
      <c r="O67" s="206"/>
      <c r="P67" s="208">
        <v>0.1</v>
      </c>
      <c r="Q67" s="208" t="s">
        <v>181</v>
      </c>
      <c r="R67" s="206"/>
      <c r="S67" s="208"/>
      <c r="T67" s="208"/>
      <c r="U67" s="208"/>
      <c r="V67" s="208"/>
      <c r="W67" s="209" t="s">
        <v>349</v>
      </c>
      <c r="X67" s="209" t="s">
        <v>183</v>
      </c>
      <c r="Y67" s="209" t="s">
        <v>33</v>
      </c>
      <c r="Z67" s="209"/>
      <c r="AA67" s="209"/>
      <c r="AB67" s="210" t="str">
        <f>IF(ToSIA03_CLP[[#This Row],[RS Logic]]&lt;&gt;"",ToSIA03_CLP[[#This Row],[RS Logic]],"")</f>
        <v>Memorias[50].15</v>
      </c>
    </row>
    <row r="68" spans="1:28" s="216" customFormat="1" ht="14.45">
      <c r="A68" s="215">
        <v>67</v>
      </c>
      <c r="B68" s="213" t="s">
        <v>350</v>
      </c>
      <c r="C68" s="203" t="s">
        <v>175</v>
      </c>
      <c r="D68" s="203" t="s">
        <v>176</v>
      </c>
      <c r="E68" s="203" t="s">
        <v>177</v>
      </c>
      <c r="F68" s="203" t="s">
        <v>203</v>
      </c>
      <c r="G68" s="203" t="s">
        <v>248</v>
      </c>
      <c r="H68" s="203" t="s">
        <v>326</v>
      </c>
      <c r="I68" s="204" t="s">
        <v>29</v>
      </c>
      <c r="J6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RA-ToSIA03:RF-HeatSink-H07A:Tms-Mon</v>
      </c>
      <c r="K6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8" s="206" t="s">
        <v>180</v>
      </c>
      <c r="N68" s="207"/>
      <c r="O68" s="206"/>
      <c r="P68" s="208">
        <v>0.1</v>
      </c>
      <c r="Q68" s="208" t="s">
        <v>181</v>
      </c>
      <c r="R68" s="206"/>
      <c r="S68" s="208"/>
      <c r="T68" s="208"/>
      <c r="U68" s="208"/>
      <c r="V68" s="208"/>
      <c r="W68" s="209" t="s">
        <v>351</v>
      </c>
      <c r="X68" s="209" t="s">
        <v>183</v>
      </c>
      <c r="Y68" s="209" t="s">
        <v>33</v>
      </c>
      <c r="Z68" s="209"/>
      <c r="AA68" s="209"/>
      <c r="AB68" s="210" t="str">
        <f>IF(ToSIA03_CLP[[#This Row],[RS Logic]]&lt;&gt;"",ToSIA03_CLP[[#This Row],[RS Logic]],"")</f>
        <v>Memorias[50].16</v>
      </c>
    </row>
    <row r="69" spans="1:28" s="216" customFormat="1" ht="14.45">
      <c r="A69" s="215">
        <v>68</v>
      </c>
      <c r="B69" s="213" t="s">
        <v>352</v>
      </c>
      <c r="C69" s="203" t="s">
        <v>175</v>
      </c>
      <c r="D69" s="203" t="s">
        <v>176</v>
      </c>
      <c r="E69" s="203" t="s">
        <v>177</v>
      </c>
      <c r="F69" s="203" t="s">
        <v>203</v>
      </c>
      <c r="G69" s="203" t="s">
        <v>251</v>
      </c>
      <c r="H69" s="203" t="s">
        <v>326</v>
      </c>
      <c r="I69" s="204" t="s">
        <v>29</v>
      </c>
      <c r="J6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RA-ToSIA03:RF-HeatSink-H07B:Tms-Mon</v>
      </c>
      <c r="K6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9" s="206" t="s">
        <v>180</v>
      </c>
      <c r="N69" s="207"/>
      <c r="O69" s="206"/>
      <c r="P69" s="208">
        <v>0.1</v>
      </c>
      <c r="Q69" s="208" t="s">
        <v>181</v>
      </c>
      <c r="R69" s="206"/>
      <c r="S69" s="208"/>
      <c r="T69" s="208"/>
      <c r="U69" s="208"/>
      <c r="V69" s="208"/>
      <c r="W69" s="209" t="s">
        <v>353</v>
      </c>
      <c r="X69" s="209" t="s">
        <v>183</v>
      </c>
      <c r="Y69" s="209" t="s">
        <v>33</v>
      </c>
      <c r="Z69" s="209"/>
      <c r="AA69" s="209"/>
      <c r="AB69" s="210" t="str">
        <f>IF(ToSIA03_CLP[[#This Row],[RS Logic]]&lt;&gt;"",ToSIA03_CLP[[#This Row],[RS Logic]],"")</f>
        <v>Memorias[50].17</v>
      </c>
    </row>
    <row r="70" spans="1:28" s="216" customFormat="1" ht="14.45">
      <c r="A70" s="215">
        <v>69</v>
      </c>
      <c r="B70" s="213" t="s">
        <v>354</v>
      </c>
      <c r="C70" s="203" t="s">
        <v>175</v>
      </c>
      <c r="D70" s="203" t="s">
        <v>176</v>
      </c>
      <c r="E70" s="203" t="s">
        <v>177</v>
      </c>
      <c r="F70" s="203" t="s">
        <v>203</v>
      </c>
      <c r="G70" s="203" t="s">
        <v>254</v>
      </c>
      <c r="H70" s="203" t="s">
        <v>326</v>
      </c>
      <c r="I70" s="204" t="s">
        <v>29</v>
      </c>
      <c r="J7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RA-ToSIA03:RF-HeatSink-H08A:Tms-Mon</v>
      </c>
      <c r="K7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0" s="206" t="s">
        <v>180</v>
      </c>
      <c r="N70" s="207"/>
      <c r="O70" s="206"/>
      <c r="P70" s="208">
        <v>0.1</v>
      </c>
      <c r="Q70" s="208" t="s">
        <v>181</v>
      </c>
      <c r="R70" s="206"/>
      <c r="S70" s="208"/>
      <c r="T70" s="208"/>
      <c r="U70" s="208"/>
      <c r="V70" s="208"/>
      <c r="W70" s="209" t="s">
        <v>355</v>
      </c>
      <c r="X70" s="209" t="s">
        <v>183</v>
      </c>
      <c r="Y70" s="209" t="s">
        <v>33</v>
      </c>
      <c r="Z70" s="209"/>
      <c r="AA70" s="209"/>
      <c r="AB70" s="210" t="str">
        <f>IF(ToSIA03_CLP[[#This Row],[RS Logic]]&lt;&gt;"",ToSIA03_CLP[[#This Row],[RS Logic]],"")</f>
        <v>Memorias[50].18</v>
      </c>
    </row>
    <row r="71" spans="1:28" s="216" customFormat="1" ht="14.45">
      <c r="A71" s="215">
        <v>70</v>
      </c>
      <c r="B71" s="213" t="s">
        <v>356</v>
      </c>
      <c r="C71" s="203" t="s">
        <v>175</v>
      </c>
      <c r="D71" s="203" t="s">
        <v>176</v>
      </c>
      <c r="E71" s="203" t="s">
        <v>177</v>
      </c>
      <c r="F71" s="203" t="s">
        <v>203</v>
      </c>
      <c r="G71" s="203" t="s">
        <v>257</v>
      </c>
      <c r="H71" s="203" t="s">
        <v>326</v>
      </c>
      <c r="I71" s="204" t="s">
        <v>29</v>
      </c>
      <c r="J7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RA-ToSIA03:RF-HeatSink-H08B:Tms-Mon</v>
      </c>
      <c r="K7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1" s="206" t="s">
        <v>180</v>
      </c>
      <c r="N71" s="207"/>
      <c r="O71" s="206"/>
      <c r="P71" s="208">
        <v>0.1</v>
      </c>
      <c r="Q71" s="208" t="s">
        <v>181</v>
      </c>
      <c r="R71" s="206"/>
      <c r="S71" s="208"/>
      <c r="T71" s="208"/>
      <c r="U71" s="208"/>
      <c r="V71" s="208"/>
      <c r="W71" s="209" t="s">
        <v>357</v>
      </c>
      <c r="X71" s="209" t="s">
        <v>183</v>
      </c>
      <c r="Y71" s="209" t="s">
        <v>33</v>
      </c>
      <c r="Z71" s="209"/>
      <c r="AA71" s="209"/>
      <c r="AB71" s="210" t="str">
        <f>IF(ToSIA03_CLP[[#This Row],[RS Logic]]&lt;&gt;"",ToSIA03_CLP[[#This Row],[RS Logic]],"")</f>
        <v>Memorias[50].19</v>
      </c>
    </row>
    <row r="72" spans="1:28" s="216" customFormat="1" ht="14.45">
      <c r="A72" s="215">
        <v>71</v>
      </c>
      <c r="B72" s="213" t="s">
        <v>358</v>
      </c>
      <c r="C72" s="203" t="s">
        <v>175</v>
      </c>
      <c r="D72" s="203" t="s">
        <v>176</v>
      </c>
      <c r="E72" s="203" t="s">
        <v>177</v>
      </c>
      <c r="F72" s="203" t="s">
        <v>359</v>
      </c>
      <c r="G72" s="203"/>
      <c r="H72" s="203" t="s">
        <v>360</v>
      </c>
      <c r="I72" s="204" t="s">
        <v>29</v>
      </c>
      <c r="J7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RA-ToSIA03:RF-SSAmpTower:Sts-Mon</v>
      </c>
      <c r="K7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2" s="206" t="s">
        <v>180</v>
      </c>
      <c r="N72" s="207"/>
      <c r="O72" s="206"/>
      <c r="P72" s="208">
        <v>0.1</v>
      </c>
      <c r="Q72" s="208" t="s">
        <v>181</v>
      </c>
      <c r="R72" s="206"/>
      <c r="S72" s="208"/>
      <c r="T72" s="208"/>
      <c r="U72" s="208"/>
      <c r="V72" s="208"/>
      <c r="W72" s="209" t="s">
        <v>361</v>
      </c>
      <c r="X72" s="209" t="s">
        <v>183</v>
      </c>
      <c r="Y72" s="209" t="s">
        <v>33</v>
      </c>
      <c r="Z72" s="209"/>
      <c r="AA72" s="209"/>
      <c r="AB72" s="210" t="str">
        <f>IF(ToSIA03_CLP[[#This Row],[RS Logic]]&lt;&gt;"",ToSIA03_CLP[[#This Row],[RS Logic]],"")</f>
        <v>Memorias[52].12</v>
      </c>
    </row>
    <row r="73" spans="1:28" s="216" customFormat="1" ht="14.45">
      <c r="A73" s="215">
        <v>72</v>
      </c>
      <c r="B73" s="213" t="s">
        <v>362</v>
      </c>
      <c r="C73" s="203" t="s">
        <v>175</v>
      </c>
      <c r="D73" s="203" t="s">
        <v>176</v>
      </c>
      <c r="E73" s="203" t="s">
        <v>177</v>
      </c>
      <c r="F73" s="203" t="s">
        <v>359</v>
      </c>
      <c r="G73" s="203"/>
      <c r="H73" s="203" t="s">
        <v>363</v>
      </c>
      <c r="I73" s="204" t="s">
        <v>29</v>
      </c>
      <c r="J73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RA-ToSIA03:RF-SSAmpTower:HdFlwRt-Mon</v>
      </c>
      <c r="K7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3" s="206" t="s">
        <v>180</v>
      </c>
      <c r="N73" s="207"/>
      <c r="O73" s="206"/>
      <c r="P73" s="208">
        <v>0.1</v>
      </c>
      <c r="Q73" s="208" t="s">
        <v>181</v>
      </c>
      <c r="R73" s="206"/>
      <c r="S73" s="208"/>
      <c r="T73" s="208"/>
      <c r="U73" s="208"/>
      <c r="V73" s="208"/>
      <c r="W73" s="209" t="s">
        <v>364</v>
      </c>
      <c r="X73" s="209" t="s">
        <v>183</v>
      </c>
      <c r="Y73" s="209" t="s">
        <v>33</v>
      </c>
      <c r="Z73" s="209"/>
      <c r="AA73" s="209"/>
      <c r="AB73" s="210" t="str">
        <f>IF(ToSIA03_CLP[[#This Row],[RS Logic]]&lt;&gt;"",ToSIA03_CLP[[#This Row],[RS Logic]],"")</f>
        <v>Memorias[51].20</v>
      </c>
    </row>
    <row r="74" spans="1:28" s="216" customFormat="1" ht="14.45">
      <c r="A74" s="215">
        <v>73</v>
      </c>
      <c r="B74" s="213" t="s">
        <v>365</v>
      </c>
      <c r="C74" s="203" t="s">
        <v>175</v>
      </c>
      <c r="D74" s="203" t="s">
        <v>176</v>
      </c>
      <c r="E74" s="203" t="s">
        <v>177</v>
      </c>
      <c r="F74" s="203" t="s">
        <v>366</v>
      </c>
      <c r="G74" s="203"/>
      <c r="H74" s="203" t="s">
        <v>367</v>
      </c>
      <c r="I74" s="204" t="s">
        <v>186</v>
      </c>
      <c r="J74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RA-ToSIA03:RF-TDKSource:PwrDCDsbl-Cmd</v>
      </c>
      <c r="K7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4" s="206" t="s">
        <v>180</v>
      </c>
      <c r="N74" s="207"/>
      <c r="O74" s="206"/>
      <c r="P74" s="208">
        <v>0.1</v>
      </c>
      <c r="Q74" s="208" t="s">
        <v>187</v>
      </c>
      <c r="R74" s="206">
        <v>0.5</v>
      </c>
      <c r="S74" s="208"/>
      <c r="T74" s="208"/>
      <c r="U74" s="208"/>
      <c r="V74" s="208"/>
      <c r="W74" s="209" t="s">
        <v>368</v>
      </c>
      <c r="X74" s="209" t="s">
        <v>183</v>
      </c>
      <c r="Y74" s="209" t="s">
        <v>189</v>
      </c>
      <c r="Z74" s="209"/>
      <c r="AA74" s="209"/>
      <c r="AB74" s="210" t="str">
        <f>IF(ToSIA03_CLP[[#This Row],[RS Logic]]&lt;&gt;"",ToSIA03_CLP[[#This Row],[RS Logic]],"")</f>
        <v>ToSIA_03_Pwr_DCDSBL</v>
      </c>
    </row>
    <row r="75" spans="1:28" s="216" customFormat="1" ht="14.45">
      <c r="A75" s="215">
        <v>74</v>
      </c>
      <c r="B75" s="213" t="s">
        <v>369</v>
      </c>
      <c r="C75" s="203" t="s">
        <v>175</v>
      </c>
      <c r="D75" s="203" t="s">
        <v>176</v>
      </c>
      <c r="E75" s="203" t="s">
        <v>177</v>
      </c>
      <c r="F75" s="203" t="s">
        <v>366</v>
      </c>
      <c r="G75" s="203"/>
      <c r="H75" s="203" t="s">
        <v>370</v>
      </c>
      <c r="I75" s="204" t="s">
        <v>186</v>
      </c>
      <c r="J75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RA-ToSIA03:RF-TDKSource:PwrDCEnbl-Cmd</v>
      </c>
      <c r="K7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5" s="206" t="s">
        <v>180</v>
      </c>
      <c r="N75" s="207"/>
      <c r="O75" s="206"/>
      <c r="P75" s="208">
        <v>0.1</v>
      </c>
      <c r="Q75" s="208" t="s">
        <v>187</v>
      </c>
      <c r="R75" s="206">
        <v>0.5</v>
      </c>
      <c r="S75" s="208"/>
      <c r="T75" s="208"/>
      <c r="U75" s="208"/>
      <c r="V75" s="208"/>
      <c r="W75" s="209" t="s">
        <v>371</v>
      </c>
      <c r="X75" s="209" t="s">
        <v>183</v>
      </c>
      <c r="Y75" s="209" t="s">
        <v>189</v>
      </c>
      <c r="Z75" s="209"/>
      <c r="AA75" s="209"/>
      <c r="AB75" s="210" t="str">
        <f>IF(ToSIA03_CLP[[#This Row],[RS Logic]]&lt;&gt;"",ToSIA03_CLP[[#This Row],[RS Logic]],"")</f>
        <v>ToSIA_03_Pwr_DCENBL</v>
      </c>
    </row>
    <row r="76" spans="1:28" s="216" customFormat="1" ht="14.45">
      <c r="A76" s="212">
        <v>75</v>
      </c>
      <c r="B76" s="217" t="s">
        <v>372</v>
      </c>
      <c r="C76" s="214" t="s">
        <v>175</v>
      </c>
      <c r="D76" s="214" t="s">
        <v>176</v>
      </c>
      <c r="E76" s="214" t="s">
        <v>177</v>
      </c>
      <c r="F76" s="214" t="s">
        <v>366</v>
      </c>
      <c r="G76" s="214"/>
      <c r="H76" s="214" t="s">
        <v>373</v>
      </c>
      <c r="I76" s="218" t="s">
        <v>29</v>
      </c>
      <c r="J76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RA-ToSIA03:RF-TDKSource:PwrDC-Mon</v>
      </c>
      <c r="K7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6" s="206" t="s">
        <v>180</v>
      </c>
      <c r="N76" s="207"/>
      <c r="O76" s="206"/>
      <c r="P76" s="208">
        <v>0.1</v>
      </c>
      <c r="Q76" s="208" t="s">
        <v>181</v>
      </c>
      <c r="R76" s="206"/>
      <c r="S76" s="208"/>
      <c r="T76" s="208"/>
      <c r="U76" s="208"/>
      <c r="V76" s="208"/>
      <c r="W76" s="209" t="s">
        <v>374</v>
      </c>
      <c r="X76" s="209" t="s">
        <v>183</v>
      </c>
      <c r="Y76" s="209" t="s">
        <v>33</v>
      </c>
      <c r="Z76" s="209"/>
      <c r="AA76" s="209"/>
      <c r="AB76" s="210" t="str">
        <f>IF(ToSIA03_CLP[[#This Row],[RS Logic]]&lt;&gt;"",ToSIA03_CLP[[#This Row],[RS Logic]],"")</f>
        <v>AES_03_Control_Panel:8:O.Pt05.Data</v>
      </c>
    </row>
    <row r="77" spans="1:28" s="216" customFormat="1" ht="14.45">
      <c r="A77" s="215">
        <v>75</v>
      </c>
      <c r="B77" s="213" t="s">
        <v>375</v>
      </c>
      <c r="C77" s="203" t="s">
        <v>175</v>
      </c>
      <c r="D77" s="203" t="s">
        <v>176</v>
      </c>
      <c r="E77" s="203" t="s">
        <v>177</v>
      </c>
      <c r="F77" s="203" t="s">
        <v>366</v>
      </c>
      <c r="G77" s="203" t="s">
        <v>376</v>
      </c>
      <c r="H77" s="203" t="s">
        <v>377</v>
      </c>
      <c r="I77" s="204" t="s">
        <v>29</v>
      </c>
      <c r="J77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RA-ToSIA03:RF-TDKSource-R1:StsAC-Mon</v>
      </c>
      <c r="K7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7" s="206" t="s">
        <v>180</v>
      </c>
      <c r="N77" s="207"/>
      <c r="O77" s="206"/>
      <c r="P77" s="208">
        <v>0.1</v>
      </c>
      <c r="Q77" s="208" t="s">
        <v>181</v>
      </c>
      <c r="R77" s="206"/>
      <c r="S77" s="208"/>
      <c r="T77" s="208"/>
      <c r="U77" s="208"/>
      <c r="V77" s="208"/>
      <c r="W77" s="209" t="s">
        <v>378</v>
      </c>
      <c r="X77" s="209" t="s">
        <v>183</v>
      </c>
      <c r="Y77" s="209" t="s">
        <v>33</v>
      </c>
      <c r="Z77" s="209"/>
      <c r="AA77" s="209"/>
      <c r="AB77" s="210" t="str">
        <f>IF(ToSIA03_CLP[[#This Row],[RS Logic]]&lt;&gt;"",ToSIA03_CLP[[#This Row],[RS Logic]],"")</f>
        <v>Memorias[52].18</v>
      </c>
    </row>
    <row r="78" spans="1:28" s="216" customFormat="1" ht="14.45">
      <c r="A78" s="212">
        <v>77</v>
      </c>
      <c r="B78" s="213" t="s">
        <v>379</v>
      </c>
      <c r="C78" s="203" t="s">
        <v>175</v>
      </c>
      <c r="D78" s="203" t="s">
        <v>176</v>
      </c>
      <c r="E78" s="203" t="s">
        <v>177</v>
      </c>
      <c r="F78" s="203" t="s">
        <v>366</v>
      </c>
      <c r="G78" s="203" t="s">
        <v>380</v>
      </c>
      <c r="H78" s="203" t="s">
        <v>377</v>
      </c>
      <c r="I78" s="204" t="s">
        <v>29</v>
      </c>
      <c r="J78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RA-ToSIA03:RF-TDKSource-R2:StsAC-Mon</v>
      </c>
      <c r="K7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8" s="206" t="s">
        <v>180</v>
      </c>
      <c r="N78" s="207"/>
      <c r="O78" s="206"/>
      <c r="P78" s="208">
        <v>0.1</v>
      </c>
      <c r="Q78" s="208" t="s">
        <v>181</v>
      </c>
      <c r="R78" s="206"/>
      <c r="S78" s="208"/>
      <c r="T78" s="208"/>
      <c r="U78" s="208"/>
      <c r="V78" s="208"/>
      <c r="W78" s="209" t="s">
        <v>381</v>
      </c>
      <c r="X78" s="209" t="s">
        <v>183</v>
      </c>
      <c r="Y78" s="209" t="s">
        <v>33</v>
      </c>
      <c r="Z78" s="209"/>
      <c r="AA78" s="209"/>
      <c r="AB78" s="210" t="str">
        <f>IF(ToSIA03_CLP[[#This Row],[RS Logic]]&lt;&gt;"",ToSIA03_CLP[[#This Row],[RS Logic]],"")</f>
        <v>Memorias[52].19</v>
      </c>
    </row>
    <row r="79" spans="1:28" s="216" customFormat="1" ht="14.45">
      <c r="A79" s="215">
        <v>78</v>
      </c>
      <c r="B79" s="213" t="s">
        <v>382</v>
      </c>
      <c r="C79" s="203" t="s">
        <v>175</v>
      </c>
      <c r="D79" s="203" t="s">
        <v>176</v>
      </c>
      <c r="E79" s="203" t="s">
        <v>177</v>
      </c>
      <c r="F79" s="203" t="s">
        <v>366</v>
      </c>
      <c r="G79" s="203" t="s">
        <v>383</v>
      </c>
      <c r="H79" s="203" t="s">
        <v>377</v>
      </c>
      <c r="I79" s="204" t="s">
        <v>29</v>
      </c>
      <c r="J79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RA-ToSIA03:RF-TDKSource-R3:StsAC-Mon</v>
      </c>
      <c r="K7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9" s="206" t="s">
        <v>180</v>
      </c>
      <c r="N79" s="207"/>
      <c r="O79" s="206"/>
      <c r="P79" s="208">
        <v>0.1</v>
      </c>
      <c r="Q79" s="208" t="s">
        <v>181</v>
      </c>
      <c r="R79" s="206"/>
      <c r="S79" s="208"/>
      <c r="T79" s="208"/>
      <c r="U79" s="208"/>
      <c r="V79" s="208"/>
      <c r="W79" s="209" t="s">
        <v>384</v>
      </c>
      <c r="X79" s="209" t="s">
        <v>183</v>
      </c>
      <c r="Y79" s="209" t="s">
        <v>33</v>
      </c>
      <c r="Z79" s="209"/>
      <c r="AA79" s="209"/>
      <c r="AB79" s="210" t="str">
        <f>IF(ToSIA03_CLP[[#This Row],[RS Logic]]&lt;&gt;"",ToSIA03_CLP[[#This Row],[RS Logic]],"")</f>
        <v>Memorias[52].20</v>
      </c>
    </row>
    <row r="80" spans="1:28" s="216" customFormat="1" ht="14.45">
      <c r="A80" s="212">
        <v>79</v>
      </c>
      <c r="B80" s="213" t="s">
        <v>385</v>
      </c>
      <c r="C80" s="203" t="s">
        <v>175</v>
      </c>
      <c r="D80" s="203" t="s">
        <v>176</v>
      </c>
      <c r="E80" s="203" t="s">
        <v>177</v>
      </c>
      <c r="F80" s="203" t="s">
        <v>366</v>
      </c>
      <c r="G80" s="203" t="s">
        <v>386</v>
      </c>
      <c r="H80" s="203" t="s">
        <v>377</v>
      </c>
      <c r="I80" s="204" t="s">
        <v>29</v>
      </c>
      <c r="J80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RA-ToSIA03:RF-TDKSource-R4:StsAC-Mon</v>
      </c>
      <c r="K8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0" s="206" t="s">
        <v>180</v>
      </c>
      <c r="N80" s="207"/>
      <c r="O80" s="206"/>
      <c r="P80" s="208">
        <v>0.1</v>
      </c>
      <c r="Q80" s="208" t="s">
        <v>181</v>
      </c>
      <c r="R80" s="206"/>
      <c r="S80" s="208"/>
      <c r="T80" s="208"/>
      <c r="U80" s="208"/>
      <c r="V80" s="208"/>
      <c r="W80" s="209" t="s">
        <v>387</v>
      </c>
      <c r="X80" s="209" t="s">
        <v>183</v>
      </c>
      <c r="Y80" s="209" t="s">
        <v>33</v>
      </c>
      <c r="Z80" s="209"/>
      <c r="AA80" s="209"/>
      <c r="AB80" s="210" t="str">
        <f>IF(ToSIA03_CLP[[#This Row],[RS Logic]]&lt;&gt;"",ToSIA03_CLP[[#This Row],[RS Logic]],"")</f>
        <v>Memorias[52].21</v>
      </c>
    </row>
    <row r="81" spans="1:28" s="216" customFormat="1" ht="14.45">
      <c r="A81" s="215">
        <v>80</v>
      </c>
      <c r="B81" s="202" t="s">
        <v>388</v>
      </c>
      <c r="C81" s="203" t="s">
        <v>175</v>
      </c>
      <c r="D81" s="203" t="s">
        <v>176</v>
      </c>
      <c r="E81" s="203" t="s">
        <v>177</v>
      </c>
      <c r="F81" s="203" t="s">
        <v>200</v>
      </c>
      <c r="G81" s="203"/>
      <c r="H81" s="203" t="s">
        <v>389</v>
      </c>
      <c r="I81" s="204" t="s">
        <v>29</v>
      </c>
      <c r="J81" s="205" t="str">
        <f>_xlfn.TEXTJOIN(":",TRUE,_xlfn.TEXTJOIN("-",TRUE,ToSIA03_CLP[[#This Row],[SEC]:[SUB]]),_xlfn.TEXTJOIN("-",TRUE,ToSIA03_CLP[[#This Row],[DIS]:[IDX]]),_xlfn.TEXTJOIN("-",TRUE,ToSIA03_CLP[[#This Row],[PROP]:[TYPE]]))</f>
        <v>RA-ToSIA03:RF-Intlk:IntlkACPanel-Mon</v>
      </c>
      <c r="K8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1" s="206" t="s">
        <v>180</v>
      </c>
      <c r="N81" s="207"/>
      <c r="O81" s="206"/>
      <c r="P81" s="208">
        <v>0.1</v>
      </c>
      <c r="Q81" s="208" t="s">
        <v>181</v>
      </c>
      <c r="R81" s="206"/>
      <c r="S81" s="208"/>
      <c r="T81" s="208"/>
      <c r="U81" s="208"/>
      <c r="V81" s="208"/>
      <c r="W81" s="209" t="s">
        <v>390</v>
      </c>
      <c r="X81" s="209" t="s">
        <v>183</v>
      </c>
      <c r="Y81" s="209" t="s">
        <v>33</v>
      </c>
      <c r="Z81" s="209"/>
      <c r="AA81" s="209"/>
      <c r="AB81" s="210" t="str">
        <f>IF(ToSIA03_CLP[[#This Row],[RS Logic]]&lt;&gt;"",ToSIA03_CLP[[#This Row],[RS Logic]],"")</f>
        <v>AES_03_Control_Panel:8:O.Pt04.Data</v>
      </c>
    </row>
    <row r="82" spans="1:28" s="216" customFormat="1" ht="14.45">
      <c r="A82" s="212">
        <v>81</v>
      </c>
      <c r="B82" s="213" t="s">
        <v>391</v>
      </c>
      <c r="C82" s="203" t="s">
        <v>175</v>
      </c>
      <c r="D82" s="203" t="s">
        <v>176</v>
      </c>
      <c r="E82" s="203" t="s">
        <v>177</v>
      </c>
      <c r="F82" s="203" t="s">
        <v>392</v>
      </c>
      <c r="G82" s="203"/>
      <c r="H82" s="203" t="s">
        <v>393</v>
      </c>
      <c r="I82" s="204" t="s">
        <v>29</v>
      </c>
      <c r="J82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RA-ToSIA03:RF-CtrlPanel:PwrSts-Mon</v>
      </c>
      <c r="K8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2" s="206" t="s">
        <v>180</v>
      </c>
      <c r="N82" s="207"/>
      <c r="O82" s="206"/>
      <c r="P82" s="208">
        <v>0.1</v>
      </c>
      <c r="Q82" s="208" t="s">
        <v>181</v>
      </c>
      <c r="R82" s="206"/>
      <c r="S82" s="208"/>
      <c r="T82" s="208"/>
      <c r="U82" s="208"/>
      <c r="V82" s="208"/>
      <c r="W82" s="209" t="s">
        <v>394</v>
      </c>
      <c r="X82" s="209" t="s">
        <v>183</v>
      </c>
      <c r="Y82" s="209" t="s">
        <v>33</v>
      </c>
      <c r="Z82" s="209"/>
      <c r="AA82" s="209"/>
      <c r="AB82" s="210" t="str">
        <f>IF(ToSIA03_CLP[[#This Row],[RS Logic]]&lt;&gt;"",ToSIA03_CLP[[#This Row],[RS Logic]],"")</f>
        <v>Memorias[50].0</v>
      </c>
    </row>
    <row r="83" spans="1:28" s="216" customFormat="1" ht="14.45">
      <c r="A83" s="215">
        <v>82</v>
      </c>
      <c r="B83" s="213" t="s">
        <v>395</v>
      </c>
      <c r="C83" s="203" t="s">
        <v>175</v>
      </c>
      <c r="D83" s="203" t="s">
        <v>176</v>
      </c>
      <c r="E83" s="203" t="s">
        <v>177</v>
      </c>
      <c r="F83" s="203" t="s">
        <v>178</v>
      </c>
      <c r="G83" s="203"/>
      <c r="H83" s="203" t="s">
        <v>396</v>
      </c>
      <c r="I83" s="204" t="s">
        <v>29</v>
      </c>
      <c r="J83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RA-ToSIA03:RF-ACPanel:StsPos24V-Mon</v>
      </c>
      <c r="K8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3" s="206" t="s">
        <v>180</v>
      </c>
      <c r="N83" s="207"/>
      <c r="O83" s="206"/>
      <c r="P83" s="208">
        <v>0.1</v>
      </c>
      <c r="Q83" s="208" t="s">
        <v>181</v>
      </c>
      <c r="R83" s="206"/>
      <c r="S83" s="208"/>
      <c r="T83" s="208"/>
      <c r="U83" s="208"/>
      <c r="V83" s="208"/>
      <c r="W83" s="209" t="s">
        <v>397</v>
      </c>
      <c r="X83" s="209" t="s">
        <v>183</v>
      </c>
      <c r="Y83" s="209" t="s">
        <v>33</v>
      </c>
      <c r="Z83" s="209"/>
      <c r="AA83" s="209"/>
      <c r="AB83" s="210" t="str">
        <f>IF(ToSIA03_CLP[[#This Row],[RS Logic]]&lt;&gt;"",ToSIA03_CLP[[#This Row],[RS Logic]],"")</f>
        <v>Memorias[50].1</v>
      </c>
    </row>
    <row r="84" spans="1:28" s="216" customFormat="1" ht="14.45">
      <c r="A84" s="212">
        <v>83</v>
      </c>
      <c r="B84" s="213" t="s">
        <v>398</v>
      </c>
      <c r="C84" s="203" t="s">
        <v>175</v>
      </c>
      <c r="D84" s="203" t="s">
        <v>176</v>
      </c>
      <c r="E84" s="203" t="s">
        <v>177</v>
      </c>
      <c r="F84" s="203" t="s">
        <v>359</v>
      </c>
      <c r="G84" s="203"/>
      <c r="H84" s="203" t="s">
        <v>399</v>
      </c>
      <c r="I84" s="204" t="s">
        <v>29</v>
      </c>
      <c r="J84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RA-ToSIA03:RF-SSAmpTower:HwPwrFwdIn-Mon</v>
      </c>
      <c r="K8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RA-ToSIA03:RF-SSAmpTower:HwPwrFwdInLowerLimit-Cte</v>
      </c>
      <c r="M84" s="206" t="s">
        <v>206</v>
      </c>
      <c r="N84" s="207">
        <v>3</v>
      </c>
      <c r="O84" s="206" t="s">
        <v>400</v>
      </c>
      <c r="P84" s="208">
        <v>0.1</v>
      </c>
      <c r="Q84" s="208" t="s">
        <v>181</v>
      </c>
      <c r="R84" s="206"/>
      <c r="S84" s="208"/>
      <c r="T84" s="208"/>
      <c r="U84" s="208" t="s">
        <v>401</v>
      </c>
      <c r="V84" s="208" t="s">
        <v>402</v>
      </c>
      <c r="W84" s="209" t="s">
        <v>403</v>
      </c>
      <c r="X84" s="209" t="s">
        <v>32</v>
      </c>
      <c r="Y84" s="209" t="s">
        <v>33</v>
      </c>
      <c r="Z84" s="209"/>
      <c r="AA84" s="209" t="s">
        <v>404</v>
      </c>
      <c r="AB84" s="210" t="str">
        <f>IF(ToSIA03_CLP[[#This Row],[RS Logic]]&lt;&gt;"",ToSIA03_CLP[[#This Row],[RS Logic]],"")</f>
        <v>AES_03_Control_Panel:5:I.Ch00.Data</v>
      </c>
    </row>
    <row r="85" spans="1:28" s="216" customFormat="1" ht="14.45">
      <c r="A85" s="215">
        <v>84</v>
      </c>
      <c r="B85" s="213" t="s">
        <v>405</v>
      </c>
      <c r="C85" s="203" t="s">
        <v>175</v>
      </c>
      <c r="D85" s="203" t="s">
        <v>176</v>
      </c>
      <c r="E85" s="203" t="s">
        <v>177</v>
      </c>
      <c r="F85" s="203" t="s">
        <v>359</v>
      </c>
      <c r="G85" s="203"/>
      <c r="H85" s="203" t="s">
        <v>406</v>
      </c>
      <c r="I85" s="204" t="s">
        <v>29</v>
      </c>
      <c r="J85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RA-ToSIA03:RF-SSAmpTower:HwPwrRevIn-Mon</v>
      </c>
      <c r="K8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RA-ToSIA03:RF-SSAmpTower:HwPwrRevInLowerLimit-Cte</v>
      </c>
      <c r="M85" s="206" t="s">
        <v>206</v>
      </c>
      <c r="N85" s="207">
        <v>3</v>
      </c>
      <c r="O85" s="206" t="s">
        <v>400</v>
      </c>
      <c r="P85" s="208">
        <v>0.1</v>
      </c>
      <c r="Q85" s="208" t="s">
        <v>181</v>
      </c>
      <c r="R85" s="206"/>
      <c r="S85" s="208"/>
      <c r="T85" s="208"/>
      <c r="U85" s="208" t="s">
        <v>401</v>
      </c>
      <c r="V85" s="208" t="s">
        <v>402</v>
      </c>
      <c r="W85" s="209" t="s">
        <v>407</v>
      </c>
      <c r="X85" s="209" t="s">
        <v>32</v>
      </c>
      <c r="Y85" s="209" t="s">
        <v>33</v>
      </c>
      <c r="Z85" s="209"/>
      <c r="AA85" s="209" t="s">
        <v>408</v>
      </c>
      <c r="AB85" s="210" t="str">
        <f>IF(ToSIA03_CLP[[#This Row],[RS Logic]]&lt;&gt;"",ToSIA03_CLP[[#This Row],[RS Logic]],"")</f>
        <v>AES_03_Control_Panel:5:I.Ch01.Data</v>
      </c>
    </row>
    <row r="86" spans="1:28" s="216" customFormat="1" ht="14.45">
      <c r="A86" s="212">
        <v>85</v>
      </c>
      <c r="B86" s="213" t="s">
        <v>409</v>
      </c>
      <c r="C86" s="203" t="s">
        <v>175</v>
      </c>
      <c r="D86" s="203" t="s">
        <v>176</v>
      </c>
      <c r="E86" s="203" t="s">
        <v>177</v>
      </c>
      <c r="F86" s="203" t="s">
        <v>359</v>
      </c>
      <c r="G86" s="203"/>
      <c r="H86" s="203" t="s">
        <v>410</v>
      </c>
      <c r="I86" s="204" t="s">
        <v>29</v>
      </c>
      <c r="J86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RA-ToSIA03:RF-SSAmpTower:HwPwrFwdOut-Mon</v>
      </c>
      <c r="K8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RA-ToSIA03:RF-SSAmpTower:HwPwrFwdOutLowerLimit-Cte</v>
      </c>
      <c r="M86" s="206" t="s">
        <v>206</v>
      </c>
      <c r="N86" s="207">
        <v>3</v>
      </c>
      <c r="O86" s="206" t="s">
        <v>400</v>
      </c>
      <c r="P86" s="208">
        <v>0.1</v>
      </c>
      <c r="Q86" s="208" t="s">
        <v>181</v>
      </c>
      <c r="R86" s="206"/>
      <c r="S86" s="208"/>
      <c r="T86" s="208"/>
      <c r="U86" s="208"/>
      <c r="V86" s="208"/>
      <c r="W86" s="209" t="s">
        <v>411</v>
      </c>
      <c r="X86" s="209" t="s">
        <v>32</v>
      </c>
      <c r="Y86" s="209" t="s">
        <v>33</v>
      </c>
      <c r="Z86" s="209"/>
      <c r="AA86" s="209" t="s">
        <v>412</v>
      </c>
      <c r="AB86" s="210" t="str">
        <f>IF(ToSIA03_CLP[[#This Row],[RS Logic]]&lt;&gt;"",ToSIA03_CLP[[#This Row],[RS Logic]],"")</f>
        <v>AES_03_Control_Panel:5:I.Ch02.Data</v>
      </c>
    </row>
    <row r="87" spans="1:28" s="216" customFormat="1" ht="14.45">
      <c r="A87" s="215">
        <v>86</v>
      </c>
      <c r="B87" s="213" t="s">
        <v>413</v>
      </c>
      <c r="C87" s="203" t="s">
        <v>175</v>
      </c>
      <c r="D87" s="203" t="s">
        <v>176</v>
      </c>
      <c r="E87" s="203" t="s">
        <v>177</v>
      </c>
      <c r="F87" s="203" t="s">
        <v>359</v>
      </c>
      <c r="G87" s="203"/>
      <c r="H87" s="203" t="s">
        <v>414</v>
      </c>
      <c r="I87" s="204" t="s">
        <v>29</v>
      </c>
      <c r="J87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RA-ToSIA03:RF-SSAmpTower:HwPwrRevOut-Mon</v>
      </c>
      <c r="K8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RA-ToSIA03:RF-SSAmpTower:HwPwrRevOutLowerLimit-Cte</v>
      </c>
      <c r="M87" s="206" t="s">
        <v>206</v>
      </c>
      <c r="N87" s="207">
        <v>3</v>
      </c>
      <c r="O87" s="206" t="s">
        <v>400</v>
      </c>
      <c r="P87" s="208">
        <v>0.1</v>
      </c>
      <c r="Q87" s="208" t="s">
        <v>181</v>
      </c>
      <c r="R87" s="206"/>
      <c r="S87" s="208"/>
      <c r="T87" s="208"/>
      <c r="U87" s="208"/>
      <c r="V87" s="208"/>
      <c r="W87" s="209" t="s">
        <v>415</v>
      </c>
      <c r="X87" s="209" t="s">
        <v>32</v>
      </c>
      <c r="Y87" s="209" t="s">
        <v>33</v>
      </c>
      <c r="Z87" s="209"/>
      <c r="AA87" s="209" t="s">
        <v>416</v>
      </c>
      <c r="AB87" s="210" t="str">
        <f>IF(ToSIA03_CLP[[#This Row],[RS Logic]]&lt;&gt;"",ToSIA03_CLP[[#This Row],[RS Logic]],"")</f>
        <v>AES_03_Control_Panel:5:I.Ch03.Data</v>
      </c>
    </row>
    <row r="88" spans="1:28" s="216" customFormat="1" ht="14.45">
      <c r="A88" s="212">
        <v>87</v>
      </c>
      <c r="B88" s="213" t="s">
        <v>417</v>
      </c>
      <c r="C88" s="203" t="s">
        <v>175</v>
      </c>
      <c r="D88" s="203" t="s">
        <v>176</v>
      </c>
      <c r="E88" s="203" t="s">
        <v>177</v>
      </c>
      <c r="F88" s="203" t="s">
        <v>359</v>
      </c>
      <c r="G88" s="203"/>
      <c r="H88" s="203" t="s">
        <v>418</v>
      </c>
      <c r="I88" s="204" t="s">
        <v>29</v>
      </c>
      <c r="J88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RA-ToSIA03:RF-SSAmpTower:PwrFwdInSts-Mon</v>
      </c>
      <c r="K8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8" s="206" t="s">
        <v>180</v>
      </c>
      <c r="N88" s="207"/>
      <c r="O88" s="206"/>
      <c r="P88" s="208">
        <v>0.1</v>
      </c>
      <c r="Q88" s="208" t="s">
        <v>181</v>
      </c>
      <c r="R88" s="206"/>
      <c r="S88" s="208"/>
      <c r="T88" s="208"/>
      <c r="U88" s="208"/>
      <c r="V88" s="208"/>
      <c r="W88" s="209" t="s">
        <v>419</v>
      </c>
      <c r="X88" s="209" t="s">
        <v>183</v>
      </c>
      <c r="Y88" s="209" t="s">
        <v>33</v>
      </c>
      <c r="Z88" s="209"/>
      <c r="AA88" s="209"/>
      <c r="AB88" s="210" t="str">
        <f>IF(ToSIA03_CLP[[#This Row],[RS Logic]]&lt;&gt;"",ToSIA03_CLP[[#This Row],[RS Logic]],"")</f>
        <v>Falha_Pot_RF.0</v>
      </c>
    </row>
    <row r="89" spans="1:28" s="216" customFormat="1" ht="14.45">
      <c r="A89" s="215">
        <v>88</v>
      </c>
      <c r="B89" s="213" t="s">
        <v>420</v>
      </c>
      <c r="C89" s="203" t="s">
        <v>175</v>
      </c>
      <c r="D89" s="203" t="s">
        <v>176</v>
      </c>
      <c r="E89" s="203" t="s">
        <v>177</v>
      </c>
      <c r="F89" s="203" t="s">
        <v>359</v>
      </c>
      <c r="G89" s="203"/>
      <c r="H89" s="203" t="s">
        <v>421</v>
      </c>
      <c r="I89" s="204" t="s">
        <v>29</v>
      </c>
      <c r="J89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RA-ToSIA03:RF-SSAmpTower:PwrRevInSts-Mon</v>
      </c>
      <c r="K8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9" s="206" t="s">
        <v>180</v>
      </c>
      <c r="N89" s="207"/>
      <c r="O89" s="206"/>
      <c r="P89" s="208">
        <v>0.1</v>
      </c>
      <c r="Q89" s="208" t="s">
        <v>181</v>
      </c>
      <c r="R89" s="206"/>
      <c r="S89" s="208"/>
      <c r="T89" s="208"/>
      <c r="U89" s="208"/>
      <c r="V89" s="208"/>
      <c r="W89" s="209" t="s">
        <v>422</v>
      </c>
      <c r="X89" s="209" t="s">
        <v>183</v>
      </c>
      <c r="Y89" s="209" t="s">
        <v>33</v>
      </c>
      <c r="Z89" s="209"/>
      <c r="AA89" s="209"/>
      <c r="AB89" s="210" t="str">
        <f>IF(ToSIA03_CLP[[#This Row],[RS Logic]]&lt;&gt;"",ToSIA03_CLP[[#This Row],[RS Logic]],"")</f>
        <v>Falha_Pot_RF.1</v>
      </c>
    </row>
    <row r="90" spans="1:28" s="216" customFormat="1" ht="14.45">
      <c r="A90" s="212">
        <v>89</v>
      </c>
      <c r="B90" s="213" t="s">
        <v>423</v>
      </c>
      <c r="C90" s="203" t="s">
        <v>175</v>
      </c>
      <c r="D90" s="203" t="s">
        <v>176</v>
      </c>
      <c r="E90" s="203" t="s">
        <v>177</v>
      </c>
      <c r="F90" s="203" t="s">
        <v>359</v>
      </c>
      <c r="G90" s="203"/>
      <c r="H90" s="203" t="s">
        <v>424</v>
      </c>
      <c r="I90" s="204" t="s">
        <v>29</v>
      </c>
      <c r="J90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RA-ToSIA03:RF-SSAmpTower:PwrFwdOutSts-Mon</v>
      </c>
      <c r="K9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0" s="206" t="s">
        <v>180</v>
      </c>
      <c r="N90" s="207"/>
      <c r="O90" s="206"/>
      <c r="P90" s="208">
        <v>0.1</v>
      </c>
      <c r="Q90" s="208" t="s">
        <v>181</v>
      </c>
      <c r="R90" s="206"/>
      <c r="S90" s="208"/>
      <c r="T90" s="208"/>
      <c r="U90" s="208"/>
      <c r="V90" s="208"/>
      <c r="W90" s="209" t="s">
        <v>425</v>
      </c>
      <c r="X90" s="209" t="s">
        <v>183</v>
      </c>
      <c r="Y90" s="209" t="s">
        <v>33</v>
      </c>
      <c r="Z90" s="209"/>
      <c r="AA90" s="209"/>
      <c r="AB90" s="210" t="str">
        <f>IF(ToSIA03_CLP[[#This Row],[RS Logic]]&lt;&gt;"",ToSIA03_CLP[[#This Row],[RS Logic]],"")</f>
        <v>Falha_Pot_RF.2</v>
      </c>
    </row>
    <row r="91" spans="1:28" s="216" customFormat="1" ht="14.45">
      <c r="A91" s="215">
        <v>90</v>
      </c>
      <c r="B91" s="213" t="s">
        <v>426</v>
      </c>
      <c r="C91" s="203" t="s">
        <v>175</v>
      </c>
      <c r="D91" s="203" t="s">
        <v>176</v>
      </c>
      <c r="E91" s="203" t="s">
        <v>177</v>
      </c>
      <c r="F91" s="203" t="s">
        <v>359</v>
      </c>
      <c r="G91" s="203"/>
      <c r="H91" s="203" t="s">
        <v>427</v>
      </c>
      <c r="I91" s="204" t="s">
        <v>29</v>
      </c>
      <c r="J91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RA-ToSIA03:RF-SSAmpTower:PwrRevOutSts-Mon</v>
      </c>
      <c r="K9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1" s="206" t="s">
        <v>180</v>
      </c>
      <c r="N91" s="207"/>
      <c r="O91" s="206"/>
      <c r="P91" s="208">
        <v>0.1</v>
      </c>
      <c r="Q91" s="208" t="s">
        <v>181</v>
      </c>
      <c r="R91" s="206"/>
      <c r="S91" s="208"/>
      <c r="T91" s="208"/>
      <c r="U91" s="208"/>
      <c r="V91" s="208"/>
      <c r="W91" s="209" t="s">
        <v>428</v>
      </c>
      <c r="X91" s="209" t="s">
        <v>183</v>
      </c>
      <c r="Y91" s="209" t="s">
        <v>33</v>
      </c>
      <c r="Z91" s="209"/>
      <c r="AA91" s="209"/>
      <c r="AB91" s="210" t="str">
        <f>IF(ToSIA03_CLP[[#This Row],[RS Logic]]&lt;&gt;"",ToSIA03_CLP[[#This Row],[RS Logic]],"")</f>
        <v>Falha_Pot_RF.3</v>
      </c>
    </row>
    <row r="92" spans="1:28" s="216" customFormat="1" ht="14.45">
      <c r="A92" s="212">
        <v>91</v>
      </c>
      <c r="B92" s="213" t="s">
        <v>429</v>
      </c>
      <c r="C92" s="203" t="s">
        <v>175</v>
      </c>
      <c r="D92" s="203" t="s">
        <v>176</v>
      </c>
      <c r="E92" s="203" t="s">
        <v>177</v>
      </c>
      <c r="F92" s="203" t="s">
        <v>359</v>
      </c>
      <c r="G92" s="203"/>
      <c r="H92" s="203" t="s">
        <v>430</v>
      </c>
      <c r="I92" s="204" t="s">
        <v>29</v>
      </c>
      <c r="J9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RA-ToSIA03:RF-SSAmpTower:RFPwrSts-Mon</v>
      </c>
      <c r="K9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2" s="206" t="s">
        <v>180</v>
      </c>
      <c r="N92" s="207"/>
      <c r="O92" s="206"/>
      <c r="P92" s="208">
        <v>0.1</v>
      </c>
      <c r="Q92" s="208" t="s">
        <v>181</v>
      </c>
      <c r="R92" s="206"/>
      <c r="S92" s="208"/>
      <c r="T92" s="208"/>
      <c r="U92" s="208"/>
      <c r="V92" s="208"/>
      <c r="W92" s="209" t="s">
        <v>431</v>
      </c>
      <c r="X92" s="209" t="s">
        <v>183</v>
      </c>
      <c r="Y92" s="209" t="s">
        <v>33</v>
      </c>
      <c r="Z92" s="209"/>
      <c r="AA92" s="209"/>
      <c r="AB92" s="210" t="str">
        <f>IF(ToSIA03_CLP[[#This Row],[RS Logic]]&lt;&gt;"",ToSIA03_CLP[[#This Row],[RS Logic]],"")</f>
        <v>Falha_Pot_RF.4</v>
      </c>
    </row>
    <row r="93" spans="1:28" s="216" customFormat="1" ht="14.45">
      <c r="A93" s="215">
        <v>92</v>
      </c>
      <c r="B93" s="226" t="s">
        <v>432</v>
      </c>
      <c r="C93" s="203" t="s">
        <v>175</v>
      </c>
      <c r="D93" s="203" t="s">
        <v>176</v>
      </c>
      <c r="E93" s="203" t="s">
        <v>177</v>
      </c>
      <c r="F93" s="203" t="s">
        <v>392</v>
      </c>
      <c r="G93" s="203"/>
      <c r="H93" s="226" t="s">
        <v>433</v>
      </c>
      <c r="I93" s="204" t="s">
        <v>186</v>
      </c>
      <c r="J93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RA-ToSIA03:RF-CtrlPanel:PINSwEnbl-Cmd</v>
      </c>
      <c r="K9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3" s="206" t="s">
        <v>180</v>
      </c>
      <c r="N93" s="207"/>
      <c r="O93" s="206"/>
      <c r="P93" s="208">
        <v>0.1</v>
      </c>
      <c r="Q93" s="208" t="s">
        <v>187</v>
      </c>
      <c r="R93" s="206">
        <v>0.5</v>
      </c>
      <c r="S93" s="208"/>
      <c r="T93" s="208"/>
      <c r="U93" s="208"/>
      <c r="V93" s="208"/>
      <c r="W93" s="209" t="s">
        <v>434</v>
      </c>
      <c r="X93" s="209" t="s">
        <v>183</v>
      </c>
      <c r="Y93" s="209" t="s">
        <v>189</v>
      </c>
      <c r="Z93" s="209"/>
      <c r="AA93" s="209"/>
      <c r="AB93" s="210" t="str">
        <f>IF(ToSIA03_CLP[[#This Row],[RS Logic]]&lt;&gt;"",ToSIA03_CLP[[#This Row],[RS Logic]],"")</f>
        <v>ToSIA_03_PINSwENBL</v>
      </c>
    </row>
    <row r="94" spans="1:28" s="216" customFormat="1" ht="14.45">
      <c r="A94" s="212">
        <v>93</v>
      </c>
      <c r="B94" s="226" t="s">
        <v>435</v>
      </c>
      <c r="C94" s="203" t="s">
        <v>175</v>
      </c>
      <c r="D94" s="203" t="s">
        <v>176</v>
      </c>
      <c r="E94" s="203" t="s">
        <v>177</v>
      </c>
      <c r="F94" s="203" t="s">
        <v>392</v>
      </c>
      <c r="G94" s="203"/>
      <c r="H94" s="226" t="s">
        <v>436</v>
      </c>
      <c r="I94" s="204" t="s">
        <v>186</v>
      </c>
      <c r="J94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RA-ToSIA03:RF-CtrlPanel:PINSwDsbl-Cmd</v>
      </c>
      <c r="K9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4" s="206" t="s">
        <v>180</v>
      </c>
      <c r="N94" s="207"/>
      <c r="O94" s="206"/>
      <c r="P94" s="208">
        <v>0.1</v>
      </c>
      <c r="Q94" s="208" t="s">
        <v>187</v>
      </c>
      <c r="R94" s="206">
        <v>0.5</v>
      </c>
      <c r="S94" s="208"/>
      <c r="T94" s="208"/>
      <c r="U94" s="208"/>
      <c r="V94" s="208"/>
      <c r="W94" s="209" t="s">
        <v>437</v>
      </c>
      <c r="X94" s="209" t="s">
        <v>183</v>
      </c>
      <c r="Y94" s="209" t="s">
        <v>189</v>
      </c>
      <c r="Z94" s="209"/>
      <c r="AA94" s="209"/>
      <c r="AB94" s="210" t="str">
        <f>IF(ToSIA03_CLP[[#This Row],[RS Logic]]&lt;&gt;"",ToSIA03_CLP[[#This Row],[RS Logic]],"")</f>
        <v>ToSIA_03_PINSwDSBL</v>
      </c>
    </row>
    <row r="95" spans="1:28" s="216" customFormat="1" ht="14.45">
      <c r="A95" s="215">
        <v>94</v>
      </c>
      <c r="B95" s="226" t="s">
        <v>438</v>
      </c>
      <c r="C95" s="203" t="s">
        <v>175</v>
      </c>
      <c r="D95" s="203" t="s">
        <v>176</v>
      </c>
      <c r="E95" s="203" t="s">
        <v>177</v>
      </c>
      <c r="F95" s="203" t="s">
        <v>392</v>
      </c>
      <c r="G95" s="203"/>
      <c r="H95" s="226" t="s">
        <v>439</v>
      </c>
      <c r="I95" s="204" t="s">
        <v>29</v>
      </c>
      <c r="J95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RA-ToSIA03:RF-CtrlPanel:PINSwSts-Mon</v>
      </c>
      <c r="K9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5" s="206" t="s">
        <v>180</v>
      </c>
      <c r="N95" s="207"/>
      <c r="O95" s="206"/>
      <c r="P95" s="208">
        <v>0.1</v>
      </c>
      <c r="Q95" s="208" t="s">
        <v>181</v>
      </c>
      <c r="R95" s="206"/>
      <c r="S95" s="208"/>
      <c r="T95" s="208"/>
      <c r="U95" s="208"/>
      <c r="V95" s="208"/>
      <c r="W95" s="209" t="s">
        <v>440</v>
      </c>
      <c r="X95" s="209" t="s">
        <v>183</v>
      </c>
      <c r="Y95" s="209" t="s">
        <v>51</v>
      </c>
      <c r="Z95" s="209"/>
      <c r="AA95" s="209"/>
      <c r="AB95" s="210" t="str">
        <f>IF(ToSIA03_CLP[[#This Row],[RS Logic]]&lt;&gt;"",ToSIA03_CLP[[#This Row],[RS Logic]],"")</f>
        <v>AES_03_Control_Panel:8:O.Pt06.Data</v>
      </c>
    </row>
    <row r="96" spans="1:28" s="225" customFormat="1" ht="14.45">
      <c r="A96" s="212">
        <v>95</v>
      </c>
      <c r="B96" s="202" t="s">
        <v>441</v>
      </c>
      <c r="C96" s="202" t="s">
        <v>175</v>
      </c>
      <c r="D96" s="202" t="s">
        <v>176</v>
      </c>
      <c r="E96" s="202" t="s">
        <v>177</v>
      </c>
      <c r="F96" s="202" t="s">
        <v>359</v>
      </c>
      <c r="G96" s="202"/>
      <c r="H96" s="202" t="s">
        <v>442</v>
      </c>
      <c r="I96" s="219" t="s">
        <v>29</v>
      </c>
      <c r="J96" s="220" t="str">
        <f>_xlfn.TEXTJOIN(":",TRUE,_xlfn.TEXTJOIN("-",TRUE,ToSIA03_CLP[[#This Row],[SEC]:[SUB]]),_xlfn.TEXTJOIN("-",TRUE,ToSIA03_CLP[[#This Row],[DIS]:[IDX]]),_xlfn.TEXTJOIN("-",TRUE,ToSIA03_CLP[[#This Row],[PROP]:[TYPE]]))</f>
        <v>RA-ToSIA03:RF-SSAmpTower:RunHour-Mon</v>
      </c>
      <c r="K96" s="220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6" s="220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6" s="221" t="s">
        <v>206</v>
      </c>
      <c r="N96" s="222"/>
      <c r="O96" s="221" t="s">
        <v>443</v>
      </c>
      <c r="P96" s="223">
        <v>0.1</v>
      </c>
      <c r="Q96" s="223" t="s">
        <v>181</v>
      </c>
      <c r="R96" s="221"/>
      <c r="S96" s="223"/>
      <c r="T96" s="223"/>
      <c r="U96" s="223"/>
      <c r="V96" s="223"/>
      <c r="W96" s="221"/>
      <c r="X96" s="221"/>
      <c r="Y96" s="221"/>
      <c r="Z96" s="221"/>
      <c r="AA96" s="221"/>
      <c r="AB96" s="224"/>
    </row>
    <row r="97" spans="1:37" s="225" customFormat="1" ht="14.45">
      <c r="A97" s="215">
        <v>96</v>
      </c>
      <c r="B97" s="228" t="s">
        <v>444</v>
      </c>
      <c r="C97" s="214" t="s">
        <v>175</v>
      </c>
      <c r="D97" s="214" t="s">
        <v>176</v>
      </c>
      <c r="E97" s="214" t="s">
        <v>177</v>
      </c>
      <c r="F97" s="229" t="s">
        <v>359</v>
      </c>
      <c r="G97" s="229"/>
      <c r="H97" s="229" t="s">
        <v>445</v>
      </c>
      <c r="I97" s="230" t="s">
        <v>29</v>
      </c>
      <c r="J97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RA-ToSIA03:RF-SSAmpTower:RunMin-Mon</v>
      </c>
      <c r="K97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7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7" s="221" t="s">
        <v>206</v>
      </c>
      <c r="N97" s="222"/>
      <c r="O97" s="221" t="s">
        <v>446</v>
      </c>
      <c r="P97" s="223">
        <v>0.1</v>
      </c>
      <c r="Q97" s="223" t="s">
        <v>181</v>
      </c>
      <c r="R97" s="208"/>
      <c r="S97" s="208"/>
      <c r="T97" s="208"/>
      <c r="U97" s="208"/>
      <c r="V97" s="208"/>
      <c r="W97" s="209" t="s">
        <v>447</v>
      </c>
      <c r="X97" s="209" t="s">
        <v>32</v>
      </c>
      <c r="Y97" s="209" t="s">
        <v>33</v>
      </c>
      <c r="Z97" s="209"/>
      <c r="AA97" s="209"/>
      <c r="AB97" s="210" t="s">
        <v>447</v>
      </c>
    </row>
    <row r="98" spans="1:37" s="216" customFormat="1" ht="14.45">
      <c r="A98" s="212">
        <v>97</v>
      </c>
      <c r="B98" s="227" t="s">
        <v>448</v>
      </c>
      <c r="C98" s="214" t="s">
        <v>175</v>
      </c>
      <c r="D98" s="214" t="s">
        <v>176</v>
      </c>
      <c r="E98" s="214" t="s">
        <v>177</v>
      </c>
      <c r="F98" s="214" t="s">
        <v>449</v>
      </c>
      <c r="G98" s="214"/>
      <c r="H98" s="214" t="s">
        <v>363</v>
      </c>
      <c r="I98" s="218" t="s">
        <v>29</v>
      </c>
      <c r="J98" s="205" t="str">
        <f>_xlfn.TEXTJOIN(":",TRUE,_xlfn.TEXTJOIN("-",TRUE,ToSIA03_CLP[[#This Row],[SEC]:[SUB]]),_xlfn.TEXTJOIN("-",TRUE,ToSIA03_CLP[[#This Row],[DIS]:[IDX]]),_xlfn.TEXTJOIN("-",TRUE,ToSIA03_CLP[[#This Row],[PROP]:[TYPE]]))</f>
        <v>RA-ToSIA03:RF-WaterLoad:HdFlwRt-Mon</v>
      </c>
      <c r="K9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8" s="206" t="s">
        <v>180</v>
      </c>
      <c r="N98" s="207"/>
      <c r="O98" s="206"/>
      <c r="P98" s="208">
        <v>0.1</v>
      </c>
      <c r="Q98" s="208" t="s">
        <v>181</v>
      </c>
      <c r="R98" s="206"/>
      <c r="S98" s="208"/>
      <c r="T98" s="208"/>
      <c r="U98" s="208"/>
      <c r="V98" s="208"/>
      <c r="W98" s="209" t="s">
        <v>450</v>
      </c>
      <c r="X98" s="209" t="s">
        <v>183</v>
      </c>
      <c r="Y98" s="209" t="s">
        <v>33</v>
      </c>
      <c r="Z98" s="209"/>
      <c r="AA98" s="209"/>
      <c r="AB98" s="210" t="str">
        <f>IF(ToSIA03_CLP[[#This Row],[RS Logic]]&lt;&gt;"",ToSIA03_CLP[[#This Row],[RS Logic]],"")</f>
        <v>Memorias[53].24</v>
      </c>
    </row>
    <row r="99" spans="1:37" s="216" customFormat="1" ht="15" customHeight="1">
      <c r="A99" s="215">
        <v>98</v>
      </c>
      <c r="B99" s="228" t="s">
        <v>451</v>
      </c>
      <c r="C99" s="214" t="s">
        <v>175</v>
      </c>
      <c r="D99" s="214" t="s">
        <v>176</v>
      </c>
      <c r="E99" s="214" t="s">
        <v>177</v>
      </c>
      <c r="F99" s="229" t="s">
        <v>359</v>
      </c>
      <c r="G99" s="229"/>
      <c r="H99" s="229" t="s">
        <v>452</v>
      </c>
      <c r="I99" s="230" t="s">
        <v>453</v>
      </c>
      <c r="J99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RA-ToSIA03:RF-SSAmpTower:Hw2PwrFwdInCoeff-Cte</v>
      </c>
      <c r="K99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9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9" s="206" t="s">
        <v>454</v>
      </c>
      <c r="N99" s="207"/>
      <c r="O99" s="206"/>
      <c r="P99" s="208">
        <v>5</v>
      </c>
      <c r="Q99" s="208" t="s">
        <v>187</v>
      </c>
      <c r="R99" s="208"/>
      <c r="S99" s="208"/>
      <c r="T99" s="208"/>
      <c r="U99" s="208"/>
      <c r="V99" s="208"/>
      <c r="W99" s="209"/>
      <c r="X99" s="209"/>
      <c r="Y99" s="232"/>
      <c r="Z99" s="232"/>
      <c r="AA99" s="233"/>
      <c r="AB99" s="210" t="str">
        <f>IF(ToSIA03_CLP[[#This Row],[RS Logic]]&lt;&gt;"",ToSIA03_CLP[[#This Row],[RS Logic]],"")</f>
        <v/>
      </c>
      <c r="AC99" s="234"/>
      <c r="AD99" s="234"/>
      <c r="AE99" s="234"/>
      <c r="AF99" s="234"/>
      <c r="AK99" s="234"/>
    </row>
    <row r="100" spans="1:37" s="216" customFormat="1" ht="15" customHeight="1">
      <c r="A100" s="212">
        <v>99</v>
      </c>
      <c r="B100" s="228" t="s">
        <v>455</v>
      </c>
      <c r="C100" s="214" t="s">
        <v>175</v>
      </c>
      <c r="D100" s="214" t="s">
        <v>176</v>
      </c>
      <c r="E100" s="214" t="s">
        <v>177</v>
      </c>
      <c r="F100" s="229" t="s">
        <v>359</v>
      </c>
      <c r="G100" s="229"/>
      <c r="H100" s="229" t="s">
        <v>456</v>
      </c>
      <c r="I100" s="230" t="s">
        <v>453</v>
      </c>
      <c r="J100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RA-ToSIA03:RF-SSAmpTower:Hw2PwrRevInCoeff-Cte</v>
      </c>
      <c r="K100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0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0" s="206" t="s">
        <v>454</v>
      </c>
      <c r="N100" s="207"/>
      <c r="O100" s="206"/>
      <c r="P100" s="208">
        <v>5</v>
      </c>
      <c r="Q100" s="208" t="s">
        <v>187</v>
      </c>
      <c r="R100" s="208"/>
      <c r="S100" s="208"/>
      <c r="T100" s="208"/>
      <c r="U100" s="208"/>
      <c r="V100" s="208"/>
      <c r="W100" s="209"/>
      <c r="X100" s="209"/>
      <c r="Y100" s="232"/>
      <c r="Z100" s="232"/>
      <c r="AA100" s="233"/>
      <c r="AB100" s="210" t="str">
        <f>IF(ToSIA03_CLP[[#This Row],[RS Logic]]&lt;&gt;"",ToSIA03_CLP[[#This Row],[RS Logic]],"")</f>
        <v/>
      </c>
      <c r="AC100" s="234"/>
      <c r="AD100" s="234"/>
      <c r="AE100" s="234"/>
      <c r="AF100" s="234"/>
      <c r="AK100" s="234"/>
    </row>
    <row r="101" spans="1:37" s="216" customFormat="1" ht="15" customHeight="1">
      <c r="A101" s="215">
        <v>100</v>
      </c>
      <c r="B101" s="228" t="s">
        <v>457</v>
      </c>
      <c r="C101" s="214" t="s">
        <v>175</v>
      </c>
      <c r="D101" s="214" t="s">
        <v>176</v>
      </c>
      <c r="E101" s="214" t="s">
        <v>177</v>
      </c>
      <c r="F101" s="229" t="s">
        <v>359</v>
      </c>
      <c r="G101" s="229"/>
      <c r="H101" s="229" t="s">
        <v>458</v>
      </c>
      <c r="I101" s="230" t="s">
        <v>453</v>
      </c>
      <c r="J101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RA-ToSIA03:RF-SSAmpTower:Hw2PwrFwdOutCoeff-Cte</v>
      </c>
      <c r="K101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1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1" s="206" t="s">
        <v>454</v>
      </c>
      <c r="N101" s="207"/>
      <c r="O101" s="206"/>
      <c r="P101" s="208">
        <v>5</v>
      </c>
      <c r="Q101" s="208" t="s">
        <v>187</v>
      </c>
      <c r="R101" s="208"/>
      <c r="S101" s="208"/>
      <c r="T101" s="208"/>
      <c r="U101" s="208"/>
      <c r="V101" s="208"/>
      <c r="W101" s="209"/>
      <c r="X101" s="209"/>
      <c r="Y101" s="232"/>
      <c r="Z101" s="232"/>
      <c r="AA101" s="233"/>
      <c r="AB101" s="210" t="str">
        <f>IF(ToSIA03_CLP[[#This Row],[RS Logic]]&lt;&gt;"",ToSIA03_CLP[[#This Row],[RS Logic]],"")</f>
        <v/>
      </c>
      <c r="AC101" s="234"/>
      <c r="AD101" s="234"/>
      <c r="AE101" s="234"/>
      <c r="AF101" s="234"/>
      <c r="AK101" s="234"/>
    </row>
    <row r="102" spans="1:37" s="216" customFormat="1" ht="15" customHeight="1">
      <c r="A102" s="212">
        <v>101</v>
      </c>
      <c r="B102" s="228" t="s">
        <v>459</v>
      </c>
      <c r="C102" s="214" t="s">
        <v>175</v>
      </c>
      <c r="D102" s="214" t="s">
        <v>176</v>
      </c>
      <c r="E102" s="214" t="s">
        <v>177</v>
      </c>
      <c r="F102" s="229" t="s">
        <v>359</v>
      </c>
      <c r="G102" s="229"/>
      <c r="H102" s="229" t="s">
        <v>460</v>
      </c>
      <c r="I102" s="230" t="s">
        <v>453</v>
      </c>
      <c r="J10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RA-ToSIA03:RF-SSAmpTower:Hw2PwrRevOutCoeff-Cte</v>
      </c>
      <c r="K102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2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2" s="206" t="s">
        <v>454</v>
      </c>
      <c r="N102" s="207"/>
      <c r="O102" s="206"/>
      <c r="P102" s="208">
        <v>5</v>
      </c>
      <c r="Q102" s="208" t="s">
        <v>187</v>
      </c>
      <c r="R102" s="208"/>
      <c r="S102" s="208"/>
      <c r="T102" s="208"/>
      <c r="U102" s="208"/>
      <c r="V102" s="208"/>
      <c r="W102" s="209"/>
      <c r="X102" s="209"/>
      <c r="Y102" s="232"/>
      <c r="Z102" s="232"/>
      <c r="AA102" s="233"/>
      <c r="AB102" s="210" t="str">
        <f>IF(ToSIA03_CLP[[#This Row],[RS Logic]]&lt;&gt;"",ToSIA03_CLP[[#This Row],[RS Logic]],"")</f>
        <v/>
      </c>
      <c r="AC102" s="234"/>
      <c r="AD102" s="234"/>
      <c r="AE102" s="234"/>
      <c r="AF102" s="234"/>
      <c r="AK102" s="234"/>
    </row>
    <row r="103" spans="1:37" s="216" customFormat="1" ht="15" customHeight="1">
      <c r="A103" s="215">
        <v>102</v>
      </c>
      <c r="B103" s="213" t="s">
        <v>461</v>
      </c>
      <c r="C103" s="214" t="s">
        <v>175</v>
      </c>
      <c r="D103" s="214" t="s">
        <v>176</v>
      </c>
      <c r="E103" s="203" t="s">
        <v>177</v>
      </c>
      <c r="F103" s="203" t="s">
        <v>359</v>
      </c>
      <c r="G103" s="203"/>
      <c r="H103" s="203" t="s">
        <v>462</v>
      </c>
      <c r="I103" s="204" t="s">
        <v>29</v>
      </c>
      <c r="J103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RA-ToSIA03:RF-SSAmpTower:PwrFwdIn-Mon</v>
      </c>
      <c r="K103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3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3" s="206" t="s">
        <v>206</v>
      </c>
      <c r="N103" s="207"/>
      <c r="O103" s="206" t="s">
        <v>463</v>
      </c>
      <c r="P103" s="208">
        <v>0.1</v>
      </c>
      <c r="Q103" s="208" t="s">
        <v>181</v>
      </c>
      <c r="R103" s="208"/>
      <c r="S103" s="208"/>
      <c r="T103" s="208"/>
      <c r="U103" s="208"/>
      <c r="V103" s="208"/>
      <c r="W103" s="209"/>
      <c r="X103" s="209"/>
      <c r="Y103" s="232"/>
      <c r="Z103" s="232"/>
      <c r="AA103" s="233"/>
      <c r="AB103" s="210" t="str">
        <f>IF(ToSIA03_CLP[[#This Row],[RS Logic]]&lt;&gt;"",ToSIA03_CLP[[#This Row],[RS Logic]],"")</f>
        <v/>
      </c>
      <c r="AC103" s="234"/>
      <c r="AD103" s="234"/>
      <c r="AE103" s="234"/>
      <c r="AF103" s="234"/>
      <c r="AK103" s="234"/>
    </row>
    <row r="104" spans="1:37" s="216" customFormat="1" ht="15" customHeight="1">
      <c r="A104" s="212">
        <v>103</v>
      </c>
      <c r="B104" s="213" t="s">
        <v>464</v>
      </c>
      <c r="C104" s="214" t="s">
        <v>175</v>
      </c>
      <c r="D104" s="214" t="s">
        <v>176</v>
      </c>
      <c r="E104" s="203" t="s">
        <v>177</v>
      </c>
      <c r="F104" s="203" t="s">
        <v>359</v>
      </c>
      <c r="G104" s="203"/>
      <c r="H104" s="203" t="s">
        <v>465</v>
      </c>
      <c r="I104" s="204" t="s">
        <v>29</v>
      </c>
      <c r="J104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RA-ToSIA03:RF-SSAmpTower:PwrRevIn-Mon</v>
      </c>
      <c r="K104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4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4" s="206" t="s">
        <v>206</v>
      </c>
      <c r="N104" s="207"/>
      <c r="O104" s="206" t="s">
        <v>463</v>
      </c>
      <c r="P104" s="208">
        <v>0.1</v>
      </c>
      <c r="Q104" s="208" t="s">
        <v>181</v>
      </c>
      <c r="R104" s="208"/>
      <c r="S104" s="208"/>
      <c r="T104" s="208"/>
      <c r="U104" s="208"/>
      <c r="V104" s="208"/>
      <c r="W104" s="209"/>
      <c r="X104" s="209"/>
      <c r="Y104" s="232"/>
      <c r="Z104" s="232"/>
      <c r="AA104" s="233"/>
      <c r="AB104" s="210" t="str">
        <f>IF(ToSIA03_CLP[[#This Row],[RS Logic]]&lt;&gt;"",ToSIA03_CLP[[#This Row],[RS Logic]],"")</f>
        <v/>
      </c>
      <c r="AC104" s="234"/>
      <c r="AD104" s="234"/>
      <c r="AE104" s="234"/>
      <c r="AF104" s="234"/>
      <c r="AK104" s="234"/>
    </row>
    <row r="105" spans="1:37" s="216" customFormat="1" ht="15" customHeight="1">
      <c r="A105" s="215">
        <v>104</v>
      </c>
      <c r="B105" s="213" t="s">
        <v>466</v>
      </c>
      <c r="C105" s="214" t="s">
        <v>175</v>
      </c>
      <c r="D105" s="214" t="s">
        <v>176</v>
      </c>
      <c r="E105" s="203" t="s">
        <v>177</v>
      </c>
      <c r="F105" s="203" t="s">
        <v>359</v>
      </c>
      <c r="G105" s="203"/>
      <c r="H105" s="203" t="s">
        <v>467</v>
      </c>
      <c r="I105" s="204" t="s">
        <v>29</v>
      </c>
      <c r="J105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RA-ToSIA03:RF-SSAmpTower:PwrFwdOut-Mon</v>
      </c>
      <c r="K105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5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5" s="206" t="s">
        <v>206</v>
      </c>
      <c r="N105" s="207"/>
      <c r="O105" s="206" t="s">
        <v>463</v>
      </c>
      <c r="P105" s="208">
        <v>0.1</v>
      </c>
      <c r="Q105" s="208" t="s">
        <v>181</v>
      </c>
      <c r="R105" s="208"/>
      <c r="S105" s="208"/>
      <c r="T105" s="208"/>
      <c r="U105" s="208"/>
      <c r="V105" s="208"/>
      <c r="W105" s="209"/>
      <c r="X105" s="209"/>
      <c r="Y105" s="232"/>
      <c r="Z105" s="232"/>
      <c r="AA105" s="233"/>
      <c r="AB105" s="210" t="str">
        <f>IF(ToSIA03_CLP[[#This Row],[RS Logic]]&lt;&gt;"",ToSIA03_CLP[[#This Row],[RS Logic]],"")</f>
        <v/>
      </c>
      <c r="AC105" s="234"/>
      <c r="AD105" s="234"/>
      <c r="AE105" s="234"/>
      <c r="AF105" s="234"/>
      <c r="AK105" s="234"/>
    </row>
    <row r="106" spans="1:37" s="216" customFormat="1" ht="15" customHeight="1">
      <c r="A106" s="212">
        <v>105</v>
      </c>
      <c r="B106" s="217" t="s">
        <v>468</v>
      </c>
      <c r="C106" s="214" t="s">
        <v>175</v>
      </c>
      <c r="D106" s="214" t="s">
        <v>176</v>
      </c>
      <c r="E106" s="203" t="s">
        <v>177</v>
      </c>
      <c r="F106" s="214" t="s">
        <v>359</v>
      </c>
      <c r="G106" s="214"/>
      <c r="H106" s="214" t="s">
        <v>469</v>
      </c>
      <c r="I106" s="218" t="s">
        <v>29</v>
      </c>
      <c r="J106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RA-ToSIA03:RF-SSAmpTower:PwrRevOut-Mon</v>
      </c>
      <c r="K106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6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6" s="206" t="s">
        <v>206</v>
      </c>
      <c r="N106" s="207"/>
      <c r="O106" s="206" t="s">
        <v>463</v>
      </c>
      <c r="P106" s="208">
        <v>0.1</v>
      </c>
      <c r="Q106" s="208" t="s">
        <v>181</v>
      </c>
      <c r="R106" s="208"/>
      <c r="S106" s="208"/>
      <c r="T106" s="208"/>
      <c r="U106" s="208"/>
      <c r="V106" s="208"/>
      <c r="W106" s="209"/>
      <c r="X106" s="209"/>
      <c r="Y106" s="232"/>
      <c r="Z106" s="232"/>
      <c r="AA106" s="233"/>
      <c r="AB106" s="210" t="str">
        <f>IF(ToSIA03_CLP[[#This Row],[RS Logic]]&lt;&gt;"",ToSIA03_CLP[[#This Row],[RS Logic]],"")</f>
        <v/>
      </c>
      <c r="AC106" s="234"/>
      <c r="AD106" s="234"/>
      <c r="AE106" s="234"/>
      <c r="AF106" s="234"/>
      <c r="AK106" s="234"/>
    </row>
    <row r="107" spans="1:37" s="216" customFormat="1" ht="15" customHeight="1">
      <c r="A107" s="215">
        <v>106</v>
      </c>
      <c r="B107" s="217"/>
      <c r="C107" s="214"/>
      <c r="D107" s="214"/>
      <c r="E107" s="203"/>
      <c r="F107" s="214"/>
      <c r="G107" s="214"/>
      <c r="H107" s="214"/>
      <c r="I107" s="218"/>
      <c r="J107" s="205"/>
      <c r="K107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7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7" s="206" t="s">
        <v>206</v>
      </c>
      <c r="N107" s="207"/>
      <c r="O107" s="206" t="s">
        <v>463</v>
      </c>
      <c r="P107" s="208">
        <v>0.1</v>
      </c>
      <c r="Q107" s="208" t="s">
        <v>181</v>
      </c>
      <c r="R107" s="208"/>
      <c r="S107" s="208"/>
      <c r="T107" s="208"/>
      <c r="U107" s="208"/>
      <c r="V107" s="208"/>
      <c r="W107" s="209" t="s">
        <v>470</v>
      </c>
      <c r="X107" s="209"/>
      <c r="Y107" s="232"/>
      <c r="Z107" s="232"/>
      <c r="AA107" s="233"/>
      <c r="AB107" s="210" t="str">
        <f>IF(ToSIA03_CLP[[#This Row],[RS Logic]]&lt;&gt;"",ToSIA03_CLP[[#This Row],[RS Logic]],"")</f>
        <v>Dummi_LIGA_AC_Remoto</v>
      </c>
      <c r="AC107" s="234"/>
      <c r="AD107" s="234"/>
      <c r="AE107" s="234"/>
      <c r="AF107" s="234"/>
      <c r="AK107" s="234"/>
    </row>
    <row r="108" spans="1:37" s="216" customFormat="1" ht="15" customHeight="1">
      <c r="A108" s="212">
        <v>107</v>
      </c>
      <c r="B108" s="217"/>
      <c r="C108" s="214"/>
      <c r="D108" s="214"/>
      <c r="E108" s="203"/>
      <c r="F108" s="214"/>
      <c r="G108" s="214"/>
      <c r="H108" s="214"/>
      <c r="I108" s="218"/>
      <c r="J108" s="205"/>
      <c r="K108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8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8" s="206" t="s">
        <v>206</v>
      </c>
      <c r="N108" s="207"/>
      <c r="O108" s="206" t="s">
        <v>463</v>
      </c>
      <c r="P108" s="208">
        <v>0.1</v>
      </c>
      <c r="Q108" s="208" t="s">
        <v>181</v>
      </c>
      <c r="R108" s="208"/>
      <c r="S108" s="208"/>
      <c r="T108" s="208"/>
      <c r="U108" s="208"/>
      <c r="V108" s="208"/>
      <c r="W108" s="209" t="s">
        <v>471</v>
      </c>
      <c r="X108" s="209"/>
      <c r="Y108" s="232"/>
      <c r="Z108" s="232"/>
      <c r="AA108" s="233"/>
      <c r="AB108" s="210" t="str">
        <f>IF(ToSIA03_CLP[[#This Row],[RS Logic]]&lt;&gt;"",ToSIA03_CLP[[#This Row],[RS Logic]],"")</f>
        <v>Dummi_DESL_AC_Remoto</v>
      </c>
      <c r="AC108" s="234"/>
      <c r="AD108" s="234"/>
      <c r="AE108" s="234"/>
      <c r="AF108" s="234"/>
      <c r="AK108" s="234"/>
    </row>
    <row r="109" spans="1:37" s="216" customFormat="1" ht="15" customHeight="1">
      <c r="A109" s="215">
        <v>108</v>
      </c>
      <c r="B109" s="217"/>
      <c r="C109" s="214"/>
      <c r="D109" s="214"/>
      <c r="E109" s="203"/>
      <c r="F109" s="214"/>
      <c r="G109" s="214"/>
      <c r="H109" s="214"/>
      <c r="I109" s="218"/>
      <c r="J109" s="205"/>
      <c r="K109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9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9" s="206" t="s">
        <v>206</v>
      </c>
      <c r="N109" s="207"/>
      <c r="O109" s="206" t="s">
        <v>463</v>
      </c>
      <c r="P109" s="208">
        <v>0.1</v>
      </c>
      <c r="Q109" s="208" t="s">
        <v>181</v>
      </c>
      <c r="R109" s="208"/>
      <c r="S109" s="208"/>
      <c r="T109" s="208"/>
      <c r="U109" s="208"/>
      <c r="V109" s="208"/>
      <c r="W109" s="209" t="s">
        <v>472</v>
      </c>
      <c r="X109" s="209"/>
      <c r="Y109" s="232"/>
      <c r="Z109" s="232"/>
      <c r="AA109" s="233"/>
      <c r="AB109" s="210" t="str">
        <f>IF(ToSIA03_CLP[[#This Row],[RS Logic]]&lt;&gt;"",ToSIA03_CLP[[#This Row],[RS Logic]],"")</f>
        <v>Dummi_LIGA_DC_Remoto</v>
      </c>
      <c r="AC109" s="234"/>
      <c r="AD109" s="234"/>
      <c r="AE109" s="234"/>
      <c r="AF109" s="234"/>
      <c r="AK109" s="234"/>
    </row>
    <row r="110" spans="1:37" s="216" customFormat="1" ht="15" customHeight="1">
      <c r="A110" s="212">
        <v>109</v>
      </c>
      <c r="B110" s="217"/>
      <c r="C110" s="214"/>
      <c r="D110" s="214"/>
      <c r="E110" s="203"/>
      <c r="F110" s="214"/>
      <c r="G110" s="214"/>
      <c r="H110" s="214"/>
      <c r="I110" s="218"/>
      <c r="J110" s="205"/>
      <c r="K110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0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0" s="206" t="s">
        <v>206</v>
      </c>
      <c r="N110" s="207"/>
      <c r="O110" s="206" t="s">
        <v>463</v>
      </c>
      <c r="P110" s="208">
        <v>0.1</v>
      </c>
      <c r="Q110" s="208" t="s">
        <v>181</v>
      </c>
      <c r="R110" s="208"/>
      <c r="S110" s="208"/>
      <c r="T110" s="208"/>
      <c r="U110" s="208"/>
      <c r="V110" s="208"/>
      <c r="W110" s="209" t="s">
        <v>473</v>
      </c>
      <c r="X110" s="209"/>
      <c r="Y110" s="232"/>
      <c r="Z110" s="232"/>
      <c r="AA110" s="233"/>
      <c r="AB110" s="210" t="str">
        <f>IF(ToSIA03_CLP[[#This Row],[RS Logic]]&lt;&gt;"",ToSIA03_CLP[[#This Row],[RS Logic]],"")</f>
        <v>Dummi_DESL_DC_Remoto</v>
      </c>
      <c r="AC110" s="234"/>
      <c r="AD110" s="234"/>
      <c r="AE110" s="234"/>
      <c r="AF110" s="234"/>
      <c r="AK110" s="234"/>
    </row>
    <row r="111" spans="1:37" s="216" customFormat="1" ht="15" customHeight="1">
      <c r="A111" s="215">
        <v>110</v>
      </c>
      <c r="B111" s="217"/>
      <c r="C111" s="214"/>
      <c r="D111" s="214"/>
      <c r="E111" s="203"/>
      <c r="F111" s="214"/>
      <c r="G111" s="214"/>
      <c r="H111" s="214"/>
      <c r="I111" s="218"/>
      <c r="J111" s="205"/>
      <c r="K111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1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1" s="206" t="s">
        <v>206</v>
      </c>
      <c r="N111" s="207"/>
      <c r="O111" s="206" t="s">
        <v>463</v>
      </c>
      <c r="P111" s="208">
        <v>0.1</v>
      </c>
      <c r="Q111" s="208" t="s">
        <v>181</v>
      </c>
      <c r="R111" s="208"/>
      <c r="S111" s="208"/>
      <c r="T111" s="208"/>
      <c r="U111" s="208"/>
      <c r="V111" s="208"/>
      <c r="W111" s="209" t="s">
        <v>474</v>
      </c>
      <c r="X111" s="209"/>
      <c r="Y111" s="232"/>
      <c r="Z111" s="232"/>
      <c r="AA111" s="233"/>
      <c r="AB111" s="210" t="str">
        <f>IF(ToSIA03_CLP[[#This Row],[RS Logic]]&lt;&gt;"",ToSIA03_CLP[[#This Row],[RS Logic]],"")</f>
        <v>Dummi_LIGA_Pre_Amp_Remoto</v>
      </c>
      <c r="AC111" s="234"/>
      <c r="AD111" s="234"/>
      <c r="AE111" s="234"/>
      <c r="AF111" s="234"/>
      <c r="AK111" s="234"/>
    </row>
    <row r="112" spans="1:37" s="216" customFormat="1" ht="15" customHeight="1">
      <c r="A112" s="212">
        <v>111</v>
      </c>
      <c r="B112" s="217"/>
      <c r="C112" s="214"/>
      <c r="D112" s="214"/>
      <c r="E112" s="203"/>
      <c r="F112" s="214"/>
      <c r="G112" s="214"/>
      <c r="H112" s="214"/>
      <c r="I112" s="218"/>
      <c r="J112" s="205"/>
      <c r="K112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2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2" s="206" t="s">
        <v>206</v>
      </c>
      <c r="N112" s="207"/>
      <c r="O112" s="206" t="s">
        <v>463</v>
      </c>
      <c r="P112" s="208">
        <v>0.1</v>
      </c>
      <c r="Q112" s="208" t="s">
        <v>181</v>
      </c>
      <c r="R112" s="208"/>
      <c r="S112" s="208"/>
      <c r="T112" s="208"/>
      <c r="U112" s="208"/>
      <c r="V112" s="208"/>
      <c r="W112" s="209" t="s">
        <v>475</v>
      </c>
      <c r="X112" s="209"/>
      <c r="Y112" s="232"/>
      <c r="Z112" s="232"/>
      <c r="AA112" s="233"/>
      <c r="AB112" s="210" t="str">
        <f>IF(ToSIA03_CLP[[#This Row],[RS Logic]]&lt;&gt;"",ToSIA03_CLP[[#This Row],[RS Logic]],"")</f>
        <v>Dummi_DESL_Pre_Amp_Remoto</v>
      </c>
      <c r="AC112" s="234"/>
      <c r="AD112" s="234"/>
      <c r="AE112" s="234"/>
      <c r="AF112" s="234"/>
      <c r="AK112" s="234"/>
    </row>
    <row r="113" spans="1:37" s="216" customFormat="1" ht="15" customHeight="1">
      <c r="A113" s="215">
        <v>112</v>
      </c>
      <c r="B113" s="217"/>
      <c r="C113" s="214"/>
      <c r="D113" s="214"/>
      <c r="E113" s="203"/>
      <c r="F113" s="214"/>
      <c r="G113" s="214"/>
      <c r="H113" s="214"/>
      <c r="I113" s="218"/>
      <c r="J113" s="205"/>
      <c r="K113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3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3" s="206" t="s">
        <v>206</v>
      </c>
      <c r="N113" s="207"/>
      <c r="O113" s="206" t="s">
        <v>463</v>
      </c>
      <c r="P113" s="208">
        <v>0.1</v>
      </c>
      <c r="Q113" s="208" t="s">
        <v>181</v>
      </c>
      <c r="R113" s="208"/>
      <c r="S113" s="208"/>
      <c r="T113" s="208"/>
      <c r="U113" s="208"/>
      <c r="V113" s="208"/>
      <c r="W113" s="209"/>
      <c r="X113" s="209"/>
      <c r="Y113" s="232"/>
      <c r="Z113" s="232"/>
      <c r="AA113" s="233"/>
      <c r="AB113" s="210" t="str">
        <f>IF(ToSIA03_CLP[[#This Row],[RS Logic]]&lt;&gt;"",ToSIA03_CLP[[#This Row],[RS Logic]],"")</f>
        <v/>
      </c>
      <c r="AC113" s="234"/>
      <c r="AD113" s="234"/>
      <c r="AE113" s="234"/>
      <c r="AF113" s="234"/>
      <c r="AK113" s="234"/>
    </row>
  </sheetData>
  <phoneticPr fontId="9" type="noConversion"/>
  <dataValidations count="3">
    <dataValidation type="list" allowBlank="1" showInputMessage="1" showErrorMessage="1" sqref="X2:X113" xr:uid="{5AF41E25-5A64-4DFC-B3B2-06099496E172}">
      <formula1>"Analog,Digital"</formula1>
    </dataValidation>
    <dataValidation type="list" allowBlank="1" showInputMessage="1" showErrorMessage="1" sqref="Y2:Y113" xr:uid="{4DE53861-6555-40F1-921B-F8637E4E20D3}">
      <formula1>"Input,Control,Output"</formula1>
    </dataValidation>
    <dataValidation type="list" allowBlank="1" showInputMessage="1" showErrorMessage="1" sqref="P2:P113" xr:uid="{AE0DEE0C-00C5-4664-B0B0-5F789359C320}">
      <formula1>"0.1,0.5,1.0,2.0,5.0,10.0"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sheetPr>
    <tabColor theme="4" tint="0.39997558519241921"/>
  </sheetPr>
  <dimension ref="A1:T19"/>
  <sheetViews>
    <sheetView workbookViewId="0"/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1.85546875" bestFit="1" customWidth="1"/>
    <col min="11" max="11" width="49.42578125" bestFit="1" customWidth="1"/>
    <col min="12" max="12" width="43.85546875" bestFit="1" customWidth="1"/>
    <col min="13" max="13" width="9.140625" bestFit="1" customWidth="1"/>
    <col min="14" max="14" width="9.140625" customWidth="1"/>
    <col min="15" max="15" width="9.140625" bestFit="1" customWidth="1"/>
    <col min="17" max="17" width="14.28515625" bestFit="1" customWidth="1"/>
    <col min="18" max="18" width="14.85546875" bestFit="1" customWidth="1"/>
    <col min="19" max="19" width="16.7109375" bestFit="1" customWidth="1"/>
    <col min="20" max="20" width="10.7109375" bestFit="1" customWidth="1"/>
  </cols>
  <sheetData>
    <row r="1" spans="1:20" s="151" customFormat="1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46" t="s">
        <v>9</v>
      </c>
      <c r="K1" s="146" t="s">
        <v>10</v>
      </c>
      <c r="L1" s="146" t="s">
        <v>11</v>
      </c>
      <c r="M1" s="164" t="s">
        <v>18</v>
      </c>
      <c r="N1" s="169" t="s">
        <v>21</v>
      </c>
      <c r="O1" s="164" t="s">
        <v>20</v>
      </c>
      <c r="P1" s="194" t="s">
        <v>476</v>
      </c>
      <c r="Q1" s="194" t="s">
        <v>477</v>
      </c>
      <c r="R1" s="194" t="s">
        <v>478</v>
      </c>
      <c r="S1" s="194" t="s">
        <v>479</v>
      </c>
      <c r="T1" s="194" t="s">
        <v>480</v>
      </c>
    </row>
    <row r="2" spans="1:20" s="5" customFormat="1">
      <c r="A2" s="157">
        <v>1</v>
      </c>
      <c r="B2" s="165" t="s">
        <v>481</v>
      </c>
      <c r="C2" s="166" t="s">
        <v>175</v>
      </c>
      <c r="D2" s="166" t="s">
        <v>176</v>
      </c>
      <c r="E2" s="166" t="s">
        <v>177</v>
      </c>
      <c r="F2" s="166" t="s">
        <v>178</v>
      </c>
      <c r="G2" s="166"/>
      <c r="H2" s="166" t="s">
        <v>482</v>
      </c>
      <c r="I2" s="166" t="s">
        <v>29</v>
      </c>
      <c r="J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RA-ToSIA03:RF-ACPanel:CurrentN-Mon</v>
      </c>
      <c r="K2" s="153" t="e">
        <f>IF(#REF!&lt;&gt;"",_xlfn.TEXTJOIN(":",TRUE,_xlfn.TEXTJOIN("-",TRUE,ToSIA03_MultiABB[[#This Row],[SEC]:[SUB]]),_xlfn.TEXTJOIN("-",TRUE,ToSIA03_MultiABB[[#This Row],[DIS]:[IDX]]),"TUpperLimit-Cte"),"")</f>
        <v>#REF!</v>
      </c>
      <c r="L2" s="153" t="e">
        <f>IF(#REF!&lt;&gt;"",_xlfn.TEXTJOIN(":",TRUE,_xlfn.TEXTJOIN("-",TRUE,ToSIA03_MultiABB[[#This Row],[SEC]:[SUB]]),_xlfn.TEXTJOIN("-",TRUE,ToSIA03_MultiABB[[#This Row],[DIS]:[IDX]]),"TLowerLimit-Cte"),"")</f>
        <v>#REF!</v>
      </c>
      <c r="M2" s="162" t="s">
        <v>44</v>
      </c>
      <c r="N2" s="170">
        <v>2</v>
      </c>
      <c r="O2" s="162">
        <v>0.5</v>
      </c>
      <c r="P2" s="195" t="s">
        <v>483</v>
      </c>
      <c r="Q2" s="195">
        <v>0.01</v>
      </c>
      <c r="R2" s="195" t="s">
        <v>484</v>
      </c>
      <c r="S2" s="196">
        <v>23318</v>
      </c>
      <c r="T2" s="195">
        <v>2</v>
      </c>
    </row>
    <row r="3" spans="1:20" s="5" customFormat="1">
      <c r="A3" s="157">
        <v>2</v>
      </c>
      <c r="B3" s="165" t="s">
        <v>485</v>
      </c>
      <c r="C3" s="166" t="s">
        <v>175</v>
      </c>
      <c r="D3" s="166" t="s">
        <v>176</v>
      </c>
      <c r="E3" s="166" t="s">
        <v>177</v>
      </c>
      <c r="F3" s="166" t="s">
        <v>178</v>
      </c>
      <c r="G3" s="166"/>
      <c r="H3" s="166" t="s">
        <v>486</v>
      </c>
      <c r="I3" s="166" t="s">
        <v>29</v>
      </c>
      <c r="J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RA-ToSIA03:RF-ACPanel:Freq-Mon</v>
      </c>
      <c r="K3" s="153" t="e">
        <f>IF(#REF!&lt;&gt;"",_xlfn.TEXTJOIN(":",TRUE,_xlfn.TEXTJOIN("-",TRUE,ToSIA03_MultiABB[[#This Row],[SEC]:[SUB]]),_xlfn.TEXTJOIN("-",TRUE,ToSIA03_MultiABB[[#This Row],[DIS]:[IDX]]),"TUpperLimit-Cte"),"")</f>
        <v>#REF!</v>
      </c>
      <c r="L3" s="153" t="e">
        <f>IF(#REF!&lt;&gt;"",_xlfn.TEXTJOIN(":",TRUE,_xlfn.TEXTJOIN("-",TRUE,ToSIA03_MultiABB[[#This Row],[SEC]:[SUB]]),_xlfn.TEXTJOIN("-",TRUE,ToSIA03_MultiABB[[#This Row],[DIS]:[IDX]]),"TLowerLimit-Cte"),"")</f>
        <v>#REF!</v>
      </c>
      <c r="M3" s="162" t="s">
        <v>44</v>
      </c>
      <c r="N3" s="170">
        <v>2</v>
      </c>
      <c r="O3" s="162">
        <v>0.5</v>
      </c>
      <c r="P3" s="197" t="s">
        <v>487</v>
      </c>
      <c r="Q3" s="197">
        <v>0.01</v>
      </c>
      <c r="R3" s="197" t="s">
        <v>484</v>
      </c>
      <c r="S3" s="198">
        <v>23346</v>
      </c>
      <c r="T3" s="197">
        <v>1</v>
      </c>
    </row>
    <row r="4" spans="1:20" s="5" customFormat="1">
      <c r="A4" s="157">
        <v>3</v>
      </c>
      <c r="B4" s="165" t="s">
        <v>488</v>
      </c>
      <c r="C4" s="166" t="s">
        <v>175</v>
      </c>
      <c r="D4" s="166" t="s">
        <v>176</v>
      </c>
      <c r="E4" s="166" t="s">
        <v>177</v>
      </c>
      <c r="F4" s="166" t="s">
        <v>178</v>
      </c>
      <c r="G4" s="166"/>
      <c r="H4" s="166" t="s">
        <v>489</v>
      </c>
      <c r="I4" s="166" t="s">
        <v>29</v>
      </c>
      <c r="J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RA-ToSIA03:RF-ACPanel:LineVoltage12-Mon</v>
      </c>
      <c r="K4" s="153" t="e">
        <f>IF(#REF!&lt;&gt;"",_xlfn.TEXTJOIN(":",TRUE,_xlfn.TEXTJOIN("-",TRUE,ToSIA03_MultiABB[[#This Row],[SEC]:[SUB]]),_xlfn.TEXTJOIN("-",TRUE,ToSIA03_MultiABB[[#This Row],[DIS]:[IDX]]),"TUpperLimit-Cte"),"")</f>
        <v>#REF!</v>
      </c>
      <c r="L4" s="153" t="e">
        <f>IF(#REF!&lt;&gt;"",_xlfn.TEXTJOIN(":",TRUE,_xlfn.TEXTJOIN("-",TRUE,ToSIA03_MultiABB[[#This Row],[SEC]:[SUB]]),_xlfn.TEXTJOIN("-",TRUE,ToSIA03_MultiABB[[#This Row],[DIS]:[IDX]]),"TLowerLimit-Cte"),"")</f>
        <v>#REF!</v>
      </c>
      <c r="M4" s="162" t="s">
        <v>44</v>
      </c>
      <c r="N4" s="170">
        <v>2</v>
      </c>
      <c r="O4" s="162">
        <v>0.5</v>
      </c>
      <c r="P4" s="197" t="s">
        <v>400</v>
      </c>
      <c r="Q4" s="197">
        <v>0.1</v>
      </c>
      <c r="R4" s="197" t="s">
        <v>484</v>
      </c>
      <c r="S4" s="198">
        <v>23304</v>
      </c>
      <c r="T4" s="197">
        <v>2</v>
      </c>
    </row>
    <row r="5" spans="1:20" s="5" customFormat="1">
      <c r="A5" s="157">
        <v>4</v>
      </c>
      <c r="B5" s="165" t="s">
        <v>490</v>
      </c>
      <c r="C5" s="166" t="s">
        <v>175</v>
      </c>
      <c r="D5" s="166" t="s">
        <v>176</v>
      </c>
      <c r="E5" s="166" t="s">
        <v>177</v>
      </c>
      <c r="F5" s="166" t="s">
        <v>178</v>
      </c>
      <c r="G5" s="166"/>
      <c r="H5" s="166" t="s">
        <v>491</v>
      </c>
      <c r="I5" s="166" t="s">
        <v>29</v>
      </c>
      <c r="J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RA-ToSIA03:RF-ACPanel:LineVoltage13-Mon</v>
      </c>
      <c r="K5" s="153" t="e">
        <f>IF(#REF!&lt;&gt;"",_xlfn.TEXTJOIN(":",TRUE,_xlfn.TEXTJOIN("-",TRUE,ToSIA03_MultiABB[[#This Row],[SEC]:[SUB]]),_xlfn.TEXTJOIN("-",TRUE,ToSIA03_MultiABB[[#This Row],[DIS]:[IDX]]),"TUpperLimit-Cte"),"")</f>
        <v>#REF!</v>
      </c>
      <c r="L5" s="153" t="e">
        <f>IF(#REF!&lt;&gt;"",_xlfn.TEXTJOIN(":",TRUE,_xlfn.TEXTJOIN("-",TRUE,ToSIA03_MultiABB[[#This Row],[SEC]:[SUB]]),_xlfn.TEXTJOIN("-",TRUE,ToSIA03_MultiABB[[#This Row],[DIS]:[IDX]]),"TLowerLimit-Cte"),"")</f>
        <v>#REF!</v>
      </c>
      <c r="M5" s="162" t="s">
        <v>44</v>
      </c>
      <c r="N5" s="170">
        <v>2</v>
      </c>
      <c r="O5" s="162">
        <v>0.5</v>
      </c>
      <c r="P5" s="197" t="s">
        <v>400</v>
      </c>
      <c r="Q5" s="197">
        <v>0.1</v>
      </c>
      <c r="R5" s="197" t="s">
        <v>484</v>
      </c>
      <c r="S5" s="198">
        <v>23308</v>
      </c>
      <c r="T5" s="197">
        <v>2</v>
      </c>
    </row>
    <row r="6" spans="1:20" s="5" customFormat="1">
      <c r="A6" s="157">
        <v>5</v>
      </c>
      <c r="B6" s="165" t="s">
        <v>492</v>
      </c>
      <c r="C6" s="166" t="s">
        <v>175</v>
      </c>
      <c r="D6" s="166" t="s">
        <v>176</v>
      </c>
      <c r="E6" s="166" t="s">
        <v>177</v>
      </c>
      <c r="F6" s="166" t="s">
        <v>178</v>
      </c>
      <c r="G6" s="166"/>
      <c r="H6" s="166" t="s">
        <v>493</v>
      </c>
      <c r="I6" s="166" t="s">
        <v>29</v>
      </c>
      <c r="J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RA-ToSIA03:RF-ACPanel:LineVoltage23-Mon</v>
      </c>
      <c r="K6" s="153" t="e">
        <f>IF(#REF!&lt;&gt;"",_xlfn.TEXTJOIN(":",TRUE,_xlfn.TEXTJOIN("-",TRUE,ToSIA03_MultiABB[[#This Row],[SEC]:[SUB]]),_xlfn.TEXTJOIN("-",TRUE,ToSIA03_MultiABB[[#This Row],[DIS]:[IDX]]),"TUpperLimit-Cte"),"")</f>
        <v>#REF!</v>
      </c>
      <c r="L6" s="153" t="e">
        <f>IF(#REF!&lt;&gt;"",_xlfn.TEXTJOIN(":",TRUE,_xlfn.TEXTJOIN("-",TRUE,ToSIA03_MultiABB[[#This Row],[SEC]:[SUB]]),_xlfn.TEXTJOIN("-",TRUE,ToSIA03_MultiABB[[#This Row],[DIS]:[IDX]]),"TLowerLimit-Cte"),"")</f>
        <v>#REF!</v>
      </c>
      <c r="M6" s="162" t="s">
        <v>44</v>
      </c>
      <c r="N6" s="170">
        <v>2</v>
      </c>
      <c r="O6" s="162">
        <v>0.5</v>
      </c>
      <c r="P6" s="197" t="s">
        <v>400</v>
      </c>
      <c r="Q6" s="197">
        <v>0.1</v>
      </c>
      <c r="R6" s="197" t="s">
        <v>484</v>
      </c>
      <c r="S6" s="198">
        <v>23306</v>
      </c>
      <c r="T6" s="197">
        <v>2</v>
      </c>
    </row>
    <row r="7" spans="1:20" s="5" customFormat="1">
      <c r="A7" s="157">
        <v>6</v>
      </c>
      <c r="B7" s="165" t="s">
        <v>494</v>
      </c>
      <c r="C7" s="166" t="s">
        <v>175</v>
      </c>
      <c r="D7" s="166" t="s">
        <v>176</v>
      </c>
      <c r="E7" s="166" t="s">
        <v>177</v>
      </c>
      <c r="F7" s="166" t="s">
        <v>178</v>
      </c>
      <c r="G7" s="166"/>
      <c r="H7" s="166" t="s">
        <v>495</v>
      </c>
      <c r="I7" s="166" t="s">
        <v>29</v>
      </c>
      <c r="J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RA-ToSIA03:RF-ACPanel:PhsCurrent1-Mon</v>
      </c>
      <c r="K7" s="153" t="e">
        <f>IF(#REF!&lt;&gt;"",_xlfn.TEXTJOIN(":",TRUE,_xlfn.TEXTJOIN("-",TRUE,ToSIA03_MultiABB[[#This Row],[SEC]:[SUB]]),_xlfn.TEXTJOIN("-",TRUE,ToSIA03_MultiABB[[#This Row],[DIS]:[IDX]]),"TUpperLimit-Cte"),"")</f>
        <v>#REF!</v>
      </c>
      <c r="L7" s="153" t="e">
        <f>IF(#REF!&lt;&gt;"",_xlfn.TEXTJOIN(":",TRUE,_xlfn.TEXTJOIN("-",TRUE,ToSIA03_MultiABB[[#This Row],[SEC]:[SUB]]),_xlfn.TEXTJOIN("-",TRUE,ToSIA03_MultiABB[[#This Row],[DIS]:[IDX]]),"TLowerLimit-Cte"),"")</f>
        <v>#REF!</v>
      </c>
      <c r="M7" s="162"/>
      <c r="N7" s="170"/>
      <c r="O7" s="162">
        <v>0.1</v>
      </c>
      <c r="P7" s="197" t="s">
        <v>483</v>
      </c>
      <c r="Q7" s="197">
        <v>0.01</v>
      </c>
      <c r="R7" s="197" t="s">
        <v>484</v>
      </c>
      <c r="S7" s="198">
        <v>23312</v>
      </c>
      <c r="T7" s="197">
        <v>2</v>
      </c>
    </row>
    <row r="8" spans="1:20" s="5" customFormat="1">
      <c r="A8" s="157">
        <v>7</v>
      </c>
      <c r="B8" s="165" t="s">
        <v>496</v>
      </c>
      <c r="C8" s="166" t="s">
        <v>175</v>
      </c>
      <c r="D8" s="166" t="s">
        <v>176</v>
      </c>
      <c r="E8" s="166" t="s">
        <v>177</v>
      </c>
      <c r="F8" s="166" t="s">
        <v>178</v>
      </c>
      <c r="G8" s="166"/>
      <c r="H8" s="166" t="s">
        <v>497</v>
      </c>
      <c r="I8" s="166" t="s">
        <v>29</v>
      </c>
      <c r="J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RA-ToSIA03:RF-ACPanel:PhsCurrent2-Mon</v>
      </c>
      <c r="K8" s="153" t="e">
        <f>IF(#REF!&lt;&gt;"",_xlfn.TEXTJOIN(":",TRUE,_xlfn.TEXTJOIN("-",TRUE,ToSIA03_MultiABB[[#This Row],[SEC]:[SUB]]),_xlfn.TEXTJOIN("-",TRUE,ToSIA03_MultiABB[[#This Row],[DIS]:[IDX]]),"TUpperLimit-Cte"),"")</f>
        <v>#REF!</v>
      </c>
      <c r="L8" s="153" t="e">
        <f>IF(#REF!&lt;&gt;"",_xlfn.TEXTJOIN(":",TRUE,_xlfn.TEXTJOIN("-",TRUE,ToSIA03_MultiABB[[#This Row],[SEC]:[SUB]]),_xlfn.TEXTJOIN("-",TRUE,ToSIA03_MultiABB[[#This Row],[DIS]:[IDX]]),"TLowerLimit-Cte"),"")</f>
        <v>#REF!</v>
      </c>
      <c r="M8" s="162"/>
      <c r="N8" s="170"/>
      <c r="O8" s="162">
        <v>0.1</v>
      </c>
      <c r="P8" s="197" t="s">
        <v>483</v>
      </c>
      <c r="Q8" s="197">
        <v>0.01</v>
      </c>
      <c r="R8" s="197" t="s">
        <v>484</v>
      </c>
      <c r="S8" s="198">
        <v>23314</v>
      </c>
      <c r="T8" s="197">
        <v>2</v>
      </c>
    </row>
    <row r="9" spans="1:20" s="5" customFormat="1">
      <c r="A9" s="157">
        <v>8</v>
      </c>
      <c r="B9" s="165" t="s">
        <v>498</v>
      </c>
      <c r="C9" s="166" t="s">
        <v>175</v>
      </c>
      <c r="D9" s="166" t="s">
        <v>176</v>
      </c>
      <c r="E9" s="166" t="s">
        <v>177</v>
      </c>
      <c r="F9" s="166" t="s">
        <v>178</v>
      </c>
      <c r="G9" s="166"/>
      <c r="H9" s="166" t="s">
        <v>499</v>
      </c>
      <c r="I9" s="166" t="s">
        <v>29</v>
      </c>
      <c r="J9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RA-ToSIA03:RF-ACPanel:PhsCurrent3-Mon</v>
      </c>
      <c r="K9" s="153" t="e">
        <f>IF(#REF!&lt;&gt;"",_xlfn.TEXTJOIN(":",TRUE,_xlfn.TEXTJOIN("-",TRUE,ToSIA03_MultiABB[[#This Row],[SEC]:[SUB]]),_xlfn.TEXTJOIN("-",TRUE,ToSIA03_MultiABB[[#This Row],[DIS]:[IDX]]),"TUpperLimit-Cte"),"")</f>
        <v>#REF!</v>
      </c>
      <c r="L9" s="153" t="e">
        <f>IF(#REF!&lt;&gt;"",_xlfn.TEXTJOIN(":",TRUE,_xlfn.TEXTJOIN("-",TRUE,ToSIA03_MultiABB[[#This Row],[SEC]:[SUB]]),_xlfn.TEXTJOIN("-",TRUE,ToSIA03_MultiABB[[#This Row],[DIS]:[IDX]]),"TLowerLimit-Cte"),"")</f>
        <v>#REF!</v>
      </c>
      <c r="M9" s="162" t="s">
        <v>44</v>
      </c>
      <c r="N9" s="170">
        <v>2</v>
      </c>
      <c r="O9" s="162">
        <v>0.5</v>
      </c>
      <c r="P9" s="197" t="s">
        <v>483</v>
      </c>
      <c r="Q9" s="197">
        <v>0.01</v>
      </c>
      <c r="R9" s="197" t="s">
        <v>484</v>
      </c>
      <c r="S9" s="198">
        <v>23316</v>
      </c>
      <c r="T9" s="197">
        <v>2</v>
      </c>
    </row>
    <row r="10" spans="1:20" s="5" customFormat="1">
      <c r="A10" s="157">
        <v>9</v>
      </c>
      <c r="B10" s="165" t="s">
        <v>500</v>
      </c>
      <c r="C10" s="166" t="s">
        <v>175</v>
      </c>
      <c r="D10" s="166" t="s">
        <v>176</v>
      </c>
      <c r="E10" s="166" t="s">
        <v>177</v>
      </c>
      <c r="F10" s="166" t="s">
        <v>178</v>
      </c>
      <c r="G10" s="166"/>
      <c r="H10" s="166" t="s">
        <v>501</v>
      </c>
      <c r="I10" s="166" t="s">
        <v>29</v>
      </c>
      <c r="J10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RA-ToSIA03:RF-ACPanel:PhsVoltage1-Mon</v>
      </c>
      <c r="K10" s="153" t="e">
        <f>IF(#REF!&lt;&gt;"",_xlfn.TEXTJOIN(":",TRUE,_xlfn.TEXTJOIN("-",TRUE,ToSIA03_MultiABB[[#This Row],[SEC]:[SUB]]),_xlfn.TEXTJOIN("-",TRUE,ToSIA03_MultiABB[[#This Row],[DIS]:[IDX]]),"TUpperLimit-Cte"),"")</f>
        <v>#REF!</v>
      </c>
      <c r="L10" s="153" t="e">
        <f>IF(#REF!&lt;&gt;"",_xlfn.TEXTJOIN(":",TRUE,_xlfn.TEXTJOIN("-",TRUE,ToSIA03_MultiABB[[#This Row],[SEC]:[SUB]]),_xlfn.TEXTJOIN("-",TRUE,ToSIA03_MultiABB[[#This Row],[DIS]:[IDX]]),"TLowerLimit-Cte"),"")</f>
        <v>#REF!</v>
      </c>
      <c r="M10" s="162" t="s">
        <v>44</v>
      </c>
      <c r="N10" s="170">
        <v>2</v>
      </c>
      <c r="O10" s="162">
        <v>0.5</v>
      </c>
      <c r="P10" s="197" t="s">
        <v>400</v>
      </c>
      <c r="Q10" s="197">
        <v>0.1</v>
      </c>
      <c r="R10" s="197" t="s">
        <v>484</v>
      </c>
      <c r="S10" s="198">
        <v>23298</v>
      </c>
      <c r="T10" s="197">
        <v>2</v>
      </c>
    </row>
    <row r="11" spans="1:20" s="5" customFormat="1">
      <c r="A11" s="157">
        <v>10</v>
      </c>
      <c r="B11" s="165" t="s">
        <v>502</v>
      </c>
      <c r="C11" s="166" t="s">
        <v>175</v>
      </c>
      <c r="D11" s="166" t="s">
        <v>176</v>
      </c>
      <c r="E11" s="166" t="s">
        <v>177</v>
      </c>
      <c r="F11" s="166" t="s">
        <v>178</v>
      </c>
      <c r="G11" s="166"/>
      <c r="H11" s="166" t="s">
        <v>503</v>
      </c>
      <c r="I11" s="166" t="s">
        <v>29</v>
      </c>
      <c r="J11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RA-ToSIA03:RF-ACPanel:PhsVoltage2-Mon</v>
      </c>
      <c r="K11" s="153" t="e">
        <f>IF(#REF!&lt;&gt;"",_xlfn.TEXTJOIN(":",TRUE,_xlfn.TEXTJOIN("-",TRUE,ToSIA03_MultiABB[[#This Row],[SEC]:[SUB]]),_xlfn.TEXTJOIN("-",TRUE,ToSIA03_MultiABB[[#This Row],[DIS]:[IDX]]),"TUpperLimit-Cte"),"")</f>
        <v>#REF!</v>
      </c>
      <c r="L11" s="153" t="e">
        <f>IF(#REF!&lt;&gt;"",_xlfn.TEXTJOIN(":",TRUE,_xlfn.TEXTJOIN("-",TRUE,ToSIA03_MultiABB[[#This Row],[SEC]:[SUB]]),_xlfn.TEXTJOIN("-",TRUE,ToSIA03_MultiABB[[#This Row],[DIS]:[IDX]]),"TLowerLimit-Cte"),"")</f>
        <v>#REF!</v>
      </c>
      <c r="M11" s="162" t="s">
        <v>44</v>
      </c>
      <c r="N11" s="170">
        <v>2</v>
      </c>
      <c r="O11" s="162">
        <v>0.5</v>
      </c>
      <c r="P11" s="197" t="s">
        <v>400</v>
      </c>
      <c r="Q11" s="197">
        <v>0.1</v>
      </c>
      <c r="R11" s="197" t="s">
        <v>484</v>
      </c>
      <c r="S11" s="198">
        <v>23300</v>
      </c>
      <c r="T11" s="197">
        <v>2</v>
      </c>
    </row>
    <row r="12" spans="1:20" s="5" customFormat="1">
      <c r="A12" s="157">
        <v>11</v>
      </c>
      <c r="B12" s="165" t="s">
        <v>504</v>
      </c>
      <c r="C12" s="166" t="s">
        <v>175</v>
      </c>
      <c r="D12" s="166" t="s">
        <v>176</v>
      </c>
      <c r="E12" s="166" t="s">
        <v>177</v>
      </c>
      <c r="F12" s="166" t="s">
        <v>178</v>
      </c>
      <c r="G12" s="166"/>
      <c r="H12" s="166" t="s">
        <v>505</v>
      </c>
      <c r="I12" s="166" t="s">
        <v>29</v>
      </c>
      <c r="J1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RA-ToSIA03:RF-ACPanel:PhsVoltage3-Mon</v>
      </c>
      <c r="K12" s="153" t="e">
        <f>IF(#REF!&lt;&gt;"",_xlfn.TEXTJOIN(":",TRUE,_xlfn.TEXTJOIN("-",TRUE,ToSIA03_MultiABB[[#This Row],[SEC]:[SUB]]),_xlfn.TEXTJOIN("-",TRUE,ToSIA03_MultiABB[[#This Row],[DIS]:[IDX]]),"TUpperLimit-Cte"),"")</f>
        <v>#REF!</v>
      </c>
      <c r="L12" s="153" t="e">
        <f>IF(#REF!&lt;&gt;"",_xlfn.TEXTJOIN(":",TRUE,_xlfn.TEXTJOIN("-",TRUE,ToSIA03_MultiABB[[#This Row],[SEC]:[SUB]]),_xlfn.TEXTJOIN("-",TRUE,ToSIA03_MultiABB[[#This Row],[DIS]:[IDX]]),"TLowerLimit-Cte"),"")</f>
        <v>#REF!</v>
      </c>
      <c r="M12" s="162" t="s">
        <v>44</v>
      </c>
      <c r="N12" s="170">
        <v>2</v>
      </c>
      <c r="O12" s="162">
        <v>0.5</v>
      </c>
      <c r="P12" s="197" t="s">
        <v>400</v>
      </c>
      <c r="Q12" s="197">
        <v>0.1</v>
      </c>
      <c r="R12" s="197" t="s">
        <v>484</v>
      </c>
      <c r="S12" s="198">
        <v>23302</v>
      </c>
      <c r="T12" s="197">
        <v>2</v>
      </c>
    </row>
    <row r="13" spans="1:20" s="5" customFormat="1">
      <c r="A13" s="157">
        <v>12</v>
      </c>
      <c r="B13" s="165" t="s">
        <v>506</v>
      </c>
      <c r="C13" s="166" t="s">
        <v>175</v>
      </c>
      <c r="D13" s="166" t="s">
        <v>176</v>
      </c>
      <c r="E13" s="166" t="s">
        <v>177</v>
      </c>
      <c r="F13" s="166" t="s">
        <v>178</v>
      </c>
      <c r="G13" s="166"/>
      <c r="H13" s="166" t="s">
        <v>507</v>
      </c>
      <c r="I13" s="166" t="s">
        <v>29</v>
      </c>
      <c r="J1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RA-ToSIA03:RF-ACPanel:PwrFactor-Mon</v>
      </c>
      <c r="K13" s="153" t="e">
        <f>IF(#REF!&lt;&gt;"",_xlfn.TEXTJOIN(":",TRUE,_xlfn.TEXTJOIN("-",TRUE,ToSIA03_MultiABB[[#This Row],[SEC]:[SUB]]),_xlfn.TEXTJOIN("-",TRUE,ToSIA03_MultiABB[[#This Row],[DIS]:[IDX]]),"TUpperLimit-Cte"),"")</f>
        <v>#REF!</v>
      </c>
      <c r="L13" s="153" t="e">
        <f>IF(#REF!&lt;&gt;"",_xlfn.TEXTJOIN(":",TRUE,_xlfn.TEXTJOIN("-",TRUE,ToSIA03_MultiABB[[#This Row],[SEC]:[SUB]]),_xlfn.TEXTJOIN("-",TRUE,ToSIA03_MultiABB[[#This Row],[DIS]:[IDX]]),"TLowerLimit-Cte"),"")</f>
        <v>#REF!</v>
      </c>
      <c r="M13" s="162" t="s">
        <v>44</v>
      </c>
      <c r="N13" s="170">
        <v>2</v>
      </c>
      <c r="O13" s="162">
        <v>0.5</v>
      </c>
      <c r="P13" s="197"/>
      <c r="Q13" s="197">
        <v>1E-3</v>
      </c>
      <c r="R13" s="197" t="s">
        <v>508</v>
      </c>
      <c r="S13" s="198">
        <v>23360</v>
      </c>
      <c r="T13" s="197">
        <v>1</v>
      </c>
    </row>
    <row r="14" spans="1:20" s="5" customFormat="1">
      <c r="A14" s="157">
        <v>13</v>
      </c>
      <c r="B14" s="165" t="s">
        <v>509</v>
      </c>
      <c r="C14" s="166" t="s">
        <v>175</v>
      </c>
      <c r="D14" s="166" t="s">
        <v>176</v>
      </c>
      <c r="E14" s="166" t="s">
        <v>177</v>
      </c>
      <c r="F14" s="166" t="s">
        <v>178</v>
      </c>
      <c r="G14" s="166"/>
      <c r="H14" s="166" t="s">
        <v>510</v>
      </c>
      <c r="I14" s="166" t="s">
        <v>29</v>
      </c>
      <c r="J1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RA-ToSIA03:RF-ACPanel:PwrP-Mon</v>
      </c>
      <c r="K14" s="153" t="e">
        <f>IF(#REF!&lt;&gt;"",_xlfn.TEXTJOIN(":",TRUE,_xlfn.TEXTJOIN("-",TRUE,ToSIA03_MultiABB[[#This Row],[SEC]:[SUB]]),_xlfn.TEXTJOIN("-",TRUE,ToSIA03_MultiABB[[#This Row],[DIS]:[IDX]]),"TUpperLimit-Cte"),"")</f>
        <v>#REF!</v>
      </c>
      <c r="L14" s="153" t="e">
        <f>IF(#REF!&lt;&gt;"",_xlfn.TEXTJOIN(":",TRUE,_xlfn.TEXTJOIN("-",TRUE,ToSIA03_MultiABB[[#This Row],[SEC]:[SUB]]),_xlfn.TEXTJOIN("-",TRUE,ToSIA03_MultiABB[[#This Row],[DIS]:[IDX]]),"TLowerLimit-Cte"),"")</f>
        <v>#REF!</v>
      </c>
      <c r="M14" s="162" t="s">
        <v>44</v>
      </c>
      <c r="N14" s="170">
        <v>2</v>
      </c>
      <c r="O14" s="162">
        <v>0.5</v>
      </c>
      <c r="P14" s="197" t="s">
        <v>511</v>
      </c>
      <c r="Q14" s="197">
        <v>0.01</v>
      </c>
      <c r="R14" s="197" t="s">
        <v>508</v>
      </c>
      <c r="S14" s="198">
        <v>23322</v>
      </c>
      <c r="T14" s="197">
        <v>2</v>
      </c>
    </row>
    <row r="15" spans="1:20" s="5" customFormat="1">
      <c r="A15" s="157">
        <v>14</v>
      </c>
      <c r="B15" s="165" t="s">
        <v>512</v>
      </c>
      <c r="C15" s="166" t="s">
        <v>175</v>
      </c>
      <c r="D15" s="166" t="s">
        <v>176</v>
      </c>
      <c r="E15" s="166" t="s">
        <v>177</v>
      </c>
      <c r="F15" s="166" t="s">
        <v>178</v>
      </c>
      <c r="G15" s="166"/>
      <c r="H15" s="166" t="s">
        <v>513</v>
      </c>
      <c r="I15" s="166" t="s">
        <v>29</v>
      </c>
      <c r="J1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RA-ToSIA03:RF-ACPanel:PwrQ-Mon</v>
      </c>
      <c r="K15" s="153" t="e">
        <f>IF(#REF!&lt;&gt;"",_xlfn.TEXTJOIN(":",TRUE,_xlfn.TEXTJOIN("-",TRUE,ToSIA03_MultiABB[[#This Row],[SEC]:[SUB]]),_xlfn.TEXTJOIN("-",TRUE,ToSIA03_MultiABB[[#This Row],[DIS]:[IDX]]),"TUpperLimit-Cte"),"")</f>
        <v>#REF!</v>
      </c>
      <c r="L15" s="153" t="e">
        <f>IF(#REF!&lt;&gt;"",_xlfn.TEXTJOIN(":",TRUE,_xlfn.TEXTJOIN("-",TRUE,ToSIA03_MultiABB[[#This Row],[SEC]:[SUB]]),_xlfn.TEXTJOIN("-",TRUE,ToSIA03_MultiABB[[#This Row],[DIS]:[IDX]]),"TLowerLimit-Cte"),"")</f>
        <v>#REF!</v>
      </c>
      <c r="M15" s="162" t="s">
        <v>44</v>
      </c>
      <c r="N15" s="170">
        <v>2</v>
      </c>
      <c r="O15" s="162">
        <v>0.5</v>
      </c>
      <c r="P15" s="197" t="s">
        <v>514</v>
      </c>
      <c r="Q15" s="197">
        <v>0.01</v>
      </c>
      <c r="R15" s="197" t="s">
        <v>508</v>
      </c>
      <c r="S15" s="198">
        <v>23330</v>
      </c>
      <c r="T15" s="197">
        <v>2</v>
      </c>
    </row>
    <row r="16" spans="1:20" s="5" customFormat="1">
      <c r="A16" s="157">
        <v>15</v>
      </c>
      <c r="B16" s="165" t="s">
        <v>515</v>
      </c>
      <c r="C16" s="166" t="s">
        <v>175</v>
      </c>
      <c r="D16" s="166" t="s">
        <v>176</v>
      </c>
      <c r="E16" s="166" t="s">
        <v>177</v>
      </c>
      <c r="F16" s="166" t="s">
        <v>178</v>
      </c>
      <c r="G16" s="166"/>
      <c r="H16" s="166" t="s">
        <v>516</v>
      </c>
      <c r="I16" s="166" t="s">
        <v>29</v>
      </c>
      <c r="J1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RA-ToSIA03:RF-ACPanel:PwrS-Mon</v>
      </c>
      <c r="K16" s="153" t="e">
        <f>IF(#REF!&lt;&gt;"",_xlfn.TEXTJOIN(":",TRUE,_xlfn.TEXTJOIN("-",TRUE,ToSIA03_MultiABB[[#This Row],[SEC]:[SUB]]),_xlfn.TEXTJOIN("-",TRUE,ToSIA03_MultiABB[[#This Row],[DIS]:[IDX]]),"TUpperLimit-Cte"),"")</f>
        <v>#REF!</v>
      </c>
      <c r="L16" s="153" t="e">
        <f>IF(#REF!&lt;&gt;"",_xlfn.TEXTJOIN(":",TRUE,_xlfn.TEXTJOIN("-",TRUE,ToSIA03_MultiABB[[#This Row],[SEC]:[SUB]]),_xlfn.TEXTJOIN("-",TRUE,ToSIA03_MultiABB[[#This Row],[DIS]:[IDX]]),"TLowerLimit-Cte"),"")</f>
        <v>#REF!</v>
      </c>
      <c r="M16" s="162" t="s">
        <v>44</v>
      </c>
      <c r="N16" s="170">
        <v>2</v>
      </c>
      <c r="O16" s="162">
        <v>0.5</v>
      </c>
      <c r="P16" s="197" t="s">
        <v>517</v>
      </c>
      <c r="Q16" s="197">
        <v>0.01</v>
      </c>
      <c r="R16" s="197" t="s">
        <v>508</v>
      </c>
      <c r="S16" s="198">
        <v>23338</v>
      </c>
      <c r="T16" s="197">
        <v>2</v>
      </c>
    </row>
    <row r="17" spans="1:20" s="5" customFormat="1">
      <c r="A17" s="157">
        <v>16</v>
      </c>
      <c r="B17" s="165" t="s">
        <v>518</v>
      </c>
      <c r="C17" s="166" t="s">
        <v>175</v>
      </c>
      <c r="D17" s="166" t="s">
        <v>176</v>
      </c>
      <c r="E17" s="166" t="s">
        <v>177</v>
      </c>
      <c r="F17" s="166" t="s">
        <v>178</v>
      </c>
      <c r="G17" s="166"/>
      <c r="H17" s="166" t="s">
        <v>519</v>
      </c>
      <c r="I17" s="166" t="s">
        <v>29</v>
      </c>
      <c r="J1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RA-ToSIA03:RF-ACPanel:THD1-Mon</v>
      </c>
      <c r="K17" s="153" t="e">
        <f>IF(#REF!&lt;&gt;"",_xlfn.TEXTJOIN(":",TRUE,_xlfn.TEXTJOIN("-",TRUE,ToSIA03_MultiABB[[#This Row],[SEC]:[SUB]]),_xlfn.TEXTJOIN("-",TRUE,ToSIA03_MultiABB[[#This Row],[DIS]:[IDX]]),"TUpperLimit-Cte"),"")</f>
        <v>#REF!</v>
      </c>
      <c r="L17" s="153" t="e">
        <f>IF(#REF!&lt;&gt;"",_xlfn.TEXTJOIN(":",TRUE,_xlfn.TEXTJOIN("-",TRUE,ToSIA03_MultiABB[[#This Row],[SEC]:[SUB]]),_xlfn.TEXTJOIN("-",TRUE,ToSIA03_MultiABB[[#This Row],[DIS]:[IDX]]),"TLowerLimit-Cte"),"")</f>
        <v>#REF!</v>
      </c>
      <c r="M17" s="162" t="s">
        <v>44</v>
      </c>
      <c r="N17" s="170">
        <v>2</v>
      </c>
      <c r="O17" s="162">
        <v>0.5</v>
      </c>
      <c r="P17" s="197" t="s">
        <v>34</v>
      </c>
      <c r="Q17" s="197">
        <v>0.1</v>
      </c>
      <c r="R17" s="197" t="s">
        <v>484</v>
      </c>
      <c r="S17" s="198">
        <v>23808</v>
      </c>
      <c r="T17" s="197">
        <v>1</v>
      </c>
    </row>
    <row r="18" spans="1:20" s="5" customFormat="1">
      <c r="A18" s="157">
        <v>17</v>
      </c>
      <c r="B18" s="165" t="s">
        <v>520</v>
      </c>
      <c r="C18" s="166" t="s">
        <v>175</v>
      </c>
      <c r="D18" s="166" t="s">
        <v>176</v>
      </c>
      <c r="E18" s="166" t="s">
        <v>177</v>
      </c>
      <c r="F18" s="166" t="s">
        <v>178</v>
      </c>
      <c r="G18" s="166"/>
      <c r="H18" s="166" t="s">
        <v>521</v>
      </c>
      <c r="I18" s="166" t="s">
        <v>29</v>
      </c>
      <c r="J1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RA-ToSIA03:RF-ACPanel:THD2-Mon</v>
      </c>
      <c r="K18" s="153" t="e">
        <f>IF(#REF!&lt;&gt;"",_xlfn.TEXTJOIN(":",TRUE,_xlfn.TEXTJOIN("-",TRUE,ToSIA03_MultiABB[[#This Row],[SEC]:[SUB]]),_xlfn.TEXTJOIN("-",TRUE,ToSIA03_MultiABB[[#This Row],[DIS]:[IDX]]),"TUpperLimit-Cte"),"")</f>
        <v>#REF!</v>
      </c>
      <c r="L18" s="153" t="e">
        <f>IF(#REF!&lt;&gt;"",_xlfn.TEXTJOIN(":",TRUE,_xlfn.TEXTJOIN("-",TRUE,ToSIA03_MultiABB[[#This Row],[SEC]:[SUB]]),_xlfn.TEXTJOIN("-",TRUE,ToSIA03_MultiABB[[#This Row],[DIS]:[IDX]]),"TLowerLimit-Cte"),"")</f>
        <v>#REF!</v>
      </c>
      <c r="M18" s="162" t="s">
        <v>44</v>
      </c>
      <c r="N18" s="170">
        <v>2</v>
      </c>
      <c r="O18" s="162">
        <v>0.5</v>
      </c>
      <c r="P18" s="197" t="s">
        <v>34</v>
      </c>
      <c r="Q18" s="197">
        <v>0.1</v>
      </c>
      <c r="R18" s="197" t="s">
        <v>484</v>
      </c>
      <c r="S18" s="198">
        <v>23936</v>
      </c>
      <c r="T18" s="197">
        <v>1</v>
      </c>
    </row>
    <row r="19" spans="1:20" s="5" customFormat="1">
      <c r="A19" s="157">
        <v>18</v>
      </c>
      <c r="B19" s="167" t="s">
        <v>522</v>
      </c>
      <c r="C19" s="168" t="s">
        <v>175</v>
      </c>
      <c r="D19" s="168" t="s">
        <v>176</v>
      </c>
      <c r="E19" s="168" t="s">
        <v>177</v>
      </c>
      <c r="F19" s="168" t="s">
        <v>178</v>
      </c>
      <c r="G19" s="168"/>
      <c r="H19" s="168" t="s">
        <v>523</v>
      </c>
      <c r="I19" s="168" t="s">
        <v>29</v>
      </c>
      <c r="J19" s="154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RA-ToSIA03:RF-ACPanel:THD3-Mon</v>
      </c>
      <c r="K19" s="154" t="e">
        <f>IF(#REF!&lt;&gt;"",_xlfn.TEXTJOIN(":",TRUE,_xlfn.TEXTJOIN("-",TRUE,ToSIA03_MultiABB[[#This Row],[SEC]:[SUB]]),_xlfn.TEXTJOIN("-",TRUE,ToSIA03_MultiABB[[#This Row],[DIS]:[IDX]]),"TUpperLimit-Cte"),"")</f>
        <v>#REF!</v>
      </c>
      <c r="L19" s="154" t="e">
        <f>IF(#REF!&lt;&gt;"",_xlfn.TEXTJOIN(":",TRUE,_xlfn.TEXTJOIN("-",TRUE,ToSIA03_MultiABB[[#This Row],[SEC]:[SUB]]),_xlfn.TEXTJOIN("-",TRUE,ToSIA03_MultiABB[[#This Row],[DIS]:[IDX]]),"TLowerLimit-Cte"),"")</f>
        <v>#REF!</v>
      </c>
      <c r="M19" s="163" t="s">
        <v>44</v>
      </c>
      <c r="N19" s="171">
        <v>2</v>
      </c>
      <c r="O19" s="163">
        <v>0.5</v>
      </c>
      <c r="P19" s="199" t="s">
        <v>34</v>
      </c>
      <c r="Q19" s="199">
        <v>0.1</v>
      </c>
      <c r="R19" s="199" t="s">
        <v>484</v>
      </c>
      <c r="S19" s="200">
        <v>24064</v>
      </c>
      <c r="T19" s="199">
        <v>1</v>
      </c>
    </row>
  </sheetData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E860-A5BF-413D-9198-9A542DE4AB90}">
  <sheetPr>
    <tabColor theme="9" tint="0.39997558519241921"/>
  </sheetPr>
  <dimension ref="A1:AD113"/>
  <sheetViews>
    <sheetView tabSelected="1" topLeftCell="A61" workbookViewId="0">
      <pane xSplit="2" topLeftCell="T67" activePane="topRight" state="frozen"/>
      <selection pane="topRight" activeCell="W73" sqref="W73"/>
      <selection activeCell="A7" sqref="A7"/>
    </sheetView>
  </sheetViews>
  <sheetFormatPr defaultRowHeight="15" customHeight="1"/>
  <cols>
    <col min="1" max="1" width="7.5703125" style="159" bestFit="1" customWidth="1"/>
    <col min="2" max="2" width="47.85546875" style="159" bestFit="1" customWidth="1"/>
    <col min="3" max="3" width="8.28515625" style="159" bestFit="1" customWidth="1"/>
    <col min="4" max="4" width="8.7109375" style="159" bestFit="1" customWidth="1"/>
    <col min="5" max="5" width="8" style="159" bestFit="1" customWidth="1"/>
    <col min="6" max="6" width="12.140625" style="159" bestFit="1" customWidth="1"/>
    <col min="7" max="7" width="8.140625" style="159" bestFit="1" customWidth="1"/>
    <col min="8" max="8" width="19.42578125" style="159" bestFit="1" customWidth="1"/>
    <col min="9" max="9" width="9.42578125" style="159" bestFit="1" customWidth="1"/>
    <col min="10" max="10" width="52.42578125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59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5.28515625" bestFit="1" customWidth="1"/>
    <col min="24" max="24" width="13.5703125" bestFit="1" customWidth="1"/>
    <col min="25" max="25" width="10.85546875" style="152" bestFit="1" customWidth="1"/>
    <col min="26" max="26" width="15.42578125" style="160" bestFit="1" customWidth="1"/>
    <col min="27" max="27" width="15.28515625" style="161" bestFit="1" customWidth="1"/>
    <col min="28" max="28" width="33.28515625" bestFit="1" customWidth="1"/>
    <col min="29" max="29" width="15.42578125" style="159" bestFit="1" customWidth="1"/>
    <col min="30" max="30" width="4.85546875" style="159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86" t="s">
        <v>8</v>
      </c>
      <c r="J1" s="188" t="s">
        <v>9</v>
      </c>
      <c r="K1" s="188" t="s">
        <v>10</v>
      </c>
      <c r="L1" s="188" t="s">
        <v>11</v>
      </c>
      <c r="M1" s="189" t="s">
        <v>167</v>
      </c>
      <c r="N1" s="190" t="s">
        <v>21</v>
      </c>
      <c r="O1" s="189" t="s">
        <v>18</v>
      </c>
      <c r="P1" s="191" t="s">
        <v>20</v>
      </c>
      <c r="Q1" s="191" t="s">
        <v>168</v>
      </c>
      <c r="R1" s="189" t="s">
        <v>169</v>
      </c>
      <c r="S1" s="191" t="s">
        <v>170</v>
      </c>
      <c r="T1" s="191" t="s">
        <v>171</v>
      </c>
      <c r="U1" s="191" t="s">
        <v>172</v>
      </c>
      <c r="V1" s="191" t="s">
        <v>173</v>
      </c>
      <c r="W1" s="192" t="s">
        <v>12</v>
      </c>
      <c r="X1" s="192" t="s">
        <v>14</v>
      </c>
      <c r="Y1" s="192" t="s">
        <v>15</v>
      </c>
      <c r="Z1" s="192" t="s">
        <v>16</v>
      </c>
      <c r="AA1" s="192" t="s">
        <v>17</v>
      </c>
      <c r="AB1" s="192" t="s">
        <v>19</v>
      </c>
    </row>
    <row r="2" spans="1:28" s="211" customFormat="1" ht="14.45">
      <c r="A2" s="201">
        <v>1</v>
      </c>
      <c r="B2" s="202" t="s">
        <v>524</v>
      </c>
      <c r="C2" s="203" t="s">
        <v>175</v>
      </c>
      <c r="D2" s="203" t="s">
        <v>525</v>
      </c>
      <c r="E2" s="203" t="s">
        <v>177</v>
      </c>
      <c r="F2" s="203" t="s">
        <v>178</v>
      </c>
      <c r="G2" s="203"/>
      <c r="H2" s="203" t="s">
        <v>179</v>
      </c>
      <c r="I2" s="204" t="s">
        <v>29</v>
      </c>
      <c r="J2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RA-ToSIA04:RF-ACPanel:PwrACOp-Mon</v>
      </c>
      <c r="K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" s="206" t="s">
        <v>180</v>
      </c>
      <c r="N2" s="207"/>
      <c r="O2" s="206"/>
      <c r="P2" s="208">
        <v>0.1</v>
      </c>
      <c r="Q2" s="208" t="s">
        <v>181</v>
      </c>
      <c r="R2" s="206"/>
      <c r="S2" s="208"/>
      <c r="T2" s="208"/>
      <c r="U2" s="208"/>
      <c r="V2" s="208"/>
      <c r="W2" s="209" t="s">
        <v>526</v>
      </c>
      <c r="X2" s="209" t="s">
        <v>183</v>
      </c>
      <c r="Y2" s="209" t="s">
        <v>33</v>
      </c>
      <c r="Z2" s="209"/>
      <c r="AA2" s="209"/>
      <c r="AB2" s="210" t="str">
        <f>IF(ToSIA04_CLP[[#This Row],[RS Logic]]&lt;&gt;"",ToSIA04_CLP[[#This Row],[RS Logic]],"")</f>
        <v>Memorias[57].2</v>
      </c>
    </row>
    <row r="3" spans="1:28" s="211" customFormat="1" ht="14.45">
      <c r="A3" s="212">
        <v>2</v>
      </c>
      <c r="B3" s="213" t="s">
        <v>527</v>
      </c>
      <c r="C3" s="214" t="s">
        <v>175</v>
      </c>
      <c r="D3" s="214" t="s">
        <v>525</v>
      </c>
      <c r="E3" s="214" t="s">
        <v>177</v>
      </c>
      <c r="F3" s="214" t="s">
        <v>178</v>
      </c>
      <c r="G3" s="214"/>
      <c r="H3" s="214" t="s">
        <v>185</v>
      </c>
      <c r="I3" s="204" t="s">
        <v>186</v>
      </c>
      <c r="J3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RA-ToSIA04:RF-ACPanel:PwrACDsbl-Cmd</v>
      </c>
      <c r="K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" s="206" t="s">
        <v>180</v>
      </c>
      <c r="N3" s="207"/>
      <c r="O3" s="206"/>
      <c r="P3" s="208">
        <v>0.1</v>
      </c>
      <c r="Q3" s="208" t="s">
        <v>187</v>
      </c>
      <c r="R3" s="206">
        <v>0.5</v>
      </c>
      <c r="S3" s="208"/>
      <c r="T3" s="208"/>
      <c r="U3" s="208"/>
      <c r="V3" s="208"/>
      <c r="W3" s="209" t="s">
        <v>528</v>
      </c>
      <c r="X3" s="209" t="s">
        <v>183</v>
      </c>
      <c r="Y3" s="209" t="s">
        <v>189</v>
      </c>
      <c r="Z3" s="209"/>
      <c r="AA3" s="209"/>
      <c r="AB3" s="210" t="str">
        <f>IF(ToSIA04_CLP[[#This Row],[RS Logic]]&lt;&gt;"",ToSIA04_CLP[[#This Row],[RS Logic]],"")</f>
        <v>ToSIA_04_Pwr_ACDSBL</v>
      </c>
    </row>
    <row r="4" spans="1:28" s="216" customFormat="1" ht="14.45">
      <c r="A4" s="215">
        <v>3</v>
      </c>
      <c r="B4" s="213" t="s">
        <v>529</v>
      </c>
      <c r="C4" s="203" t="s">
        <v>175</v>
      </c>
      <c r="D4" s="203" t="s">
        <v>525</v>
      </c>
      <c r="E4" s="203" t="s">
        <v>177</v>
      </c>
      <c r="F4" s="203" t="s">
        <v>178</v>
      </c>
      <c r="G4" s="203"/>
      <c r="H4" s="203" t="s">
        <v>191</v>
      </c>
      <c r="I4" s="204" t="s">
        <v>186</v>
      </c>
      <c r="J4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RA-ToSIA04:RF-ACPanel:PwrACEnbl-Cmd</v>
      </c>
      <c r="K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" s="206" t="s">
        <v>180</v>
      </c>
      <c r="N4" s="207"/>
      <c r="O4" s="206"/>
      <c r="P4" s="208">
        <v>0.1</v>
      </c>
      <c r="Q4" s="208" t="s">
        <v>187</v>
      </c>
      <c r="R4" s="206">
        <v>0.5</v>
      </c>
      <c r="S4" s="208"/>
      <c r="T4" s="208"/>
      <c r="U4" s="208"/>
      <c r="V4" s="208"/>
      <c r="W4" s="209" t="s">
        <v>530</v>
      </c>
      <c r="X4" s="209" t="s">
        <v>183</v>
      </c>
      <c r="Y4" s="209" t="s">
        <v>189</v>
      </c>
      <c r="Z4" s="209"/>
      <c r="AA4" s="209"/>
      <c r="AB4" s="210" t="str">
        <f>IF(ToSIA04_CLP[[#This Row],[RS Logic]]&lt;&gt;"",ToSIA04_CLP[[#This Row],[RS Logic]],"")</f>
        <v>ToSIA_04_Pwr_ACENBL</v>
      </c>
    </row>
    <row r="5" spans="1:28" s="216" customFormat="1" ht="14.45">
      <c r="A5" s="215">
        <v>4</v>
      </c>
      <c r="B5" s="213" t="s">
        <v>531</v>
      </c>
      <c r="C5" s="203" t="s">
        <v>175</v>
      </c>
      <c r="D5" s="214" t="s">
        <v>525</v>
      </c>
      <c r="E5" s="203" t="s">
        <v>177</v>
      </c>
      <c r="F5" s="203" t="s">
        <v>178</v>
      </c>
      <c r="G5" s="203"/>
      <c r="H5" s="203" t="s">
        <v>194</v>
      </c>
      <c r="I5" s="204" t="s">
        <v>29</v>
      </c>
      <c r="J5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RA-ToSIA04:RF-ACPanel:PwrAC-Mon</v>
      </c>
      <c r="K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" s="206" t="s">
        <v>180</v>
      </c>
      <c r="N5" s="207"/>
      <c r="O5" s="206"/>
      <c r="P5" s="208">
        <v>0.1</v>
      </c>
      <c r="Q5" s="208" t="s">
        <v>181</v>
      </c>
      <c r="R5" s="206"/>
      <c r="S5" s="208"/>
      <c r="T5" s="208"/>
      <c r="U5" s="208"/>
      <c r="V5" s="208"/>
      <c r="W5" s="209" t="s">
        <v>532</v>
      </c>
      <c r="X5" s="209" t="s">
        <v>183</v>
      </c>
      <c r="Y5" s="209" t="s">
        <v>51</v>
      </c>
      <c r="Z5" s="209"/>
      <c r="AA5" s="209"/>
      <c r="AB5" s="210" t="str">
        <f>IF(ToSIA04_CLP[[#This Row],[RS Logic]]&lt;&gt;"",ToSIA04_CLP[[#This Row],[RS Logic]],"")</f>
        <v>Memorias[56].24</v>
      </c>
    </row>
    <row r="6" spans="1:28" s="216" customFormat="1" ht="14.45">
      <c r="A6" s="215">
        <v>5</v>
      </c>
      <c r="B6" s="202" t="s">
        <v>533</v>
      </c>
      <c r="C6" s="203" t="s">
        <v>175</v>
      </c>
      <c r="D6" s="203" t="s">
        <v>525</v>
      </c>
      <c r="E6" s="203" t="s">
        <v>177</v>
      </c>
      <c r="F6" s="203" t="s">
        <v>178</v>
      </c>
      <c r="G6" s="203"/>
      <c r="H6" s="203" t="s">
        <v>197</v>
      </c>
      <c r="I6" s="204" t="s">
        <v>29</v>
      </c>
      <c r="J6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RA-ToSIA04:RF-ACPanel:PhsFlt-Mon</v>
      </c>
      <c r="K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" s="206" t="s">
        <v>180</v>
      </c>
      <c r="N6" s="207"/>
      <c r="O6" s="206"/>
      <c r="P6" s="208">
        <v>0.1</v>
      </c>
      <c r="Q6" s="208" t="s">
        <v>181</v>
      </c>
      <c r="R6" s="206"/>
      <c r="S6" s="208"/>
      <c r="T6" s="208"/>
      <c r="U6" s="208"/>
      <c r="V6" s="208"/>
      <c r="W6" s="209" t="s">
        <v>534</v>
      </c>
      <c r="X6" s="209" t="s">
        <v>183</v>
      </c>
      <c r="Y6" s="209" t="s">
        <v>33</v>
      </c>
      <c r="Z6" s="209"/>
      <c r="AA6" s="209"/>
      <c r="AB6" s="210" t="str">
        <f>IF(ToSIA04_CLP[[#This Row],[RS Logic]]&lt;&gt;"",ToSIA04_CLP[[#This Row],[RS Logic]],"")</f>
        <v>Memorias[54].3</v>
      </c>
    </row>
    <row r="7" spans="1:28" s="216" customFormat="1" ht="14.45">
      <c r="A7" s="215">
        <v>6</v>
      </c>
      <c r="B7" s="202" t="s">
        <v>535</v>
      </c>
      <c r="C7" s="203" t="s">
        <v>175</v>
      </c>
      <c r="D7" s="214" t="s">
        <v>525</v>
      </c>
      <c r="E7" s="203" t="s">
        <v>177</v>
      </c>
      <c r="F7" s="203" t="s">
        <v>178</v>
      </c>
      <c r="G7" s="203"/>
      <c r="H7" s="203" t="s">
        <v>200</v>
      </c>
      <c r="I7" s="204" t="s">
        <v>29</v>
      </c>
      <c r="J7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RA-ToSIA04:RF-ACPanel:Intlk-Mon</v>
      </c>
      <c r="K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" s="206" t="s">
        <v>180</v>
      </c>
      <c r="N7" s="207"/>
      <c r="O7" s="206"/>
      <c r="P7" s="208">
        <v>0.1</v>
      </c>
      <c r="Q7" s="208" t="s">
        <v>181</v>
      </c>
      <c r="R7" s="206"/>
      <c r="S7" s="208"/>
      <c r="T7" s="208"/>
      <c r="U7" s="208"/>
      <c r="V7" s="208"/>
      <c r="W7" s="209" t="s">
        <v>536</v>
      </c>
      <c r="X7" s="209" t="s">
        <v>183</v>
      </c>
      <c r="Y7" s="209" t="s">
        <v>33</v>
      </c>
      <c r="Z7" s="209"/>
      <c r="AA7" s="209"/>
      <c r="AB7" s="210" t="str">
        <f>IF(ToSIA04_CLP[[#This Row],[RS Logic]]&lt;&gt;"",ToSIA04_CLP[[#This Row],[RS Logic]],"")</f>
        <v>Memorias[54].2</v>
      </c>
    </row>
    <row r="8" spans="1:28" s="216" customFormat="1" ht="14.45">
      <c r="A8" s="212">
        <v>7</v>
      </c>
      <c r="B8" s="213" t="s">
        <v>202</v>
      </c>
      <c r="C8" s="203" t="s">
        <v>175</v>
      </c>
      <c r="D8" s="203" t="s">
        <v>525</v>
      </c>
      <c r="E8" s="203" t="s">
        <v>177</v>
      </c>
      <c r="F8" s="203" t="s">
        <v>203</v>
      </c>
      <c r="G8" s="203" t="s">
        <v>204</v>
      </c>
      <c r="H8" s="203" t="s">
        <v>205</v>
      </c>
      <c r="I8" s="204" t="s">
        <v>29</v>
      </c>
      <c r="J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RA-ToSIA04:RF-HeatSink-H01A:T-Mon</v>
      </c>
      <c r="K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RA-ToSIA04:RF-HeatSink-H01A:TUpperLimit-Cte</v>
      </c>
      <c r="L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RA-ToSIA04:RF-HeatSink-H01A:TLowerLimit-Cte</v>
      </c>
      <c r="M8" s="206" t="s">
        <v>206</v>
      </c>
      <c r="N8" s="207">
        <v>2</v>
      </c>
      <c r="O8" s="206" t="s">
        <v>44</v>
      </c>
      <c r="P8" s="208">
        <v>0.5</v>
      </c>
      <c r="Q8" s="208" t="s">
        <v>181</v>
      </c>
      <c r="R8" s="206"/>
      <c r="S8" s="208" t="s">
        <v>207</v>
      </c>
      <c r="T8" s="208" t="s">
        <v>208</v>
      </c>
      <c r="U8" s="208" t="s">
        <v>209</v>
      </c>
      <c r="V8" s="208" t="s">
        <v>210</v>
      </c>
      <c r="W8" s="209" t="s">
        <v>537</v>
      </c>
      <c r="X8" s="209" t="s">
        <v>32</v>
      </c>
      <c r="Y8" s="209" t="s">
        <v>33</v>
      </c>
      <c r="Z8" s="209" t="s">
        <v>212</v>
      </c>
      <c r="AA8" s="209" t="s">
        <v>213</v>
      </c>
      <c r="AB8" s="210" t="str">
        <f>IF(ToSIA04_CLP[[#This Row],[RS Logic]]&lt;&gt;"",ToSIA04_CLP[[#This Row],[RS Logic]],"")</f>
        <v>PT100_B_01A_T04</v>
      </c>
    </row>
    <row r="9" spans="1:28" s="216" customFormat="1" ht="14.45">
      <c r="A9" s="215">
        <v>8</v>
      </c>
      <c r="B9" s="213" t="s">
        <v>214</v>
      </c>
      <c r="C9" s="203" t="s">
        <v>175</v>
      </c>
      <c r="D9" s="214" t="s">
        <v>525</v>
      </c>
      <c r="E9" s="203" t="s">
        <v>177</v>
      </c>
      <c r="F9" s="203" t="s">
        <v>203</v>
      </c>
      <c r="G9" s="203" t="s">
        <v>215</v>
      </c>
      <c r="H9" s="203" t="s">
        <v>205</v>
      </c>
      <c r="I9" s="204" t="s">
        <v>29</v>
      </c>
      <c r="J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RA-ToSIA04:RF-HeatSink-H01B:T-Mon</v>
      </c>
      <c r="K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RA-ToSIA04:RF-HeatSink-H01B:TUpperLimit-Cte</v>
      </c>
      <c r="L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RA-ToSIA04:RF-HeatSink-H01B:TLowerLimit-Cte</v>
      </c>
      <c r="M9" s="206" t="s">
        <v>206</v>
      </c>
      <c r="N9" s="207">
        <v>2</v>
      </c>
      <c r="O9" s="206" t="s">
        <v>44</v>
      </c>
      <c r="P9" s="208">
        <v>0.5</v>
      </c>
      <c r="Q9" s="208" t="s">
        <v>181</v>
      </c>
      <c r="R9" s="206"/>
      <c r="S9" s="208" t="s">
        <v>207</v>
      </c>
      <c r="T9" s="208" t="s">
        <v>208</v>
      </c>
      <c r="U9" s="208" t="s">
        <v>209</v>
      </c>
      <c r="V9" s="208" t="s">
        <v>210</v>
      </c>
      <c r="W9" s="209" t="s">
        <v>538</v>
      </c>
      <c r="X9" s="209" t="s">
        <v>32</v>
      </c>
      <c r="Y9" s="209" t="s">
        <v>33</v>
      </c>
      <c r="Z9" s="209" t="s">
        <v>212</v>
      </c>
      <c r="AA9" s="209" t="s">
        <v>213</v>
      </c>
      <c r="AB9" s="210" t="str">
        <f>IF(ToSIA04_CLP[[#This Row],[RS Logic]]&lt;&gt;"",ToSIA04_CLP[[#This Row],[RS Logic]],"")</f>
        <v>AES_04_Control_Panel:1:I.Ch01.Data</v>
      </c>
    </row>
    <row r="10" spans="1:28" s="216" customFormat="1" ht="14.45">
      <c r="A10" s="215">
        <v>9</v>
      </c>
      <c r="B10" s="213" t="s">
        <v>217</v>
      </c>
      <c r="C10" s="203" t="s">
        <v>175</v>
      </c>
      <c r="D10" s="203" t="s">
        <v>525</v>
      </c>
      <c r="E10" s="203" t="s">
        <v>177</v>
      </c>
      <c r="F10" s="203" t="s">
        <v>203</v>
      </c>
      <c r="G10" s="203" t="s">
        <v>218</v>
      </c>
      <c r="H10" s="203" t="s">
        <v>205</v>
      </c>
      <c r="I10" s="204" t="s">
        <v>29</v>
      </c>
      <c r="J1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RA-ToSIA04:RF-HeatSink-H02A:T-Mon</v>
      </c>
      <c r="K1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RA-ToSIA04:RF-HeatSink-H02A:TUpperLimit-Cte</v>
      </c>
      <c r="L1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RA-ToSIA04:RF-HeatSink-H02A:TLowerLimit-Cte</v>
      </c>
      <c r="M10" s="206" t="s">
        <v>206</v>
      </c>
      <c r="N10" s="207">
        <v>2</v>
      </c>
      <c r="O10" s="206" t="s">
        <v>44</v>
      </c>
      <c r="P10" s="208">
        <v>0.5</v>
      </c>
      <c r="Q10" s="208" t="s">
        <v>181</v>
      </c>
      <c r="R10" s="206"/>
      <c r="S10" s="208" t="s">
        <v>207</v>
      </c>
      <c r="T10" s="208" t="s">
        <v>208</v>
      </c>
      <c r="U10" s="208" t="s">
        <v>209</v>
      </c>
      <c r="V10" s="208" t="s">
        <v>210</v>
      </c>
      <c r="W10" s="209" t="s">
        <v>539</v>
      </c>
      <c r="X10" s="209" t="s">
        <v>32</v>
      </c>
      <c r="Y10" s="209" t="s">
        <v>33</v>
      </c>
      <c r="Z10" s="209" t="s">
        <v>212</v>
      </c>
      <c r="AA10" s="209" t="s">
        <v>213</v>
      </c>
      <c r="AB10" s="210" t="str">
        <f>IF(ToSIA04_CLP[[#This Row],[RS Logic]]&lt;&gt;"",ToSIA04_CLP[[#This Row],[RS Logic]],"")</f>
        <v>AES_04_Control_Panel:1:I.Ch02.Data</v>
      </c>
    </row>
    <row r="11" spans="1:28" s="216" customFormat="1" ht="14.45">
      <c r="A11" s="215">
        <v>10</v>
      </c>
      <c r="B11" s="213" t="s">
        <v>220</v>
      </c>
      <c r="C11" s="203" t="s">
        <v>175</v>
      </c>
      <c r="D11" s="214" t="s">
        <v>525</v>
      </c>
      <c r="E11" s="203" t="s">
        <v>177</v>
      </c>
      <c r="F11" s="203" t="s">
        <v>203</v>
      </c>
      <c r="G11" s="203" t="s">
        <v>221</v>
      </c>
      <c r="H11" s="203" t="s">
        <v>205</v>
      </c>
      <c r="I11" s="204" t="s">
        <v>29</v>
      </c>
      <c r="J1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RA-ToSIA04:RF-HeatSink-H02B:T-Mon</v>
      </c>
      <c r="K1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RA-ToSIA04:RF-HeatSink-H02B:TUpperLimit-Cte</v>
      </c>
      <c r="L1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RA-ToSIA04:RF-HeatSink-H02B:TLowerLimit-Cte</v>
      </c>
      <c r="M11" s="206" t="s">
        <v>206</v>
      </c>
      <c r="N11" s="207">
        <v>2</v>
      </c>
      <c r="O11" s="206" t="s">
        <v>44</v>
      </c>
      <c r="P11" s="208">
        <v>0.5</v>
      </c>
      <c r="Q11" s="208" t="s">
        <v>181</v>
      </c>
      <c r="R11" s="206"/>
      <c r="S11" s="208" t="s">
        <v>207</v>
      </c>
      <c r="T11" s="208" t="s">
        <v>208</v>
      </c>
      <c r="U11" s="208" t="s">
        <v>209</v>
      </c>
      <c r="V11" s="208" t="s">
        <v>210</v>
      </c>
      <c r="W11" s="209" t="s">
        <v>540</v>
      </c>
      <c r="X11" s="209" t="s">
        <v>32</v>
      </c>
      <c r="Y11" s="209" t="s">
        <v>33</v>
      </c>
      <c r="Z11" s="209" t="s">
        <v>212</v>
      </c>
      <c r="AA11" s="209" t="s">
        <v>213</v>
      </c>
      <c r="AB11" s="210" t="str">
        <f>IF(ToSIA04_CLP[[#This Row],[RS Logic]]&lt;&gt;"",ToSIA04_CLP[[#This Row],[RS Logic]],"")</f>
        <v>AES_04_Control_Panel:1:I.Ch03.Data</v>
      </c>
    </row>
    <row r="12" spans="1:28" s="216" customFormat="1" ht="14.45">
      <c r="A12" s="215">
        <v>11</v>
      </c>
      <c r="B12" s="213" t="s">
        <v>223</v>
      </c>
      <c r="C12" s="203" t="s">
        <v>175</v>
      </c>
      <c r="D12" s="203" t="s">
        <v>525</v>
      </c>
      <c r="E12" s="203" t="s">
        <v>177</v>
      </c>
      <c r="F12" s="203" t="s">
        <v>203</v>
      </c>
      <c r="G12" s="203" t="s">
        <v>224</v>
      </c>
      <c r="H12" s="203" t="s">
        <v>205</v>
      </c>
      <c r="I12" s="204" t="s">
        <v>29</v>
      </c>
      <c r="J1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RA-ToSIA04:RF-HeatSink-H03A:T-Mon</v>
      </c>
      <c r="K1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RA-ToSIA04:RF-HeatSink-H03A:TUpperLimit-Cte</v>
      </c>
      <c r="L1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RA-ToSIA04:RF-HeatSink-H03A:TLowerLimit-Cte</v>
      </c>
      <c r="M12" s="206" t="s">
        <v>206</v>
      </c>
      <c r="N12" s="207">
        <v>2</v>
      </c>
      <c r="O12" s="206" t="s">
        <v>44</v>
      </c>
      <c r="P12" s="208">
        <v>0.5</v>
      </c>
      <c r="Q12" s="208" t="s">
        <v>181</v>
      </c>
      <c r="R12" s="206"/>
      <c r="S12" s="208" t="s">
        <v>207</v>
      </c>
      <c r="T12" s="208" t="s">
        <v>208</v>
      </c>
      <c r="U12" s="208" t="s">
        <v>209</v>
      </c>
      <c r="V12" s="208" t="s">
        <v>210</v>
      </c>
      <c r="W12" s="209" t="s">
        <v>540</v>
      </c>
      <c r="X12" s="209" t="s">
        <v>32</v>
      </c>
      <c r="Y12" s="209" t="s">
        <v>33</v>
      </c>
      <c r="Z12" s="209" t="s">
        <v>212</v>
      </c>
      <c r="AA12" s="209" t="s">
        <v>213</v>
      </c>
      <c r="AB12" s="210" t="str">
        <f>IF(ToSIA04_CLP[[#This Row],[RS Logic]]&lt;&gt;"",ToSIA04_CLP[[#This Row],[RS Logic]],"")</f>
        <v>AES_04_Control_Panel:1:I.Ch03.Data</v>
      </c>
    </row>
    <row r="13" spans="1:28" s="216" customFormat="1" ht="14.45">
      <c r="A13" s="212">
        <v>12</v>
      </c>
      <c r="B13" s="213" t="s">
        <v>226</v>
      </c>
      <c r="C13" s="203" t="s">
        <v>175</v>
      </c>
      <c r="D13" s="214" t="s">
        <v>525</v>
      </c>
      <c r="E13" s="203" t="s">
        <v>177</v>
      </c>
      <c r="F13" s="203" t="s">
        <v>203</v>
      </c>
      <c r="G13" s="203" t="s">
        <v>227</v>
      </c>
      <c r="H13" s="203" t="s">
        <v>205</v>
      </c>
      <c r="I13" s="204" t="s">
        <v>29</v>
      </c>
      <c r="J1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RA-ToSIA04:RF-HeatSink-H03B:T-Mon</v>
      </c>
      <c r="K1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RA-ToSIA04:RF-HeatSink-H03B:TUpperLimit-Cte</v>
      </c>
      <c r="L1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RA-ToSIA04:RF-HeatSink-H03B:TLowerLimit-Cte</v>
      </c>
      <c r="M13" s="206" t="s">
        <v>206</v>
      </c>
      <c r="N13" s="207">
        <v>2</v>
      </c>
      <c r="O13" s="206" t="s">
        <v>44</v>
      </c>
      <c r="P13" s="208">
        <v>0.5</v>
      </c>
      <c r="Q13" s="208" t="s">
        <v>181</v>
      </c>
      <c r="R13" s="206"/>
      <c r="S13" s="208" t="s">
        <v>207</v>
      </c>
      <c r="T13" s="208" t="s">
        <v>208</v>
      </c>
      <c r="U13" s="208" t="s">
        <v>209</v>
      </c>
      <c r="V13" s="208" t="s">
        <v>210</v>
      </c>
      <c r="W13" s="209" t="s">
        <v>541</v>
      </c>
      <c r="X13" s="209" t="s">
        <v>32</v>
      </c>
      <c r="Y13" s="209" t="s">
        <v>33</v>
      </c>
      <c r="Z13" s="209" t="s">
        <v>212</v>
      </c>
      <c r="AA13" s="209" t="s">
        <v>213</v>
      </c>
      <c r="AB13" s="210" t="str">
        <f>IF(ToSIA04_CLP[[#This Row],[RS Logic]]&lt;&gt;"",ToSIA04_CLP[[#This Row],[RS Logic]],"")</f>
        <v>AES_04_Control_Panel:2:I.Ch01.Data</v>
      </c>
    </row>
    <row r="14" spans="1:28" s="216" customFormat="1" ht="14.45">
      <c r="A14" s="215">
        <v>13</v>
      </c>
      <c r="B14" s="213" t="s">
        <v>229</v>
      </c>
      <c r="C14" s="203" t="s">
        <v>175</v>
      </c>
      <c r="D14" s="203" t="s">
        <v>525</v>
      </c>
      <c r="E14" s="203" t="s">
        <v>177</v>
      </c>
      <c r="F14" s="203" t="s">
        <v>203</v>
      </c>
      <c r="G14" s="203" t="s">
        <v>230</v>
      </c>
      <c r="H14" s="203" t="s">
        <v>205</v>
      </c>
      <c r="I14" s="204" t="s">
        <v>29</v>
      </c>
      <c r="J1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RA-ToSIA04:RF-HeatSink-H04A:T-Mon</v>
      </c>
      <c r="K1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RA-ToSIA04:RF-HeatSink-H04A:TUpperLimit-Cte</v>
      </c>
      <c r="L1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RA-ToSIA04:RF-HeatSink-H04A:TLowerLimit-Cte</v>
      </c>
      <c r="M14" s="206" t="s">
        <v>206</v>
      </c>
      <c r="N14" s="207">
        <v>2</v>
      </c>
      <c r="O14" s="206" t="s">
        <v>44</v>
      </c>
      <c r="P14" s="208">
        <v>0.5</v>
      </c>
      <c r="Q14" s="208" t="s">
        <v>181</v>
      </c>
      <c r="R14" s="206"/>
      <c r="S14" s="208" t="s">
        <v>207</v>
      </c>
      <c r="T14" s="208" t="s">
        <v>208</v>
      </c>
      <c r="U14" s="208" t="s">
        <v>209</v>
      </c>
      <c r="V14" s="208" t="s">
        <v>210</v>
      </c>
      <c r="W14" s="209" t="s">
        <v>542</v>
      </c>
      <c r="X14" s="209" t="s">
        <v>32</v>
      </c>
      <c r="Y14" s="209" t="s">
        <v>33</v>
      </c>
      <c r="Z14" s="209" t="s">
        <v>212</v>
      </c>
      <c r="AA14" s="209" t="s">
        <v>213</v>
      </c>
      <c r="AB14" s="210" t="str">
        <f>IF(ToSIA04_CLP[[#This Row],[RS Logic]]&lt;&gt;"",ToSIA04_CLP[[#This Row],[RS Logic]],"")</f>
        <v>AES_04_Control_Panel:2:I.Ch02.Data</v>
      </c>
    </row>
    <row r="15" spans="1:28" s="216" customFormat="1" ht="14.45">
      <c r="A15" s="215">
        <v>14</v>
      </c>
      <c r="B15" s="213" t="s">
        <v>232</v>
      </c>
      <c r="C15" s="203" t="s">
        <v>175</v>
      </c>
      <c r="D15" s="214" t="s">
        <v>525</v>
      </c>
      <c r="E15" s="203" t="s">
        <v>177</v>
      </c>
      <c r="F15" s="203" t="s">
        <v>203</v>
      </c>
      <c r="G15" s="203" t="s">
        <v>233</v>
      </c>
      <c r="H15" s="203" t="s">
        <v>205</v>
      </c>
      <c r="I15" s="204" t="s">
        <v>29</v>
      </c>
      <c r="J1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RA-ToSIA04:RF-HeatSink-H04B:T-Mon</v>
      </c>
      <c r="K1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RA-ToSIA04:RF-HeatSink-H04B:TUpperLimit-Cte</v>
      </c>
      <c r="L1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RA-ToSIA04:RF-HeatSink-H04B:TLowerLimit-Cte</v>
      </c>
      <c r="M15" s="206" t="s">
        <v>206</v>
      </c>
      <c r="N15" s="207">
        <v>2</v>
      </c>
      <c r="O15" s="206" t="s">
        <v>44</v>
      </c>
      <c r="P15" s="208">
        <v>0.5</v>
      </c>
      <c r="Q15" s="208" t="s">
        <v>181</v>
      </c>
      <c r="R15" s="206"/>
      <c r="S15" s="208" t="s">
        <v>207</v>
      </c>
      <c r="T15" s="208" t="s">
        <v>208</v>
      </c>
      <c r="U15" s="208" t="s">
        <v>209</v>
      </c>
      <c r="V15" s="208" t="s">
        <v>210</v>
      </c>
      <c r="W15" s="209" t="s">
        <v>543</v>
      </c>
      <c r="X15" s="209" t="s">
        <v>32</v>
      </c>
      <c r="Y15" s="209" t="s">
        <v>33</v>
      </c>
      <c r="Z15" s="209" t="s">
        <v>212</v>
      </c>
      <c r="AA15" s="209" t="s">
        <v>213</v>
      </c>
      <c r="AB15" s="210" t="str">
        <f>IF(ToSIA04_CLP[[#This Row],[RS Logic]]&lt;&gt;"",ToSIA04_CLP[[#This Row],[RS Logic]],"")</f>
        <v>AES_04_Control_Panel:2:I.Ch03.Data</v>
      </c>
    </row>
    <row r="16" spans="1:28" s="216" customFormat="1" ht="14.45">
      <c r="A16" s="215">
        <v>15</v>
      </c>
      <c r="B16" s="213" t="s">
        <v>235</v>
      </c>
      <c r="C16" s="203" t="s">
        <v>175</v>
      </c>
      <c r="D16" s="203" t="s">
        <v>525</v>
      </c>
      <c r="E16" s="203" t="s">
        <v>177</v>
      </c>
      <c r="F16" s="203" t="s">
        <v>203</v>
      </c>
      <c r="G16" s="203" t="s">
        <v>236</v>
      </c>
      <c r="H16" s="203" t="s">
        <v>205</v>
      </c>
      <c r="I16" s="204" t="s">
        <v>29</v>
      </c>
      <c r="J1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RA-ToSIA04:RF-HeatSink-H05A:T-Mon</v>
      </c>
      <c r="K1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RA-ToSIA04:RF-HeatSink-H05A:TUpperLimit-Cte</v>
      </c>
      <c r="L1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RA-ToSIA04:RF-HeatSink-H05A:TLowerLimit-Cte</v>
      </c>
      <c r="M16" s="206" t="s">
        <v>206</v>
      </c>
      <c r="N16" s="207">
        <v>2</v>
      </c>
      <c r="O16" s="206" t="s">
        <v>44</v>
      </c>
      <c r="P16" s="208">
        <v>0.5</v>
      </c>
      <c r="Q16" s="208" t="s">
        <v>181</v>
      </c>
      <c r="R16" s="206"/>
      <c r="S16" s="208" t="s">
        <v>207</v>
      </c>
      <c r="T16" s="208" t="s">
        <v>208</v>
      </c>
      <c r="U16" s="208" t="s">
        <v>209</v>
      </c>
      <c r="V16" s="208" t="s">
        <v>210</v>
      </c>
      <c r="W16" s="209" t="s">
        <v>544</v>
      </c>
      <c r="X16" s="209" t="s">
        <v>32</v>
      </c>
      <c r="Y16" s="209" t="s">
        <v>33</v>
      </c>
      <c r="Z16" s="209" t="s">
        <v>212</v>
      </c>
      <c r="AA16" s="209" t="s">
        <v>213</v>
      </c>
      <c r="AB16" s="210" t="str">
        <f>IF(ToSIA04_CLP[[#This Row],[RS Logic]]&lt;&gt;"",ToSIA04_CLP[[#This Row],[RS Logic]],"")</f>
        <v>AES_04_Control_Panel:3:I.Ch00.Data</v>
      </c>
    </row>
    <row r="17" spans="1:28" s="216" customFormat="1" ht="14.45">
      <c r="A17" s="215">
        <v>16</v>
      </c>
      <c r="B17" s="213" t="s">
        <v>238</v>
      </c>
      <c r="C17" s="203" t="s">
        <v>175</v>
      </c>
      <c r="D17" s="214" t="s">
        <v>525</v>
      </c>
      <c r="E17" s="203" t="s">
        <v>177</v>
      </c>
      <c r="F17" s="203" t="s">
        <v>203</v>
      </c>
      <c r="G17" s="203" t="s">
        <v>239</v>
      </c>
      <c r="H17" s="203" t="s">
        <v>205</v>
      </c>
      <c r="I17" s="204" t="s">
        <v>29</v>
      </c>
      <c r="J1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RA-ToSIA04:RF-HeatSink-H05B:T-Mon</v>
      </c>
      <c r="K1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RA-ToSIA04:RF-HeatSink-H05B:TUpperLimit-Cte</v>
      </c>
      <c r="L1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RA-ToSIA04:RF-HeatSink-H05B:TLowerLimit-Cte</v>
      </c>
      <c r="M17" s="206" t="s">
        <v>206</v>
      </c>
      <c r="N17" s="207">
        <v>2</v>
      </c>
      <c r="O17" s="206" t="s">
        <v>44</v>
      </c>
      <c r="P17" s="208">
        <v>0.5</v>
      </c>
      <c r="Q17" s="208" t="s">
        <v>181</v>
      </c>
      <c r="R17" s="206"/>
      <c r="S17" s="208" t="s">
        <v>207</v>
      </c>
      <c r="T17" s="208" t="s">
        <v>208</v>
      </c>
      <c r="U17" s="208" t="s">
        <v>209</v>
      </c>
      <c r="V17" s="208" t="s">
        <v>210</v>
      </c>
      <c r="W17" s="209" t="s">
        <v>545</v>
      </c>
      <c r="X17" s="209" t="s">
        <v>32</v>
      </c>
      <c r="Y17" s="209" t="s">
        <v>33</v>
      </c>
      <c r="Z17" s="209" t="s">
        <v>212</v>
      </c>
      <c r="AA17" s="209" t="s">
        <v>213</v>
      </c>
      <c r="AB17" s="210" t="str">
        <f>IF(ToSIA04_CLP[[#This Row],[RS Logic]]&lt;&gt;"",ToSIA04_CLP[[#This Row],[RS Logic]],"")</f>
        <v>AES_04_Control_Panel:3:I.Ch01.Data</v>
      </c>
    </row>
    <row r="18" spans="1:28" s="216" customFormat="1" ht="14.45">
      <c r="A18" s="212">
        <v>17</v>
      </c>
      <c r="B18" s="213" t="s">
        <v>241</v>
      </c>
      <c r="C18" s="203" t="s">
        <v>175</v>
      </c>
      <c r="D18" s="203" t="s">
        <v>525</v>
      </c>
      <c r="E18" s="203" t="s">
        <v>177</v>
      </c>
      <c r="F18" s="203" t="s">
        <v>203</v>
      </c>
      <c r="G18" s="203" t="s">
        <v>242</v>
      </c>
      <c r="H18" s="203" t="s">
        <v>205</v>
      </c>
      <c r="I18" s="204" t="s">
        <v>29</v>
      </c>
      <c r="J1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RA-ToSIA04:RF-HeatSink-H06A:T-Mon</v>
      </c>
      <c r="K1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RA-ToSIA04:RF-HeatSink-H06A:TUpperLimit-Cte</v>
      </c>
      <c r="L1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RA-ToSIA04:RF-HeatSink-H06A:TLowerLimit-Cte</v>
      </c>
      <c r="M18" s="206" t="s">
        <v>206</v>
      </c>
      <c r="N18" s="207">
        <v>2</v>
      </c>
      <c r="O18" s="206" t="s">
        <v>44</v>
      </c>
      <c r="P18" s="208">
        <v>0.5</v>
      </c>
      <c r="Q18" s="208" t="s">
        <v>181</v>
      </c>
      <c r="R18" s="206"/>
      <c r="S18" s="208" t="s">
        <v>207</v>
      </c>
      <c r="T18" s="208" t="s">
        <v>208</v>
      </c>
      <c r="U18" s="208" t="s">
        <v>209</v>
      </c>
      <c r="V18" s="208" t="s">
        <v>210</v>
      </c>
      <c r="W18" s="209" t="s">
        <v>546</v>
      </c>
      <c r="X18" s="209" t="s">
        <v>32</v>
      </c>
      <c r="Y18" s="209" t="s">
        <v>33</v>
      </c>
      <c r="Z18" s="209" t="s">
        <v>212</v>
      </c>
      <c r="AA18" s="209" t="s">
        <v>213</v>
      </c>
      <c r="AB18" s="210" t="str">
        <f>IF(ToSIA04_CLP[[#This Row],[RS Logic]]&lt;&gt;"",ToSIA04_CLP[[#This Row],[RS Logic]],"")</f>
        <v>AES_04_Control_Panel:3:I.Ch02.Data</v>
      </c>
    </row>
    <row r="19" spans="1:28" s="216" customFormat="1" ht="14.45">
      <c r="A19" s="215">
        <v>18</v>
      </c>
      <c r="B19" s="213" t="s">
        <v>244</v>
      </c>
      <c r="C19" s="203" t="s">
        <v>175</v>
      </c>
      <c r="D19" s="214" t="s">
        <v>525</v>
      </c>
      <c r="E19" s="203" t="s">
        <v>177</v>
      </c>
      <c r="F19" s="203" t="s">
        <v>203</v>
      </c>
      <c r="G19" s="203" t="s">
        <v>245</v>
      </c>
      <c r="H19" s="203" t="s">
        <v>205</v>
      </c>
      <c r="I19" s="204" t="s">
        <v>29</v>
      </c>
      <c r="J1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RA-ToSIA04:RF-HeatSink-H06B:T-Mon</v>
      </c>
      <c r="K1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RA-ToSIA04:RF-HeatSink-H06B:TUpperLimit-Cte</v>
      </c>
      <c r="L1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RA-ToSIA04:RF-HeatSink-H06B:TLowerLimit-Cte</v>
      </c>
      <c r="M19" s="206" t="s">
        <v>206</v>
      </c>
      <c r="N19" s="207">
        <v>2</v>
      </c>
      <c r="O19" s="206" t="s">
        <v>44</v>
      </c>
      <c r="P19" s="208">
        <v>0.5</v>
      </c>
      <c r="Q19" s="208" t="s">
        <v>181</v>
      </c>
      <c r="R19" s="206"/>
      <c r="S19" s="208" t="s">
        <v>207</v>
      </c>
      <c r="T19" s="208" t="s">
        <v>208</v>
      </c>
      <c r="U19" s="208" t="s">
        <v>209</v>
      </c>
      <c r="V19" s="208" t="s">
        <v>210</v>
      </c>
      <c r="W19" s="209" t="s">
        <v>547</v>
      </c>
      <c r="X19" s="209" t="s">
        <v>32</v>
      </c>
      <c r="Y19" s="209" t="s">
        <v>33</v>
      </c>
      <c r="Z19" s="209" t="s">
        <v>212</v>
      </c>
      <c r="AA19" s="209" t="s">
        <v>213</v>
      </c>
      <c r="AB19" s="210" t="str">
        <f>IF(ToSIA04_CLP[[#This Row],[RS Logic]]&lt;&gt;"",ToSIA04_CLP[[#This Row],[RS Logic]],"")</f>
        <v>AES_04_Control_Panel:3:I.Ch03.Data</v>
      </c>
    </row>
    <row r="20" spans="1:28" s="216" customFormat="1" ht="14.45">
      <c r="A20" s="215">
        <v>19</v>
      </c>
      <c r="B20" s="213" t="s">
        <v>247</v>
      </c>
      <c r="C20" s="203" t="s">
        <v>175</v>
      </c>
      <c r="D20" s="203" t="s">
        <v>525</v>
      </c>
      <c r="E20" s="203" t="s">
        <v>177</v>
      </c>
      <c r="F20" s="203" t="s">
        <v>203</v>
      </c>
      <c r="G20" s="203" t="s">
        <v>248</v>
      </c>
      <c r="H20" s="203" t="s">
        <v>205</v>
      </c>
      <c r="I20" s="204" t="s">
        <v>29</v>
      </c>
      <c r="J2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RA-ToSIA04:RF-HeatSink-H07A:T-Mon</v>
      </c>
      <c r="K2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RA-ToSIA04:RF-HeatSink-H07A:TUpperLimit-Cte</v>
      </c>
      <c r="L2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RA-ToSIA04:RF-HeatSink-H07A:TLowerLimit-Cte</v>
      </c>
      <c r="M20" s="206" t="s">
        <v>206</v>
      </c>
      <c r="N20" s="207">
        <v>2</v>
      </c>
      <c r="O20" s="206" t="s">
        <v>44</v>
      </c>
      <c r="P20" s="208">
        <v>0.5</v>
      </c>
      <c r="Q20" s="208" t="s">
        <v>181</v>
      </c>
      <c r="R20" s="206"/>
      <c r="S20" s="208" t="s">
        <v>207</v>
      </c>
      <c r="T20" s="208" t="s">
        <v>208</v>
      </c>
      <c r="U20" s="208" t="s">
        <v>209</v>
      </c>
      <c r="V20" s="208" t="s">
        <v>210</v>
      </c>
      <c r="W20" s="209" t="s">
        <v>548</v>
      </c>
      <c r="X20" s="209" t="s">
        <v>32</v>
      </c>
      <c r="Y20" s="209" t="s">
        <v>33</v>
      </c>
      <c r="Z20" s="209" t="s">
        <v>212</v>
      </c>
      <c r="AA20" s="209" t="s">
        <v>213</v>
      </c>
      <c r="AB20" s="210" t="str">
        <f>IF(ToSIA04_CLP[[#This Row],[RS Logic]]&lt;&gt;"",ToSIA04_CLP[[#This Row],[RS Logic]],"")</f>
        <v>PT100_B_07A_T04</v>
      </c>
    </row>
    <row r="21" spans="1:28" s="216" customFormat="1" ht="14.45">
      <c r="A21" s="215">
        <v>20</v>
      </c>
      <c r="B21" s="213" t="s">
        <v>250</v>
      </c>
      <c r="C21" s="203" t="s">
        <v>175</v>
      </c>
      <c r="D21" s="214" t="s">
        <v>525</v>
      </c>
      <c r="E21" s="203" t="s">
        <v>177</v>
      </c>
      <c r="F21" s="203" t="s">
        <v>203</v>
      </c>
      <c r="G21" s="203" t="s">
        <v>251</v>
      </c>
      <c r="H21" s="203" t="s">
        <v>205</v>
      </c>
      <c r="I21" s="204" t="s">
        <v>29</v>
      </c>
      <c r="J2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RA-ToSIA04:RF-HeatSink-H07B:T-Mon</v>
      </c>
      <c r="K2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RA-ToSIA04:RF-HeatSink-H07B:TUpperLimit-Cte</v>
      </c>
      <c r="L2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RA-ToSIA04:RF-HeatSink-H07B:TLowerLimit-Cte</v>
      </c>
      <c r="M21" s="206" t="s">
        <v>206</v>
      </c>
      <c r="N21" s="207">
        <v>2</v>
      </c>
      <c r="O21" s="206" t="s">
        <v>44</v>
      </c>
      <c r="P21" s="208">
        <v>0.5</v>
      </c>
      <c r="Q21" s="208" t="s">
        <v>181</v>
      </c>
      <c r="R21" s="206"/>
      <c r="S21" s="208" t="s">
        <v>207</v>
      </c>
      <c r="T21" s="208" t="s">
        <v>208</v>
      </c>
      <c r="U21" s="208" t="s">
        <v>209</v>
      </c>
      <c r="V21" s="208" t="s">
        <v>210</v>
      </c>
      <c r="W21" s="209" t="s">
        <v>549</v>
      </c>
      <c r="X21" s="209" t="s">
        <v>32</v>
      </c>
      <c r="Y21" s="209" t="s">
        <v>33</v>
      </c>
      <c r="Z21" s="209" t="s">
        <v>212</v>
      </c>
      <c r="AA21" s="209" t="s">
        <v>213</v>
      </c>
      <c r="AB21" s="210" t="str">
        <f>IF(ToSIA04_CLP[[#This Row],[RS Logic]]&lt;&gt;"",ToSIA04_CLP[[#This Row],[RS Logic]],"")</f>
        <v>AES_04_Control_Panel:4:I.Ch01.Data</v>
      </c>
    </row>
    <row r="22" spans="1:28" s="216" customFormat="1" ht="14.45">
      <c r="A22" s="215">
        <v>21</v>
      </c>
      <c r="B22" s="213" t="s">
        <v>253</v>
      </c>
      <c r="C22" s="203" t="s">
        <v>175</v>
      </c>
      <c r="D22" s="203" t="s">
        <v>525</v>
      </c>
      <c r="E22" s="203" t="s">
        <v>177</v>
      </c>
      <c r="F22" s="203" t="s">
        <v>203</v>
      </c>
      <c r="G22" s="203" t="s">
        <v>254</v>
      </c>
      <c r="H22" s="203" t="s">
        <v>205</v>
      </c>
      <c r="I22" s="204" t="s">
        <v>29</v>
      </c>
      <c r="J2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RA-ToSIA04:RF-HeatSink-H08A:T-Mon</v>
      </c>
      <c r="K2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RA-ToSIA04:RF-HeatSink-H08A:TUpperLimit-Cte</v>
      </c>
      <c r="L2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RA-ToSIA04:RF-HeatSink-H08A:TLowerLimit-Cte</v>
      </c>
      <c r="M22" s="206" t="s">
        <v>206</v>
      </c>
      <c r="N22" s="207">
        <v>2</v>
      </c>
      <c r="O22" s="206" t="s">
        <v>44</v>
      </c>
      <c r="P22" s="208">
        <v>0.5</v>
      </c>
      <c r="Q22" s="208" t="s">
        <v>181</v>
      </c>
      <c r="R22" s="206"/>
      <c r="S22" s="208" t="s">
        <v>207</v>
      </c>
      <c r="T22" s="208" t="s">
        <v>208</v>
      </c>
      <c r="U22" s="208" t="s">
        <v>209</v>
      </c>
      <c r="V22" s="208" t="s">
        <v>210</v>
      </c>
      <c r="W22" s="209" t="s">
        <v>550</v>
      </c>
      <c r="X22" s="209" t="s">
        <v>32</v>
      </c>
      <c r="Y22" s="209" t="s">
        <v>33</v>
      </c>
      <c r="Z22" s="209" t="s">
        <v>212</v>
      </c>
      <c r="AA22" s="209" t="s">
        <v>213</v>
      </c>
      <c r="AB22" s="210" t="str">
        <f>IF(ToSIA04_CLP[[#This Row],[RS Logic]]&lt;&gt;"",ToSIA04_CLP[[#This Row],[RS Logic]],"")</f>
        <v>AES_04_Control_Panel:4:I.Ch02.Data</v>
      </c>
    </row>
    <row r="23" spans="1:28" s="216" customFormat="1" ht="14.45">
      <c r="A23" s="212">
        <v>22</v>
      </c>
      <c r="B23" s="217" t="s">
        <v>256</v>
      </c>
      <c r="C23" s="214" t="s">
        <v>175</v>
      </c>
      <c r="D23" s="214" t="s">
        <v>525</v>
      </c>
      <c r="E23" s="214" t="s">
        <v>177</v>
      </c>
      <c r="F23" s="214" t="s">
        <v>203</v>
      </c>
      <c r="G23" s="214" t="s">
        <v>257</v>
      </c>
      <c r="H23" s="214" t="s">
        <v>205</v>
      </c>
      <c r="I23" s="218" t="s">
        <v>29</v>
      </c>
      <c r="J2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RA-ToSIA04:RF-HeatSink-H08B:T-Mon</v>
      </c>
      <c r="K2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RA-ToSIA04:RF-HeatSink-H08B:TUpperLimit-Cte</v>
      </c>
      <c r="L2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RA-ToSIA04:RF-HeatSink-H08B:TLowerLimit-Cte</v>
      </c>
      <c r="M23" s="206" t="s">
        <v>206</v>
      </c>
      <c r="N23" s="207">
        <v>2</v>
      </c>
      <c r="O23" s="206" t="s">
        <v>44</v>
      </c>
      <c r="P23" s="208">
        <v>0.5</v>
      </c>
      <c r="Q23" s="208" t="s">
        <v>181</v>
      </c>
      <c r="R23" s="206"/>
      <c r="S23" s="208" t="s">
        <v>207</v>
      </c>
      <c r="T23" s="208" t="s">
        <v>208</v>
      </c>
      <c r="U23" s="208" t="s">
        <v>209</v>
      </c>
      <c r="V23" s="208" t="s">
        <v>210</v>
      </c>
      <c r="W23" s="209" t="s">
        <v>551</v>
      </c>
      <c r="X23" s="209" t="s">
        <v>32</v>
      </c>
      <c r="Y23" s="209" t="s">
        <v>33</v>
      </c>
      <c r="Z23" s="209" t="s">
        <v>212</v>
      </c>
      <c r="AA23" s="209" t="s">
        <v>213</v>
      </c>
      <c r="AB23" s="210" t="str">
        <f>IF(ToSIA04_CLP[[#This Row],[RS Logic]]&lt;&gt;"",ToSIA04_CLP[[#This Row],[RS Logic]],"")</f>
        <v>AES_04_Control_Panel:4:I.Ch03.Data</v>
      </c>
    </row>
    <row r="24" spans="1:28" s="216" customFormat="1" ht="14.45">
      <c r="A24" s="215">
        <v>23</v>
      </c>
      <c r="B24" s="213" t="s">
        <v>259</v>
      </c>
      <c r="C24" s="203" t="s">
        <v>175</v>
      </c>
      <c r="D24" s="203" t="s">
        <v>525</v>
      </c>
      <c r="E24" s="203" t="s">
        <v>177</v>
      </c>
      <c r="F24" s="203" t="s">
        <v>203</v>
      </c>
      <c r="G24" s="203" t="s">
        <v>204</v>
      </c>
      <c r="H24" s="203" t="s">
        <v>260</v>
      </c>
      <c r="I24" s="204" t="s">
        <v>29</v>
      </c>
      <c r="J2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RA-ToSIA04:RF-HeatSink-H01A:TDown-Mon</v>
      </c>
      <c r="K2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4" s="206" t="s">
        <v>180</v>
      </c>
      <c r="N24" s="207"/>
      <c r="O24" s="206"/>
      <c r="P24" s="208">
        <v>0.1</v>
      </c>
      <c r="Q24" s="208" t="s">
        <v>181</v>
      </c>
      <c r="R24" s="206"/>
      <c r="S24" s="208"/>
      <c r="T24" s="208"/>
      <c r="U24" s="208"/>
      <c r="V24" s="208"/>
      <c r="W24" s="209" t="s">
        <v>552</v>
      </c>
      <c r="X24" s="209" t="s">
        <v>183</v>
      </c>
      <c r="Y24" s="209" t="s">
        <v>33</v>
      </c>
      <c r="Z24" s="209"/>
      <c r="AA24" s="209"/>
      <c r="AB24" s="210" t="str">
        <f>IF(ToSIA04_CLP[[#This Row],[RS Logic]]&lt;&gt;"",ToSIA04_CLP[[#This Row],[RS Logic]],"")</f>
        <v>Memorias[55].7</v>
      </c>
    </row>
    <row r="25" spans="1:28" s="216" customFormat="1" ht="14.45">
      <c r="A25" s="215">
        <v>24</v>
      </c>
      <c r="B25" s="213" t="s">
        <v>262</v>
      </c>
      <c r="C25" s="203" t="s">
        <v>175</v>
      </c>
      <c r="D25" s="214" t="s">
        <v>525</v>
      </c>
      <c r="E25" s="203" t="s">
        <v>177</v>
      </c>
      <c r="F25" s="203" t="s">
        <v>203</v>
      </c>
      <c r="G25" s="203" t="s">
        <v>215</v>
      </c>
      <c r="H25" s="203" t="s">
        <v>260</v>
      </c>
      <c r="I25" s="204" t="s">
        <v>29</v>
      </c>
      <c r="J2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RA-ToSIA04:RF-HeatSink-H01B:TDown-Mon</v>
      </c>
      <c r="K2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5" s="206" t="s">
        <v>180</v>
      </c>
      <c r="N25" s="207"/>
      <c r="O25" s="206"/>
      <c r="P25" s="208">
        <v>0.1</v>
      </c>
      <c r="Q25" s="208" t="s">
        <v>181</v>
      </c>
      <c r="R25" s="206"/>
      <c r="S25" s="208"/>
      <c r="T25" s="208"/>
      <c r="U25" s="208"/>
      <c r="V25" s="208"/>
      <c r="W25" s="209" t="s">
        <v>553</v>
      </c>
      <c r="X25" s="209" t="s">
        <v>183</v>
      </c>
      <c r="Y25" s="209" t="s">
        <v>33</v>
      </c>
      <c r="Z25" s="209"/>
      <c r="AA25" s="209"/>
      <c r="AB25" s="210" t="str">
        <f>IF(ToSIA04_CLP[[#This Row],[RS Logic]]&lt;&gt;"",ToSIA04_CLP[[#This Row],[RS Logic]],"")</f>
        <v>Memorias[55].8</v>
      </c>
    </row>
    <row r="26" spans="1:28" s="216" customFormat="1" ht="14.45">
      <c r="A26" s="215">
        <v>25</v>
      </c>
      <c r="B26" s="213" t="s">
        <v>264</v>
      </c>
      <c r="C26" s="203" t="s">
        <v>175</v>
      </c>
      <c r="D26" s="203" t="s">
        <v>525</v>
      </c>
      <c r="E26" s="203" t="s">
        <v>177</v>
      </c>
      <c r="F26" s="203" t="s">
        <v>203</v>
      </c>
      <c r="G26" s="203" t="s">
        <v>218</v>
      </c>
      <c r="H26" s="203" t="s">
        <v>260</v>
      </c>
      <c r="I26" s="204" t="s">
        <v>29</v>
      </c>
      <c r="J2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RA-ToSIA04:RF-HeatSink-H02A:TDown-Mon</v>
      </c>
      <c r="K2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6" s="206" t="s">
        <v>180</v>
      </c>
      <c r="N26" s="207"/>
      <c r="O26" s="206"/>
      <c r="P26" s="208">
        <v>0.1</v>
      </c>
      <c r="Q26" s="208" t="s">
        <v>181</v>
      </c>
      <c r="R26" s="206"/>
      <c r="S26" s="208"/>
      <c r="T26" s="208"/>
      <c r="U26" s="208"/>
      <c r="V26" s="208"/>
      <c r="W26" s="209" t="s">
        <v>554</v>
      </c>
      <c r="X26" s="209" t="s">
        <v>183</v>
      </c>
      <c r="Y26" s="209" t="s">
        <v>33</v>
      </c>
      <c r="Z26" s="209"/>
      <c r="AA26" s="209"/>
      <c r="AB26" s="210" t="str">
        <f>IF(ToSIA04_CLP[[#This Row],[RS Logic]]&lt;&gt;"",ToSIA04_CLP[[#This Row],[RS Logic]],"")</f>
        <v>Memorias[55].9</v>
      </c>
    </row>
    <row r="27" spans="1:28" s="216" customFormat="1" ht="14.45">
      <c r="A27" s="215">
        <v>26</v>
      </c>
      <c r="B27" s="213" t="s">
        <v>266</v>
      </c>
      <c r="C27" s="203" t="s">
        <v>175</v>
      </c>
      <c r="D27" s="214" t="s">
        <v>525</v>
      </c>
      <c r="E27" s="203" t="s">
        <v>177</v>
      </c>
      <c r="F27" s="203" t="s">
        <v>203</v>
      </c>
      <c r="G27" s="203" t="s">
        <v>221</v>
      </c>
      <c r="H27" s="203" t="s">
        <v>260</v>
      </c>
      <c r="I27" s="204" t="s">
        <v>29</v>
      </c>
      <c r="J2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RA-ToSIA04:RF-HeatSink-H02B:TDown-Mon</v>
      </c>
      <c r="K2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7" s="206" t="s">
        <v>180</v>
      </c>
      <c r="N27" s="207"/>
      <c r="O27" s="206"/>
      <c r="P27" s="208">
        <v>0.1</v>
      </c>
      <c r="Q27" s="208" t="s">
        <v>181</v>
      </c>
      <c r="R27" s="206"/>
      <c r="S27" s="208"/>
      <c r="T27" s="208"/>
      <c r="U27" s="208"/>
      <c r="V27" s="208"/>
      <c r="W27" s="209" t="s">
        <v>555</v>
      </c>
      <c r="X27" s="209" t="s">
        <v>183</v>
      </c>
      <c r="Y27" s="209" t="s">
        <v>33</v>
      </c>
      <c r="Z27" s="209"/>
      <c r="AA27" s="209"/>
      <c r="AB27" s="210" t="str">
        <f>IF(ToSIA04_CLP[[#This Row],[RS Logic]]&lt;&gt;"",ToSIA04_CLP[[#This Row],[RS Logic]],"")</f>
        <v>Memorias[55].10</v>
      </c>
    </row>
    <row r="28" spans="1:28" s="216" customFormat="1" ht="14.45">
      <c r="A28" s="212">
        <v>27</v>
      </c>
      <c r="B28" s="213" t="s">
        <v>268</v>
      </c>
      <c r="C28" s="203" t="s">
        <v>175</v>
      </c>
      <c r="D28" s="203" t="s">
        <v>525</v>
      </c>
      <c r="E28" s="203" t="s">
        <v>177</v>
      </c>
      <c r="F28" s="203" t="s">
        <v>203</v>
      </c>
      <c r="G28" s="203" t="s">
        <v>224</v>
      </c>
      <c r="H28" s="203" t="s">
        <v>260</v>
      </c>
      <c r="I28" s="204" t="s">
        <v>29</v>
      </c>
      <c r="J2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RA-ToSIA04:RF-HeatSink-H03A:TDown-Mon</v>
      </c>
      <c r="K2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8" s="206" t="s">
        <v>180</v>
      </c>
      <c r="N28" s="207"/>
      <c r="O28" s="206"/>
      <c r="P28" s="208">
        <v>0.1</v>
      </c>
      <c r="Q28" s="208" t="s">
        <v>181</v>
      </c>
      <c r="R28" s="206"/>
      <c r="S28" s="208"/>
      <c r="T28" s="208"/>
      <c r="U28" s="208"/>
      <c r="V28" s="208"/>
      <c r="W28" s="209" t="s">
        <v>556</v>
      </c>
      <c r="X28" s="209" t="s">
        <v>183</v>
      </c>
      <c r="Y28" s="209" t="s">
        <v>33</v>
      </c>
      <c r="Z28" s="209"/>
      <c r="AA28" s="209"/>
      <c r="AB28" s="210" t="str">
        <f>IF(ToSIA04_CLP[[#This Row],[RS Logic]]&lt;&gt;"",ToSIA04_CLP[[#This Row],[RS Logic]],"")</f>
        <v>Memorias[55].11</v>
      </c>
    </row>
    <row r="29" spans="1:28" s="216" customFormat="1" ht="14.45">
      <c r="A29" s="215">
        <v>28</v>
      </c>
      <c r="B29" s="213" t="s">
        <v>270</v>
      </c>
      <c r="C29" s="203" t="s">
        <v>175</v>
      </c>
      <c r="D29" s="214" t="s">
        <v>525</v>
      </c>
      <c r="E29" s="203" t="s">
        <v>177</v>
      </c>
      <c r="F29" s="203" t="s">
        <v>203</v>
      </c>
      <c r="G29" s="203" t="s">
        <v>227</v>
      </c>
      <c r="H29" s="203" t="s">
        <v>260</v>
      </c>
      <c r="I29" s="204" t="s">
        <v>29</v>
      </c>
      <c r="J2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RA-ToSIA04:RF-HeatSink-H03B:TDown-Mon</v>
      </c>
      <c r="K2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9" s="206" t="s">
        <v>180</v>
      </c>
      <c r="N29" s="207"/>
      <c r="O29" s="206"/>
      <c r="P29" s="208">
        <v>0.1</v>
      </c>
      <c r="Q29" s="208" t="s">
        <v>181</v>
      </c>
      <c r="R29" s="206"/>
      <c r="S29" s="208"/>
      <c r="T29" s="208"/>
      <c r="U29" s="208"/>
      <c r="V29" s="208"/>
      <c r="W29" s="209" t="s">
        <v>557</v>
      </c>
      <c r="X29" s="209" t="s">
        <v>183</v>
      </c>
      <c r="Y29" s="209" t="s">
        <v>33</v>
      </c>
      <c r="Z29" s="209"/>
      <c r="AA29" s="209"/>
      <c r="AB29" s="210" t="str">
        <f>IF(ToSIA04_CLP[[#This Row],[RS Logic]]&lt;&gt;"",ToSIA04_CLP[[#This Row],[RS Logic]],"")</f>
        <v>Memorias[55].12</v>
      </c>
    </row>
    <row r="30" spans="1:28" s="216" customFormat="1" ht="14.45">
      <c r="A30" s="215">
        <v>29</v>
      </c>
      <c r="B30" s="213" t="s">
        <v>272</v>
      </c>
      <c r="C30" s="203" t="s">
        <v>175</v>
      </c>
      <c r="D30" s="203" t="s">
        <v>525</v>
      </c>
      <c r="E30" s="203" t="s">
        <v>177</v>
      </c>
      <c r="F30" s="203" t="s">
        <v>203</v>
      </c>
      <c r="G30" s="203" t="s">
        <v>230</v>
      </c>
      <c r="H30" s="203" t="s">
        <v>260</v>
      </c>
      <c r="I30" s="204" t="s">
        <v>29</v>
      </c>
      <c r="J3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RA-ToSIA04:RF-HeatSink-H04A:TDown-Mon</v>
      </c>
      <c r="K3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0" s="206" t="s">
        <v>180</v>
      </c>
      <c r="N30" s="207"/>
      <c r="O30" s="206"/>
      <c r="P30" s="208">
        <v>0.1</v>
      </c>
      <c r="Q30" s="208" t="s">
        <v>181</v>
      </c>
      <c r="R30" s="206"/>
      <c r="S30" s="208"/>
      <c r="T30" s="208"/>
      <c r="U30" s="208"/>
      <c r="V30" s="208"/>
      <c r="W30" s="209" t="s">
        <v>558</v>
      </c>
      <c r="X30" s="209" t="s">
        <v>183</v>
      </c>
      <c r="Y30" s="209" t="s">
        <v>33</v>
      </c>
      <c r="Z30" s="209"/>
      <c r="AA30" s="209"/>
      <c r="AB30" s="210" t="str">
        <f>IF(ToSIA04_CLP[[#This Row],[RS Logic]]&lt;&gt;"",ToSIA04_CLP[[#This Row],[RS Logic]],"")</f>
        <v>Memorias[55].13</v>
      </c>
    </row>
    <row r="31" spans="1:28" s="216" customFormat="1" ht="14.45">
      <c r="A31" s="215">
        <v>30</v>
      </c>
      <c r="B31" s="213" t="s">
        <v>274</v>
      </c>
      <c r="C31" s="203" t="s">
        <v>175</v>
      </c>
      <c r="D31" s="214" t="s">
        <v>525</v>
      </c>
      <c r="E31" s="203" t="s">
        <v>177</v>
      </c>
      <c r="F31" s="203" t="s">
        <v>203</v>
      </c>
      <c r="G31" s="203" t="s">
        <v>233</v>
      </c>
      <c r="H31" s="203" t="s">
        <v>260</v>
      </c>
      <c r="I31" s="204" t="s">
        <v>29</v>
      </c>
      <c r="J3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RA-ToSIA04:RF-HeatSink-H04B:TDown-Mon</v>
      </c>
      <c r="K3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1" s="206" t="s">
        <v>180</v>
      </c>
      <c r="N31" s="207"/>
      <c r="O31" s="206"/>
      <c r="P31" s="208">
        <v>0.1</v>
      </c>
      <c r="Q31" s="208" t="s">
        <v>181</v>
      </c>
      <c r="R31" s="206"/>
      <c r="S31" s="208"/>
      <c r="T31" s="208"/>
      <c r="U31" s="208"/>
      <c r="V31" s="208"/>
      <c r="W31" s="209" t="s">
        <v>559</v>
      </c>
      <c r="X31" s="209" t="s">
        <v>183</v>
      </c>
      <c r="Y31" s="209" t="s">
        <v>33</v>
      </c>
      <c r="Z31" s="209"/>
      <c r="AA31" s="209"/>
      <c r="AB31" s="210" t="str">
        <f>IF(ToSIA04_CLP[[#This Row],[RS Logic]]&lt;&gt;"",ToSIA04_CLP[[#This Row],[RS Logic]],"")</f>
        <v>Memorias[55].14</v>
      </c>
    </row>
    <row r="32" spans="1:28" s="216" customFormat="1" ht="14.45">
      <c r="A32" s="215">
        <v>31</v>
      </c>
      <c r="B32" s="213" t="s">
        <v>276</v>
      </c>
      <c r="C32" s="203" t="s">
        <v>175</v>
      </c>
      <c r="D32" s="203" t="s">
        <v>525</v>
      </c>
      <c r="E32" s="203" t="s">
        <v>177</v>
      </c>
      <c r="F32" s="203" t="s">
        <v>203</v>
      </c>
      <c r="G32" s="203" t="s">
        <v>236</v>
      </c>
      <c r="H32" s="203" t="s">
        <v>260</v>
      </c>
      <c r="I32" s="204" t="s">
        <v>29</v>
      </c>
      <c r="J3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RA-ToSIA04:RF-HeatSink-H05A:TDown-Mon</v>
      </c>
      <c r="K3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2" s="206" t="s">
        <v>180</v>
      </c>
      <c r="N32" s="207"/>
      <c r="O32" s="206"/>
      <c r="P32" s="208">
        <v>0.1</v>
      </c>
      <c r="Q32" s="208" t="s">
        <v>181</v>
      </c>
      <c r="R32" s="206"/>
      <c r="S32" s="208"/>
      <c r="T32" s="208"/>
      <c r="U32" s="208"/>
      <c r="V32" s="208"/>
      <c r="W32" s="209" t="s">
        <v>560</v>
      </c>
      <c r="X32" s="209" t="s">
        <v>183</v>
      </c>
      <c r="Y32" s="209" t="s">
        <v>33</v>
      </c>
      <c r="Z32" s="209"/>
      <c r="AA32" s="209"/>
      <c r="AB32" s="210" t="str">
        <f>IF(ToSIA04_CLP[[#This Row],[RS Logic]]&lt;&gt;"",ToSIA04_CLP[[#This Row],[RS Logic]],"")</f>
        <v>Memorias[55].15</v>
      </c>
    </row>
    <row r="33" spans="1:28" s="216" customFormat="1" ht="14.45">
      <c r="A33" s="212">
        <v>32</v>
      </c>
      <c r="B33" s="213" t="s">
        <v>278</v>
      </c>
      <c r="C33" s="203" t="s">
        <v>175</v>
      </c>
      <c r="D33" s="214" t="s">
        <v>525</v>
      </c>
      <c r="E33" s="203" t="s">
        <v>177</v>
      </c>
      <c r="F33" s="203" t="s">
        <v>203</v>
      </c>
      <c r="G33" s="203" t="s">
        <v>239</v>
      </c>
      <c r="H33" s="203" t="s">
        <v>260</v>
      </c>
      <c r="I33" s="204" t="s">
        <v>29</v>
      </c>
      <c r="J3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RA-ToSIA04:RF-HeatSink-H05B:TDown-Mon</v>
      </c>
      <c r="K3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3" s="206" t="s">
        <v>180</v>
      </c>
      <c r="N33" s="207"/>
      <c r="O33" s="206"/>
      <c r="P33" s="208">
        <v>0.1</v>
      </c>
      <c r="Q33" s="208" t="s">
        <v>181</v>
      </c>
      <c r="R33" s="206"/>
      <c r="S33" s="208"/>
      <c r="T33" s="208"/>
      <c r="U33" s="208"/>
      <c r="V33" s="208"/>
      <c r="W33" s="209" t="s">
        <v>561</v>
      </c>
      <c r="X33" s="209" t="s">
        <v>183</v>
      </c>
      <c r="Y33" s="209" t="s">
        <v>33</v>
      </c>
      <c r="Z33" s="209"/>
      <c r="AA33" s="209"/>
      <c r="AB33" s="210" t="str">
        <f>IF(ToSIA04_CLP[[#This Row],[RS Logic]]&lt;&gt;"",ToSIA04_CLP[[#This Row],[RS Logic]],"")</f>
        <v>Memorias[55].16</v>
      </c>
    </row>
    <row r="34" spans="1:28" s="216" customFormat="1" ht="14.45">
      <c r="A34" s="215">
        <v>33</v>
      </c>
      <c r="B34" s="213" t="s">
        <v>280</v>
      </c>
      <c r="C34" s="203" t="s">
        <v>175</v>
      </c>
      <c r="D34" s="203" t="s">
        <v>525</v>
      </c>
      <c r="E34" s="203" t="s">
        <v>177</v>
      </c>
      <c r="F34" s="203" t="s">
        <v>203</v>
      </c>
      <c r="G34" s="203" t="s">
        <v>242</v>
      </c>
      <c r="H34" s="203" t="s">
        <v>260</v>
      </c>
      <c r="I34" s="204" t="s">
        <v>29</v>
      </c>
      <c r="J3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RA-ToSIA04:RF-HeatSink-H06A:TDown-Mon</v>
      </c>
      <c r="K3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4" s="206" t="s">
        <v>180</v>
      </c>
      <c r="N34" s="207"/>
      <c r="O34" s="206"/>
      <c r="P34" s="208">
        <v>0.1</v>
      </c>
      <c r="Q34" s="208" t="s">
        <v>181</v>
      </c>
      <c r="R34" s="206"/>
      <c r="S34" s="208"/>
      <c r="T34" s="208"/>
      <c r="U34" s="208"/>
      <c r="V34" s="208"/>
      <c r="W34" s="209" t="s">
        <v>562</v>
      </c>
      <c r="X34" s="209" t="s">
        <v>183</v>
      </c>
      <c r="Y34" s="209" t="s">
        <v>33</v>
      </c>
      <c r="Z34" s="209"/>
      <c r="AA34" s="209"/>
      <c r="AB34" s="210" t="str">
        <f>IF(ToSIA04_CLP[[#This Row],[RS Logic]]&lt;&gt;"",ToSIA04_CLP[[#This Row],[RS Logic]],"")</f>
        <v>Memorias[55].17</v>
      </c>
    </row>
    <row r="35" spans="1:28" s="216" customFormat="1" ht="14.45">
      <c r="A35" s="215">
        <v>34</v>
      </c>
      <c r="B35" s="213" t="s">
        <v>282</v>
      </c>
      <c r="C35" s="203" t="s">
        <v>175</v>
      </c>
      <c r="D35" s="214" t="s">
        <v>525</v>
      </c>
      <c r="E35" s="203" t="s">
        <v>177</v>
      </c>
      <c r="F35" s="203" t="s">
        <v>203</v>
      </c>
      <c r="G35" s="203" t="s">
        <v>245</v>
      </c>
      <c r="H35" s="203" t="s">
        <v>260</v>
      </c>
      <c r="I35" s="204" t="s">
        <v>29</v>
      </c>
      <c r="J3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RA-ToSIA04:RF-HeatSink-H06B:TDown-Mon</v>
      </c>
      <c r="K3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5" s="206" t="s">
        <v>180</v>
      </c>
      <c r="N35" s="207"/>
      <c r="O35" s="206"/>
      <c r="P35" s="208">
        <v>0.1</v>
      </c>
      <c r="Q35" s="208" t="s">
        <v>181</v>
      </c>
      <c r="R35" s="206"/>
      <c r="S35" s="208"/>
      <c r="T35" s="208"/>
      <c r="U35" s="208"/>
      <c r="V35" s="208"/>
      <c r="W35" s="209" t="s">
        <v>563</v>
      </c>
      <c r="X35" s="209" t="s">
        <v>183</v>
      </c>
      <c r="Y35" s="209" t="s">
        <v>33</v>
      </c>
      <c r="Z35" s="209"/>
      <c r="AA35" s="209"/>
      <c r="AB35" s="210" t="str">
        <f>IF(ToSIA04_CLP[[#This Row],[RS Logic]]&lt;&gt;"",ToSIA04_CLP[[#This Row],[RS Logic]],"")</f>
        <v>Memorias[55].18</v>
      </c>
    </row>
    <row r="36" spans="1:28" s="216" customFormat="1" ht="14.45">
      <c r="A36" s="215">
        <v>35</v>
      </c>
      <c r="B36" s="213" t="s">
        <v>284</v>
      </c>
      <c r="C36" s="203" t="s">
        <v>175</v>
      </c>
      <c r="D36" s="203" t="s">
        <v>525</v>
      </c>
      <c r="E36" s="203" t="s">
        <v>177</v>
      </c>
      <c r="F36" s="203" t="s">
        <v>203</v>
      </c>
      <c r="G36" s="203" t="s">
        <v>248</v>
      </c>
      <c r="H36" s="203" t="s">
        <v>260</v>
      </c>
      <c r="I36" s="204" t="s">
        <v>29</v>
      </c>
      <c r="J3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RA-ToSIA04:RF-HeatSink-H07A:TDown-Mon</v>
      </c>
      <c r="K3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6" s="206" t="s">
        <v>180</v>
      </c>
      <c r="N36" s="207"/>
      <c r="O36" s="206"/>
      <c r="P36" s="208">
        <v>0.1</v>
      </c>
      <c r="Q36" s="208" t="s">
        <v>181</v>
      </c>
      <c r="R36" s="206"/>
      <c r="S36" s="208"/>
      <c r="T36" s="208"/>
      <c r="U36" s="208"/>
      <c r="V36" s="208"/>
      <c r="W36" s="209" t="s">
        <v>564</v>
      </c>
      <c r="X36" s="209" t="s">
        <v>183</v>
      </c>
      <c r="Y36" s="209" t="s">
        <v>33</v>
      </c>
      <c r="Z36" s="209"/>
      <c r="AA36" s="209"/>
      <c r="AB36" s="210" t="str">
        <f>IF(ToSIA04_CLP[[#This Row],[RS Logic]]&lt;&gt;"",ToSIA04_CLP[[#This Row],[RS Logic]],"")</f>
        <v>Memorias[55].19</v>
      </c>
    </row>
    <row r="37" spans="1:28" s="216" customFormat="1" ht="14.45">
      <c r="A37" s="215">
        <v>36</v>
      </c>
      <c r="B37" s="213" t="s">
        <v>286</v>
      </c>
      <c r="C37" s="203" t="s">
        <v>175</v>
      </c>
      <c r="D37" s="214" t="s">
        <v>525</v>
      </c>
      <c r="E37" s="203" t="s">
        <v>177</v>
      </c>
      <c r="F37" s="203" t="s">
        <v>203</v>
      </c>
      <c r="G37" s="203" t="s">
        <v>251</v>
      </c>
      <c r="H37" s="203" t="s">
        <v>260</v>
      </c>
      <c r="I37" s="204" t="s">
        <v>29</v>
      </c>
      <c r="J3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RA-ToSIA04:RF-HeatSink-H07B:TDown-Mon</v>
      </c>
      <c r="K3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7" s="206" t="s">
        <v>180</v>
      </c>
      <c r="N37" s="207"/>
      <c r="O37" s="206"/>
      <c r="P37" s="208">
        <v>0.1</v>
      </c>
      <c r="Q37" s="208" t="s">
        <v>181</v>
      </c>
      <c r="R37" s="206"/>
      <c r="S37" s="208"/>
      <c r="T37" s="208"/>
      <c r="U37" s="208"/>
      <c r="V37" s="208"/>
      <c r="W37" s="209" t="s">
        <v>565</v>
      </c>
      <c r="X37" s="209" t="s">
        <v>183</v>
      </c>
      <c r="Y37" s="209" t="s">
        <v>33</v>
      </c>
      <c r="Z37" s="209"/>
      <c r="AA37" s="209"/>
      <c r="AB37" s="210" t="str">
        <f>IF(ToSIA04_CLP[[#This Row],[RS Logic]]&lt;&gt;"",ToSIA04_CLP[[#This Row],[RS Logic]],"")</f>
        <v>Memorias[55].20</v>
      </c>
    </row>
    <row r="38" spans="1:28" s="216" customFormat="1" ht="14.45">
      <c r="A38" s="212">
        <v>37</v>
      </c>
      <c r="B38" s="213" t="s">
        <v>288</v>
      </c>
      <c r="C38" s="203" t="s">
        <v>175</v>
      </c>
      <c r="D38" s="203" t="s">
        <v>525</v>
      </c>
      <c r="E38" s="203" t="s">
        <v>177</v>
      </c>
      <c r="F38" s="203" t="s">
        <v>203</v>
      </c>
      <c r="G38" s="203" t="s">
        <v>254</v>
      </c>
      <c r="H38" s="203" t="s">
        <v>260</v>
      </c>
      <c r="I38" s="204" t="s">
        <v>29</v>
      </c>
      <c r="J3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RA-ToSIA04:RF-HeatSink-H08A:TDown-Mon</v>
      </c>
      <c r="K3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8" s="206" t="s">
        <v>180</v>
      </c>
      <c r="N38" s="207"/>
      <c r="O38" s="206"/>
      <c r="P38" s="208">
        <v>0.1</v>
      </c>
      <c r="Q38" s="208" t="s">
        <v>181</v>
      </c>
      <c r="R38" s="206"/>
      <c r="S38" s="208"/>
      <c r="T38" s="208"/>
      <c r="U38" s="208"/>
      <c r="V38" s="208"/>
      <c r="W38" s="209" t="s">
        <v>566</v>
      </c>
      <c r="X38" s="209" t="s">
        <v>183</v>
      </c>
      <c r="Y38" s="209" t="s">
        <v>33</v>
      </c>
      <c r="Z38" s="209"/>
      <c r="AA38" s="209"/>
      <c r="AB38" s="210" t="str">
        <f>IF(ToSIA04_CLP[[#This Row],[RS Logic]]&lt;&gt;"",ToSIA04_CLP[[#This Row],[RS Logic]],"")</f>
        <v>Memorias[55].21</v>
      </c>
    </row>
    <row r="39" spans="1:28" s="216" customFormat="1" ht="14.45">
      <c r="A39" s="215">
        <v>38</v>
      </c>
      <c r="B39" s="213" t="s">
        <v>290</v>
      </c>
      <c r="C39" s="203" t="s">
        <v>175</v>
      </c>
      <c r="D39" s="214" t="s">
        <v>525</v>
      </c>
      <c r="E39" s="203" t="s">
        <v>177</v>
      </c>
      <c r="F39" s="203" t="s">
        <v>203</v>
      </c>
      <c r="G39" s="203" t="s">
        <v>257</v>
      </c>
      <c r="H39" s="203" t="s">
        <v>260</v>
      </c>
      <c r="I39" s="204" t="s">
        <v>29</v>
      </c>
      <c r="J3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RA-ToSIA04:RF-HeatSink-H08B:TDown-Mon</v>
      </c>
      <c r="K3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9" s="206" t="s">
        <v>180</v>
      </c>
      <c r="N39" s="207"/>
      <c r="O39" s="206"/>
      <c r="P39" s="208">
        <v>0.1</v>
      </c>
      <c r="Q39" s="208" t="s">
        <v>181</v>
      </c>
      <c r="R39" s="206"/>
      <c r="S39" s="208"/>
      <c r="T39" s="208"/>
      <c r="U39" s="208"/>
      <c r="V39" s="208"/>
      <c r="W39" s="209" t="s">
        <v>567</v>
      </c>
      <c r="X39" s="209" t="s">
        <v>183</v>
      </c>
      <c r="Y39" s="209" t="s">
        <v>33</v>
      </c>
      <c r="Z39" s="209"/>
      <c r="AA39" s="209"/>
      <c r="AB39" s="210" t="str">
        <f>IF(ToSIA04_CLP[[#This Row],[RS Logic]]&lt;&gt;"",ToSIA04_CLP[[#This Row],[RS Logic]],"")</f>
        <v>Memorias[55].22</v>
      </c>
    </row>
    <row r="40" spans="1:28" s="216" customFormat="1" ht="14.45">
      <c r="A40" s="215">
        <v>39</v>
      </c>
      <c r="B40" s="213" t="s">
        <v>292</v>
      </c>
      <c r="C40" s="203" t="s">
        <v>175</v>
      </c>
      <c r="D40" s="203" t="s">
        <v>525</v>
      </c>
      <c r="E40" s="203" t="s">
        <v>177</v>
      </c>
      <c r="F40" s="203" t="s">
        <v>203</v>
      </c>
      <c r="G40" s="203" t="s">
        <v>204</v>
      </c>
      <c r="H40" s="203" t="s">
        <v>293</v>
      </c>
      <c r="I40" s="204" t="s">
        <v>29</v>
      </c>
      <c r="J4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RA-ToSIA04:RF-HeatSink-H01A:TUp-Mon</v>
      </c>
      <c r="K4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0" s="206" t="s">
        <v>180</v>
      </c>
      <c r="N40" s="207"/>
      <c r="O40" s="206"/>
      <c r="P40" s="208">
        <v>0.1</v>
      </c>
      <c r="Q40" s="208" t="s">
        <v>181</v>
      </c>
      <c r="R40" s="206"/>
      <c r="S40" s="208"/>
      <c r="T40" s="208"/>
      <c r="U40" s="208"/>
      <c r="V40" s="208"/>
      <c r="W40" s="209" t="s">
        <v>568</v>
      </c>
      <c r="X40" s="209" t="s">
        <v>183</v>
      </c>
      <c r="Y40" s="209" t="s">
        <v>33</v>
      </c>
      <c r="Z40" s="209"/>
      <c r="AA40" s="209"/>
      <c r="AB40" s="210" t="str">
        <f>IF(ToSIA04_CLP[[#This Row],[RS Logic]]&lt;&gt;"",ToSIA04_CLP[[#This Row],[RS Logic]],"")</f>
        <v>Memorias[54].23</v>
      </c>
    </row>
    <row r="41" spans="1:28" s="216" customFormat="1" ht="14.45">
      <c r="A41" s="215">
        <v>40</v>
      </c>
      <c r="B41" s="213" t="s">
        <v>295</v>
      </c>
      <c r="C41" s="203" t="s">
        <v>175</v>
      </c>
      <c r="D41" s="214" t="s">
        <v>525</v>
      </c>
      <c r="E41" s="203" t="s">
        <v>177</v>
      </c>
      <c r="F41" s="203" t="s">
        <v>203</v>
      </c>
      <c r="G41" s="203" t="s">
        <v>215</v>
      </c>
      <c r="H41" s="203" t="s">
        <v>293</v>
      </c>
      <c r="I41" s="204" t="s">
        <v>29</v>
      </c>
      <c r="J4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RA-ToSIA04:RF-HeatSink-H01B:TUp-Mon</v>
      </c>
      <c r="K4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1" s="206" t="s">
        <v>180</v>
      </c>
      <c r="N41" s="207"/>
      <c r="O41" s="206"/>
      <c r="P41" s="208">
        <v>0.1</v>
      </c>
      <c r="Q41" s="208" t="s">
        <v>181</v>
      </c>
      <c r="R41" s="206"/>
      <c r="S41" s="208"/>
      <c r="T41" s="208"/>
      <c r="U41" s="208"/>
      <c r="V41" s="208"/>
      <c r="W41" s="209" t="s">
        <v>569</v>
      </c>
      <c r="X41" s="209" t="s">
        <v>183</v>
      </c>
      <c r="Y41" s="209" t="s">
        <v>33</v>
      </c>
      <c r="Z41" s="209"/>
      <c r="AA41" s="209"/>
      <c r="AB41" s="210" t="str">
        <f>IF(ToSIA04_CLP[[#This Row],[RS Logic]]&lt;&gt;"",ToSIA04_CLP[[#This Row],[RS Logic]],"")</f>
        <v>Memorias[54].24</v>
      </c>
    </row>
    <row r="42" spans="1:28" s="216" customFormat="1" ht="14.45">
      <c r="A42" s="215">
        <v>41</v>
      </c>
      <c r="B42" s="213" t="s">
        <v>297</v>
      </c>
      <c r="C42" s="203" t="s">
        <v>175</v>
      </c>
      <c r="D42" s="203" t="s">
        <v>525</v>
      </c>
      <c r="E42" s="203" t="s">
        <v>177</v>
      </c>
      <c r="F42" s="203" t="s">
        <v>203</v>
      </c>
      <c r="G42" s="203" t="s">
        <v>218</v>
      </c>
      <c r="H42" s="203" t="s">
        <v>293</v>
      </c>
      <c r="I42" s="204" t="s">
        <v>29</v>
      </c>
      <c r="J4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RA-ToSIA04:RF-HeatSink-H02A:TUp-Mon</v>
      </c>
      <c r="K4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2" s="206" t="s">
        <v>180</v>
      </c>
      <c r="N42" s="207"/>
      <c r="O42" s="206"/>
      <c r="P42" s="208">
        <v>0.1</v>
      </c>
      <c r="Q42" s="208" t="s">
        <v>181</v>
      </c>
      <c r="R42" s="206"/>
      <c r="S42" s="208"/>
      <c r="T42" s="208"/>
      <c r="U42" s="208"/>
      <c r="V42" s="208"/>
      <c r="W42" s="209" t="s">
        <v>570</v>
      </c>
      <c r="X42" s="209" t="s">
        <v>183</v>
      </c>
      <c r="Y42" s="209" t="s">
        <v>33</v>
      </c>
      <c r="Z42" s="209"/>
      <c r="AA42" s="209"/>
      <c r="AB42" s="210" t="str">
        <f>IF(ToSIA04_CLP[[#This Row],[RS Logic]]&lt;&gt;"",ToSIA04_CLP[[#This Row],[RS Logic]],"")</f>
        <v>Memorias[54].25</v>
      </c>
    </row>
    <row r="43" spans="1:28" s="216" customFormat="1" ht="14.45">
      <c r="A43" s="212">
        <v>42</v>
      </c>
      <c r="B43" s="213" t="s">
        <v>299</v>
      </c>
      <c r="C43" s="203" t="s">
        <v>175</v>
      </c>
      <c r="D43" s="214" t="s">
        <v>525</v>
      </c>
      <c r="E43" s="203" t="s">
        <v>177</v>
      </c>
      <c r="F43" s="203" t="s">
        <v>203</v>
      </c>
      <c r="G43" s="203" t="s">
        <v>221</v>
      </c>
      <c r="H43" s="203" t="s">
        <v>293</v>
      </c>
      <c r="I43" s="204" t="s">
        <v>29</v>
      </c>
      <c r="J4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RA-ToSIA04:RF-HeatSink-H02B:TUp-Mon</v>
      </c>
      <c r="K4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3" s="206" t="s">
        <v>180</v>
      </c>
      <c r="N43" s="207"/>
      <c r="O43" s="206"/>
      <c r="P43" s="208">
        <v>0.1</v>
      </c>
      <c r="Q43" s="208" t="s">
        <v>181</v>
      </c>
      <c r="R43" s="206"/>
      <c r="S43" s="208"/>
      <c r="T43" s="208"/>
      <c r="U43" s="208"/>
      <c r="V43" s="208"/>
      <c r="W43" s="209" t="s">
        <v>571</v>
      </c>
      <c r="X43" s="209" t="s">
        <v>183</v>
      </c>
      <c r="Y43" s="209" t="s">
        <v>33</v>
      </c>
      <c r="Z43" s="209"/>
      <c r="AA43" s="209"/>
      <c r="AB43" s="210" t="str">
        <f>IF(ToSIA04_CLP[[#This Row],[RS Logic]]&lt;&gt;"",ToSIA04_CLP[[#This Row],[RS Logic]],"")</f>
        <v>Memorias[54].26</v>
      </c>
    </row>
    <row r="44" spans="1:28" s="216" customFormat="1" ht="14.45">
      <c r="A44" s="215">
        <v>43</v>
      </c>
      <c r="B44" s="213" t="s">
        <v>301</v>
      </c>
      <c r="C44" s="203" t="s">
        <v>175</v>
      </c>
      <c r="D44" s="203" t="s">
        <v>525</v>
      </c>
      <c r="E44" s="203" t="s">
        <v>177</v>
      </c>
      <c r="F44" s="203" t="s">
        <v>203</v>
      </c>
      <c r="G44" s="203" t="s">
        <v>224</v>
      </c>
      <c r="H44" s="203" t="s">
        <v>293</v>
      </c>
      <c r="I44" s="204" t="s">
        <v>29</v>
      </c>
      <c r="J4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RA-ToSIA04:RF-HeatSink-H03A:TUp-Mon</v>
      </c>
      <c r="K4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4" s="206" t="s">
        <v>180</v>
      </c>
      <c r="N44" s="207"/>
      <c r="O44" s="206"/>
      <c r="P44" s="208">
        <v>0.1</v>
      </c>
      <c r="Q44" s="208" t="s">
        <v>181</v>
      </c>
      <c r="R44" s="206"/>
      <c r="S44" s="208"/>
      <c r="T44" s="208"/>
      <c r="U44" s="208"/>
      <c r="V44" s="208"/>
      <c r="W44" s="209" t="s">
        <v>572</v>
      </c>
      <c r="X44" s="209" t="s">
        <v>183</v>
      </c>
      <c r="Y44" s="209" t="s">
        <v>33</v>
      </c>
      <c r="Z44" s="209"/>
      <c r="AA44" s="209"/>
      <c r="AB44" s="210" t="str">
        <f>IF(ToSIA04_CLP[[#This Row],[RS Logic]]&lt;&gt;"",ToSIA04_CLP[[#This Row],[RS Logic]],"")</f>
        <v>Memorias[54].27</v>
      </c>
    </row>
    <row r="45" spans="1:28" s="216" customFormat="1" ht="14.45">
      <c r="A45" s="215">
        <v>44</v>
      </c>
      <c r="B45" s="213" t="s">
        <v>303</v>
      </c>
      <c r="C45" s="203" t="s">
        <v>175</v>
      </c>
      <c r="D45" s="214" t="s">
        <v>525</v>
      </c>
      <c r="E45" s="203" t="s">
        <v>177</v>
      </c>
      <c r="F45" s="203" t="s">
        <v>203</v>
      </c>
      <c r="G45" s="203" t="s">
        <v>227</v>
      </c>
      <c r="H45" s="203" t="s">
        <v>293</v>
      </c>
      <c r="I45" s="204" t="s">
        <v>29</v>
      </c>
      <c r="J4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RA-ToSIA04:RF-HeatSink-H03B:TUp-Mon</v>
      </c>
      <c r="K4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5" s="206" t="s">
        <v>180</v>
      </c>
      <c r="N45" s="207"/>
      <c r="O45" s="206"/>
      <c r="P45" s="208">
        <v>0.1</v>
      </c>
      <c r="Q45" s="208" t="s">
        <v>181</v>
      </c>
      <c r="R45" s="206"/>
      <c r="S45" s="208"/>
      <c r="T45" s="208"/>
      <c r="U45" s="208"/>
      <c r="V45" s="208"/>
      <c r="W45" s="209" t="s">
        <v>573</v>
      </c>
      <c r="X45" s="209" t="s">
        <v>183</v>
      </c>
      <c r="Y45" s="209" t="s">
        <v>33</v>
      </c>
      <c r="Z45" s="209"/>
      <c r="AA45" s="209"/>
      <c r="AB45" s="210" t="str">
        <f>IF(ToSIA04_CLP[[#This Row],[RS Logic]]&lt;&gt;"",ToSIA04_CLP[[#This Row],[RS Logic]],"")</f>
        <v>Memorias[54].28</v>
      </c>
    </row>
    <row r="46" spans="1:28" s="216" customFormat="1" ht="14.45">
      <c r="A46" s="215">
        <v>45</v>
      </c>
      <c r="B46" s="213" t="s">
        <v>305</v>
      </c>
      <c r="C46" s="203" t="s">
        <v>175</v>
      </c>
      <c r="D46" s="203" t="s">
        <v>525</v>
      </c>
      <c r="E46" s="203" t="s">
        <v>177</v>
      </c>
      <c r="F46" s="203" t="s">
        <v>203</v>
      </c>
      <c r="G46" s="203" t="s">
        <v>230</v>
      </c>
      <c r="H46" s="203" t="s">
        <v>293</v>
      </c>
      <c r="I46" s="204" t="s">
        <v>29</v>
      </c>
      <c r="J4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RA-ToSIA04:RF-HeatSink-H04A:TUp-Mon</v>
      </c>
      <c r="K4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6" s="206" t="s">
        <v>180</v>
      </c>
      <c r="N46" s="207"/>
      <c r="O46" s="206"/>
      <c r="P46" s="208">
        <v>0.1</v>
      </c>
      <c r="Q46" s="208" t="s">
        <v>181</v>
      </c>
      <c r="R46" s="206"/>
      <c r="S46" s="208"/>
      <c r="T46" s="208"/>
      <c r="U46" s="208"/>
      <c r="V46" s="208"/>
      <c r="W46" s="209" t="s">
        <v>574</v>
      </c>
      <c r="X46" s="209" t="s">
        <v>183</v>
      </c>
      <c r="Y46" s="209" t="s">
        <v>33</v>
      </c>
      <c r="Z46" s="209"/>
      <c r="AA46" s="209"/>
      <c r="AB46" s="210" t="str">
        <f>IF(ToSIA04_CLP[[#This Row],[RS Logic]]&lt;&gt;"",ToSIA04_CLP[[#This Row],[RS Logic]],"")</f>
        <v>Memorias[54].29</v>
      </c>
    </row>
    <row r="47" spans="1:28" s="216" customFormat="1" ht="14.45">
      <c r="A47" s="215">
        <v>46</v>
      </c>
      <c r="B47" s="213" t="s">
        <v>307</v>
      </c>
      <c r="C47" s="203" t="s">
        <v>175</v>
      </c>
      <c r="D47" s="214" t="s">
        <v>525</v>
      </c>
      <c r="E47" s="203" t="s">
        <v>177</v>
      </c>
      <c r="F47" s="203" t="s">
        <v>203</v>
      </c>
      <c r="G47" s="203" t="s">
        <v>233</v>
      </c>
      <c r="H47" s="203" t="s">
        <v>293</v>
      </c>
      <c r="I47" s="204" t="s">
        <v>29</v>
      </c>
      <c r="J4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RA-ToSIA04:RF-HeatSink-H04B:TUp-Mon</v>
      </c>
      <c r="K4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7" s="206" t="s">
        <v>180</v>
      </c>
      <c r="N47" s="207"/>
      <c r="O47" s="206"/>
      <c r="P47" s="208">
        <v>0.1</v>
      </c>
      <c r="Q47" s="208" t="s">
        <v>181</v>
      </c>
      <c r="R47" s="206"/>
      <c r="S47" s="208"/>
      <c r="T47" s="208"/>
      <c r="U47" s="208"/>
      <c r="V47" s="208"/>
      <c r="W47" s="209" t="s">
        <v>575</v>
      </c>
      <c r="X47" s="209" t="s">
        <v>183</v>
      </c>
      <c r="Y47" s="209" t="s">
        <v>33</v>
      </c>
      <c r="Z47" s="209"/>
      <c r="AA47" s="209"/>
      <c r="AB47" s="210" t="str">
        <f>IF(ToSIA04_CLP[[#This Row],[RS Logic]]&lt;&gt;"",ToSIA04_CLP[[#This Row],[RS Logic]],"")</f>
        <v>Memorias[54].30</v>
      </c>
    </row>
    <row r="48" spans="1:28" s="216" customFormat="1" ht="14.45">
      <c r="A48" s="212">
        <v>47</v>
      </c>
      <c r="B48" s="213" t="s">
        <v>309</v>
      </c>
      <c r="C48" s="203" t="s">
        <v>175</v>
      </c>
      <c r="D48" s="203" t="s">
        <v>525</v>
      </c>
      <c r="E48" s="203" t="s">
        <v>177</v>
      </c>
      <c r="F48" s="203" t="s">
        <v>203</v>
      </c>
      <c r="G48" s="203" t="s">
        <v>236</v>
      </c>
      <c r="H48" s="203" t="s">
        <v>293</v>
      </c>
      <c r="I48" s="204" t="s">
        <v>29</v>
      </c>
      <c r="J4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RA-ToSIA04:RF-HeatSink-H05A:TUp-Mon</v>
      </c>
      <c r="K4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8" s="206" t="s">
        <v>180</v>
      </c>
      <c r="N48" s="207"/>
      <c r="O48" s="206"/>
      <c r="P48" s="208">
        <v>0.1</v>
      </c>
      <c r="Q48" s="208" t="s">
        <v>181</v>
      </c>
      <c r="R48" s="206"/>
      <c r="S48" s="208"/>
      <c r="T48" s="208"/>
      <c r="U48" s="208"/>
      <c r="V48" s="208"/>
      <c r="W48" s="209" t="s">
        <v>576</v>
      </c>
      <c r="X48" s="209" t="s">
        <v>183</v>
      </c>
      <c r="Y48" s="209" t="s">
        <v>33</v>
      </c>
      <c r="Z48" s="209"/>
      <c r="AA48" s="209"/>
      <c r="AB48" s="210" t="str">
        <f>IF(ToSIA04_CLP[[#This Row],[RS Logic]]&lt;&gt;"",ToSIA04_CLP[[#This Row],[RS Logic]],"")</f>
        <v>Memorias[54].31</v>
      </c>
    </row>
    <row r="49" spans="1:28" s="216" customFormat="1" ht="14.45">
      <c r="A49" s="215">
        <v>48</v>
      </c>
      <c r="B49" s="213" t="s">
        <v>311</v>
      </c>
      <c r="C49" s="203" t="s">
        <v>175</v>
      </c>
      <c r="D49" s="214" t="s">
        <v>525</v>
      </c>
      <c r="E49" s="203" t="s">
        <v>177</v>
      </c>
      <c r="F49" s="203" t="s">
        <v>203</v>
      </c>
      <c r="G49" s="203" t="s">
        <v>239</v>
      </c>
      <c r="H49" s="203" t="s">
        <v>293</v>
      </c>
      <c r="I49" s="204" t="s">
        <v>29</v>
      </c>
      <c r="J4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RA-ToSIA04:RF-HeatSink-H05B:TUp-Mon</v>
      </c>
      <c r="K4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9" s="206" t="s">
        <v>180</v>
      </c>
      <c r="N49" s="207"/>
      <c r="O49" s="206"/>
      <c r="P49" s="208">
        <v>0.1</v>
      </c>
      <c r="Q49" s="208" t="s">
        <v>181</v>
      </c>
      <c r="R49" s="206"/>
      <c r="S49" s="208"/>
      <c r="T49" s="208"/>
      <c r="U49" s="208"/>
      <c r="V49" s="208"/>
      <c r="W49" s="209" t="s">
        <v>577</v>
      </c>
      <c r="X49" s="209" t="s">
        <v>183</v>
      </c>
      <c r="Y49" s="209" t="s">
        <v>33</v>
      </c>
      <c r="Z49" s="209"/>
      <c r="AA49" s="209"/>
      <c r="AB49" s="210" t="str">
        <f>IF(ToSIA04_CLP[[#This Row],[RS Logic]]&lt;&gt;"",ToSIA04_CLP[[#This Row],[RS Logic]],"")</f>
        <v>Memorias[55].0</v>
      </c>
    </row>
    <row r="50" spans="1:28" s="216" customFormat="1" ht="14.45">
      <c r="A50" s="215">
        <v>49</v>
      </c>
      <c r="B50" s="213" t="s">
        <v>313</v>
      </c>
      <c r="C50" s="203" t="s">
        <v>175</v>
      </c>
      <c r="D50" s="203" t="s">
        <v>525</v>
      </c>
      <c r="E50" s="203" t="s">
        <v>177</v>
      </c>
      <c r="F50" s="203" t="s">
        <v>203</v>
      </c>
      <c r="G50" s="203" t="s">
        <v>242</v>
      </c>
      <c r="H50" s="203" t="s">
        <v>293</v>
      </c>
      <c r="I50" s="204" t="s">
        <v>29</v>
      </c>
      <c r="J5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RA-ToSIA04:RF-HeatSink-H06A:TUp-Mon</v>
      </c>
      <c r="K5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0" s="206" t="s">
        <v>180</v>
      </c>
      <c r="N50" s="207"/>
      <c r="O50" s="206"/>
      <c r="P50" s="208">
        <v>0.1</v>
      </c>
      <c r="Q50" s="208" t="s">
        <v>181</v>
      </c>
      <c r="R50" s="206"/>
      <c r="S50" s="208"/>
      <c r="T50" s="208"/>
      <c r="U50" s="208"/>
      <c r="V50" s="208"/>
      <c r="W50" s="209" t="s">
        <v>578</v>
      </c>
      <c r="X50" s="209" t="s">
        <v>183</v>
      </c>
      <c r="Y50" s="209" t="s">
        <v>33</v>
      </c>
      <c r="Z50" s="209"/>
      <c r="AA50" s="209"/>
      <c r="AB50" s="210" t="str">
        <f>IF(ToSIA04_CLP[[#This Row],[RS Logic]]&lt;&gt;"",ToSIA04_CLP[[#This Row],[RS Logic]],"")</f>
        <v>Memorias[55].1</v>
      </c>
    </row>
    <row r="51" spans="1:28" s="216" customFormat="1" ht="14.45">
      <c r="A51" s="215">
        <v>50</v>
      </c>
      <c r="B51" s="213" t="s">
        <v>315</v>
      </c>
      <c r="C51" s="203" t="s">
        <v>175</v>
      </c>
      <c r="D51" s="214" t="s">
        <v>525</v>
      </c>
      <c r="E51" s="203" t="s">
        <v>177</v>
      </c>
      <c r="F51" s="203" t="s">
        <v>203</v>
      </c>
      <c r="G51" s="203" t="s">
        <v>245</v>
      </c>
      <c r="H51" s="203" t="s">
        <v>293</v>
      </c>
      <c r="I51" s="204" t="s">
        <v>29</v>
      </c>
      <c r="J5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RA-ToSIA04:RF-HeatSink-H06B:TUp-Mon</v>
      </c>
      <c r="K5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1" s="206" t="s">
        <v>180</v>
      </c>
      <c r="N51" s="207"/>
      <c r="O51" s="206"/>
      <c r="P51" s="208">
        <v>0.1</v>
      </c>
      <c r="Q51" s="208" t="s">
        <v>181</v>
      </c>
      <c r="R51" s="206"/>
      <c r="S51" s="208"/>
      <c r="T51" s="208"/>
      <c r="U51" s="208"/>
      <c r="V51" s="208"/>
      <c r="W51" s="209" t="s">
        <v>579</v>
      </c>
      <c r="X51" s="209" t="s">
        <v>183</v>
      </c>
      <c r="Y51" s="209" t="s">
        <v>33</v>
      </c>
      <c r="Z51" s="209"/>
      <c r="AA51" s="209"/>
      <c r="AB51" s="210" t="str">
        <f>IF(ToSIA04_CLP[[#This Row],[RS Logic]]&lt;&gt;"",ToSIA04_CLP[[#This Row],[RS Logic]],"")</f>
        <v>Memorias[55].2</v>
      </c>
    </row>
    <row r="52" spans="1:28" s="216" customFormat="1" ht="14.45">
      <c r="A52" s="215">
        <v>51</v>
      </c>
      <c r="B52" s="213" t="s">
        <v>317</v>
      </c>
      <c r="C52" s="203" t="s">
        <v>175</v>
      </c>
      <c r="D52" s="203" t="s">
        <v>525</v>
      </c>
      <c r="E52" s="203" t="s">
        <v>177</v>
      </c>
      <c r="F52" s="203" t="s">
        <v>203</v>
      </c>
      <c r="G52" s="203" t="s">
        <v>248</v>
      </c>
      <c r="H52" s="203" t="s">
        <v>293</v>
      </c>
      <c r="I52" s="204" t="s">
        <v>29</v>
      </c>
      <c r="J5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RA-ToSIA04:RF-HeatSink-H07A:TUp-Mon</v>
      </c>
      <c r="K5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2" s="206" t="s">
        <v>180</v>
      </c>
      <c r="N52" s="207"/>
      <c r="O52" s="206"/>
      <c r="P52" s="208">
        <v>0.1</v>
      </c>
      <c r="Q52" s="208" t="s">
        <v>181</v>
      </c>
      <c r="R52" s="206"/>
      <c r="S52" s="208"/>
      <c r="T52" s="208"/>
      <c r="U52" s="208"/>
      <c r="V52" s="208"/>
      <c r="W52" s="209" t="s">
        <v>580</v>
      </c>
      <c r="X52" s="209" t="s">
        <v>183</v>
      </c>
      <c r="Y52" s="209" t="s">
        <v>33</v>
      </c>
      <c r="Z52" s="209"/>
      <c r="AA52" s="209"/>
      <c r="AB52" s="210" t="str">
        <f>IF(ToSIA04_CLP[[#This Row],[RS Logic]]&lt;&gt;"",ToSIA04_CLP[[#This Row],[RS Logic]],"")</f>
        <v>Memorias[55].3</v>
      </c>
    </row>
    <row r="53" spans="1:28" s="216" customFormat="1" ht="14.45">
      <c r="A53" s="212">
        <v>52</v>
      </c>
      <c r="B53" s="213" t="s">
        <v>319</v>
      </c>
      <c r="C53" s="203" t="s">
        <v>175</v>
      </c>
      <c r="D53" s="214" t="s">
        <v>525</v>
      </c>
      <c r="E53" s="203" t="s">
        <v>177</v>
      </c>
      <c r="F53" s="203" t="s">
        <v>203</v>
      </c>
      <c r="G53" s="203" t="s">
        <v>251</v>
      </c>
      <c r="H53" s="203" t="s">
        <v>293</v>
      </c>
      <c r="I53" s="204" t="s">
        <v>29</v>
      </c>
      <c r="J5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RA-ToSIA04:RF-HeatSink-H07B:TUp-Mon</v>
      </c>
      <c r="K5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3" s="206" t="s">
        <v>180</v>
      </c>
      <c r="N53" s="207"/>
      <c r="O53" s="206"/>
      <c r="P53" s="208">
        <v>0.1</v>
      </c>
      <c r="Q53" s="208" t="s">
        <v>181</v>
      </c>
      <c r="R53" s="206"/>
      <c r="S53" s="208"/>
      <c r="T53" s="208"/>
      <c r="U53" s="208"/>
      <c r="V53" s="208"/>
      <c r="W53" s="209" t="s">
        <v>581</v>
      </c>
      <c r="X53" s="209" t="s">
        <v>183</v>
      </c>
      <c r="Y53" s="209" t="s">
        <v>33</v>
      </c>
      <c r="Z53" s="209"/>
      <c r="AA53" s="209"/>
      <c r="AB53" s="210" t="str">
        <f>IF(ToSIA04_CLP[[#This Row],[RS Logic]]&lt;&gt;"",ToSIA04_CLP[[#This Row],[RS Logic]],"")</f>
        <v>Memorias[55].4</v>
      </c>
    </row>
    <row r="54" spans="1:28" s="216" customFormat="1" ht="14.45">
      <c r="A54" s="215">
        <v>53</v>
      </c>
      <c r="B54" s="213" t="s">
        <v>321</v>
      </c>
      <c r="C54" s="203" t="s">
        <v>175</v>
      </c>
      <c r="D54" s="203" t="s">
        <v>525</v>
      </c>
      <c r="E54" s="203" t="s">
        <v>177</v>
      </c>
      <c r="F54" s="203" t="s">
        <v>203</v>
      </c>
      <c r="G54" s="203" t="s">
        <v>254</v>
      </c>
      <c r="H54" s="203" t="s">
        <v>293</v>
      </c>
      <c r="I54" s="204" t="s">
        <v>29</v>
      </c>
      <c r="J5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RA-ToSIA04:RF-HeatSink-H08A:TUp-Mon</v>
      </c>
      <c r="K5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4" s="206" t="s">
        <v>180</v>
      </c>
      <c r="N54" s="207"/>
      <c r="O54" s="206"/>
      <c r="P54" s="208">
        <v>0.1</v>
      </c>
      <c r="Q54" s="208" t="s">
        <v>181</v>
      </c>
      <c r="R54" s="206"/>
      <c r="S54" s="208"/>
      <c r="T54" s="208"/>
      <c r="U54" s="208"/>
      <c r="V54" s="208"/>
      <c r="W54" s="209" t="s">
        <v>582</v>
      </c>
      <c r="X54" s="209" t="s">
        <v>183</v>
      </c>
      <c r="Y54" s="209" t="s">
        <v>33</v>
      </c>
      <c r="Z54" s="209"/>
      <c r="AA54" s="209"/>
      <c r="AB54" s="210" t="str">
        <f>IF(ToSIA04_CLP[[#This Row],[RS Logic]]&lt;&gt;"",ToSIA04_CLP[[#This Row],[RS Logic]],"")</f>
        <v>Memorias[55].5</v>
      </c>
    </row>
    <row r="55" spans="1:28" s="216" customFormat="1" ht="14.45">
      <c r="A55" s="215">
        <v>54</v>
      </c>
      <c r="B55" s="213" t="s">
        <v>323</v>
      </c>
      <c r="C55" s="203" t="s">
        <v>175</v>
      </c>
      <c r="D55" s="214" t="s">
        <v>525</v>
      </c>
      <c r="E55" s="203" t="s">
        <v>177</v>
      </c>
      <c r="F55" s="203" t="s">
        <v>203</v>
      </c>
      <c r="G55" s="203" t="s">
        <v>257</v>
      </c>
      <c r="H55" s="203" t="s">
        <v>293</v>
      </c>
      <c r="I55" s="204" t="s">
        <v>29</v>
      </c>
      <c r="J5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RA-ToSIA04:RF-HeatSink-H08B:TUp-Mon</v>
      </c>
      <c r="K5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5" s="206" t="s">
        <v>180</v>
      </c>
      <c r="N55" s="207"/>
      <c r="O55" s="206"/>
      <c r="P55" s="208">
        <v>0.1</v>
      </c>
      <c r="Q55" s="208" t="s">
        <v>181</v>
      </c>
      <c r="R55" s="206"/>
      <c r="S55" s="208"/>
      <c r="T55" s="208"/>
      <c r="U55" s="208"/>
      <c r="V55" s="208"/>
      <c r="W55" s="209" t="s">
        <v>583</v>
      </c>
      <c r="X55" s="209" t="s">
        <v>183</v>
      </c>
      <c r="Y55" s="209" t="s">
        <v>33</v>
      </c>
      <c r="Z55" s="209"/>
      <c r="AA55" s="209"/>
      <c r="AB55" s="210" t="str">
        <f>IF(ToSIA04_CLP[[#This Row],[RS Logic]]&lt;&gt;"",ToSIA04_CLP[[#This Row],[RS Logic]],"")</f>
        <v>Memorias[55].6</v>
      </c>
    </row>
    <row r="56" spans="1:28" s="216" customFormat="1" ht="14.45">
      <c r="A56" s="215">
        <v>55</v>
      </c>
      <c r="B56" s="213" t="s">
        <v>325</v>
      </c>
      <c r="C56" s="203" t="s">
        <v>175</v>
      </c>
      <c r="D56" s="203" t="s">
        <v>525</v>
      </c>
      <c r="E56" s="203" t="s">
        <v>177</v>
      </c>
      <c r="F56" s="203" t="s">
        <v>203</v>
      </c>
      <c r="G56" s="203" t="s">
        <v>204</v>
      </c>
      <c r="H56" s="203" t="s">
        <v>326</v>
      </c>
      <c r="I56" s="204" t="s">
        <v>29</v>
      </c>
      <c r="J5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RA-ToSIA04:RF-HeatSink-H01A:Tms-Mon</v>
      </c>
      <c r="K5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6" s="206" t="s">
        <v>180</v>
      </c>
      <c r="N56" s="207"/>
      <c r="O56" s="206"/>
      <c r="P56" s="208">
        <v>0.1</v>
      </c>
      <c r="Q56" s="208" t="s">
        <v>181</v>
      </c>
      <c r="R56" s="206"/>
      <c r="S56" s="208"/>
      <c r="T56" s="208"/>
      <c r="U56" s="208"/>
      <c r="V56" s="208"/>
      <c r="W56" s="209" t="s">
        <v>584</v>
      </c>
      <c r="X56" s="209" t="s">
        <v>183</v>
      </c>
      <c r="Y56" s="209" t="s">
        <v>33</v>
      </c>
      <c r="Z56" s="209"/>
      <c r="AA56" s="209"/>
      <c r="AB56" s="210" t="str">
        <f>IF(ToSIA04_CLP[[#This Row],[RS Logic]]&lt;&gt;"",ToSIA04_CLP[[#This Row],[RS Logic]],"")</f>
        <v>Memorias[54].6</v>
      </c>
    </row>
    <row r="57" spans="1:28" s="216" customFormat="1" ht="14.45">
      <c r="A57" s="215">
        <v>56</v>
      </c>
      <c r="B57" s="213" t="s">
        <v>328</v>
      </c>
      <c r="C57" s="203" t="s">
        <v>175</v>
      </c>
      <c r="D57" s="214" t="s">
        <v>525</v>
      </c>
      <c r="E57" s="203" t="s">
        <v>177</v>
      </c>
      <c r="F57" s="203" t="s">
        <v>203</v>
      </c>
      <c r="G57" s="203" t="s">
        <v>215</v>
      </c>
      <c r="H57" s="203" t="s">
        <v>326</v>
      </c>
      <c r="I57" s="204" t="s">
        <v>29</v>
      </c>
      <c r="J5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RA-ToSIA04:RF-HeatSink-H01B:Tms-Mon</v>
      </c>
      <c r="K5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7" s="206" t="s">
        <v>180</v>
      </c>
      <c r="N57" s="207"/>
      <c r="O57" s="206"/>
      <c r="P57" s="208">
        <v>0.1</v>
      </c>
      <c r="Q57" s="208" t="s">
        <v>181</v>
      </c>
      <c r="R57" s="206"/>
      <c r="S57" s="208"/>
      <c r="T57" s="208"/>
      <c r="U57" s="208"/>
      <c r="V57" s="208"/>
      <c r="W57" s="209" t="s">
        <v>585</v>
      </c>
      <c r="X57" s="209" t="s">
        <v>183</v>
      </c>
      <c r="Y57" s="209" t="s">
        <v>33</v>
      </c>
      <c r="Z57" s="209"/>
      <c r="AA57" s="209"/>
      <c r="AB57" s="210" t="str">
        <f>IF(ToSIA04_CLP[[#This Row],[RS Logic]]&lt;&gt;"",ToSIA04_CLP[[#This Row],[RS Logic]],"")</f>
        <v>Memorias[54].7</v>
      </c>
    </row>
    <row r="58" spans="1:28" s="216" customFormat="1" ht="14.45">
      <c r="A58" s="212">
        <v>57</v>
      </c>
      <c r="B58" s="213" t="s">
        <v>330</v>
      </c>
      <c r="C58" s="203" t="s">
        <v>175</v>
      </c>
      <c r="D58" s="203" t="s">
        <v>525</v>
      </c>
      <c r="E58" s="203" t="s">
        <v>177</v>
      </c>
      <c r="F58" s="203" t="s">
        <v>203</v>
      </c>
      <c r="G58" s="203" t="s">
        <v>218</v>
      </c>
      <c r="H58" s="203" t="s">
        <v>326</v>
      </c>
      <c r="I58" s="204" t="s">
        <v>29</v>
      </c>
      <c r="J5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RA-ToSIA04:RF-HeatSink-H02A:Tms-Mon</v>
      </c>
      <c r="K5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8" s="206" t="s">
        <v>180</v>
      </c>
      <c r="N58" s="207"/>
      <c r="O58" s="206"/>
      <c r="P58" s="208">
        <v>0.1</v>
      </c>
      <c r="Q58" s="208" t="s">
        <v>181</v>
      </c>
      <c r="R58" s="206"/>
      <c r="S58" s="208"/>
      <c r="T58" s="208"/>
      <c r="U58" s="208"/>
      <c r="V58" s="208"/>
      <c r="W58" s="209" t="s">
        <v>586</v>
      </c>
      <c r="X58" s="209" t="s">
        <v>183</v>
      </c>
      <c r="Y58" s="209" t="s">
        <v>33</v>
      </c>
      <c r="Z58" s="209"/>
      <c r="AA58" s="209"/>
      <c r="AB58" s="210" t="str">
        <f>IF(ToSIA04_CLP[[#This Row],[RS Logic]]&lt;&gt;"",ToSIA04_CLP[[#This Row],[RS Logic]],"")</f>
        <v>Memorias[54].8</v>
      </c>
    </row>
    <row r="59" spans="1:28" s="216" customFormat="1" ht="14.45">
      <c r="A59" s="215">
        <v>58</v>
      </c>
      <c r="B59" s="213" t="s">
        <v>332</v>
      </c>
      <c r="C59" s="203" t="s">
        <v>175</v>
      </c>
      <c r="D59" s="214" t="s">
        <v>525</v>
      </c>
      <c r="E59" s="203" t="s">
        <v>177</v>
      </c>
      <c r="F59" s="203" t="s">
        <v>203</v>
      </c>
      <c r="G59" s="203" t="s">
        <v>221</v>
      </c>
      <c r="H59" s="203" t="s">
        <v>326</v>
      </c>
      <c r="I59" s="204" t="s">
        <v>29</v>
      </c>
      <c r="J5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RA-ToSIA04:RF-HeatSink-H02B:Tms-Mon</v>
      </c>
      <c r="K5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9" s="206" t="s">
        <v>180</v>
      </c>
      <c r="N59" s="207"/>
      <c r="O59" s="206"/>
      <c r="P59" s="208">
        <v>0.1</v>
      </c>
      <c r="Q59" s="208" t="s">
        <v>181</v>
      </c>
      <c r="R59" s="206"/>
      <c r="S59" s="208"/>
      <c r="T59" s="208"/>
      <c r="U59" s="208"/>
      <c r="V59" s="208"/>
      <c r="W59" s="209" t="s">
        <v>587</v>
      </c>
      <c r="X59" s="209" t="s">
        <v>183</v>
      </c>
      <c r="Y59" s="209" t="s">
        <v>33</v>
      </c>
      <c r="Z59" s="209"/>
      <c r="AA59" s="209"/>
      <c r="AB59" s="210" t="str">
        <f>IF(ToSIA04_CLP[[#This Row],[RS Logic]]&lt;&gt;"",ToSIA04_CLP[[#This Row],[RS Logic]],"")</f>
        <v>Memorias[54].9</v>
      </c>
    </row>
    <row r="60" spans="1:28" s="216" customFormat="1" ht="14.45">
      <c r="A60" s="215">
        <v>59</v>
      </c>
      <c r="B60" s="213" t="s">
        <v>334</v>
      </c>
      <c r="C60" s="203" t="s">
        <v>175</v>
      </c>
      <c r="D60" s="203" t="s">
        <v>525</v>
      </c>
      <c r="E60" s="203" t="s">
        <v>177</v>
      </c>
      <c r="F60" s="203" t="s">
        <v>203</v>
      </c>
      <c r="G60" s="203" t="s">
        <v>224</v>
      </c>
      <c r="H60" s="203" t="s">
        <v>326</v>
      </c>
      <c r="I60" s="204" t="s">
        <v>29</v>
      </c>
      <c r="J6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RA-ToSIA04:RF-HeatSink-H03A:Tms-Mon</v>
      </c>
      <c r="K6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0" s="206" t="s">
        <v>180</v>
      </c>
      <c r="N60" s="207"/>
      <c r="O60" s="206"/>
      <c r="P60" s="208">
        <v>0.1</v>
      </c>
      <c r="Q60" s="208" t="s">
        <v>181</v>
      </c>
      <c r="R60" s="206"/>
      <c r="S60" s="208"/>
      <c r="T60" s="208"/>
      <c r="U60" s="208"/>
      <c r="V60" s="208"/>
      <c r="W60" s="209" t="s">
        <v>588</v>
      </c>
      <c r="X60" s="209" t="s">
        <v>183</v>
      </c>
      <c r="Y60" s="209" t="s">
        <v>33</v>
      </c>
      <c r="Z60" s="209"/>
      <c r="AA60" s="209"/>
      <c r="AB60" s="210" t="str">
        <f>IF(ToSIA04_CLP[[#This Row],[RS Logic]]&lt;&gt;"",ToSIA04_CLP[[#This Row],[RS Logic]],"")</f>
        <v>Memorias[54].10</v>
      </c>
    </row>
    <row r="61" spans="1:28" s="216" customFormat="1" ht="14.45">
      <c r="A61" s="215">
        <v>60</v>
      </c>
      <c r="B61" s="213" t="s">
        <v>336</v>
      </c>
      <c r="C61" s="203" t="s">
        <v>175</v>
      </c>
      <c r="D61" s="214" t="s">
        <v>525</v>
      </c>
      <c r="E61" s="203" t="s">
        <v>177</v>
      </c>
      <c r="F61" s="203" t="s">
        <v>203</v>
      </c>
      <c r="G61" s="203" t="s">
        <v>227</v>
      </c>
      <c r="H61" s="203" t="s">
        <v>326</v>
      </c>
      <c r="I61" s="204" t="s">
        <v>29</v>
      </c>
      <c r="J6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RA-ToSIA04:RF-HeatSink-H03B:Tms-Mon</v>
      </c>
      <c r="K6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1" s="206" t="s">
        <v>180</v>
      </c>
      <c r="N61" s="207"/>
      <c r="O61" s="206"/>
      <c r="P61" s="208">
        <v>0.1</v>
      </c>
      <c r="Q61" s="208" t="s">
        <v>181</v>
      </c>
      <c r="R61" s="206"/>
      <c r="S61" s="208"/>
      <c r="T61" s="208"/>
      <c r="U61" s="208"/>
      <c r="V61" s="208"/>
      <c r="W61" s="209" t="s">
        <v>589</v>
      </c>
      <c r="X61" s="209" t="s">
        <v>183</v>
      </c>
      <c r="Y61" s="209" t="s">
        <v>33</v>
      </c>
      <c r="Z61" s="209"/>
      <c r="AA61" s="209"/>
      <c r="AB61" s="210" t="str">
        <f>IF(ToSIA04_CLP[[#This Row],[RS Logic]]&lt;&gt;"",ToSIA04_CLP[[#This Row],[RS Logic]],"")</f>
        <v>Memorias[54].11</v>
      </c>
    </row>
    <row r="62" spans="1:28" s="216" customFormat="1" ht="14.45">
      <c r="A62" s="215">
        <v>61</v>
      </c>
      <c r="B62" s="213" t="s">
        <v>338</v>
      </c>
      <c r="C62" s="203" t="s">
        <v>175</v>
      </c>
      <c r="D62" s="203" t="s">
        <v>525</v>
      </c>
      <c r="E62" s="203" t="s">
        <v>177</v>
      </c>
      <c r="F62" s="203" t="s">
        <v>203</v>
      </c>
      <c r="G62" s="203" t="s">
        <v>230</v>
      </c>
      <c r="H62" s="203" t="s">
        <v>326</v>
      </c>
      <c r="I62" s="204" t="s">
        <v>29</v>
      </c>
      <c r="J6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RA-ToSIA04:RF-HeatSink-H04A:Tms-Mon</v>
      </c>
      <c r="K6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2" s="206" t="s">
        <v>180</v>
      </c>
      <c r="N62" s="207"/>
      <c r="O62" s="206"/>
      <c r="P62" s="208">
        <v>0.1</v>
      </c>
      <c r="Q62" s="208" t="s">
        <v>181</v>
      </c>
      <c r="R62" s="206"/>
      <c r="S62" s="208"/>
      <c r="T62" s="208"/>
      <c r="U62" s="208"/>
      <c r="V62" s="208"/>
      <c r="W62" s="209" t="s">
        <v>590</v>
      </c>
      <c r="X62" s="209" t="s">
        <v>183</v>
      </c>
      <c r="Y62" s="209" t="s">
        <v>33</v>
      </c>
      <c r="Z62" s="209"/>
      <c r="AA62" s="209"/>
      <c r="AB62" s="210" t="str">
        <f>IF(ToSIA04_CLP[[#This Row],[RS Logic]]&lt;&gt;"",ToSIA04_CLP[[#This Row],[RS Logic]],"")</f>
        <v>Memorias[54].12</v>
      </c>
    </row>
    <row r="63" spans="1:28" s="216" customFormat="1" ht="14.45">
      <c r="A63" s="212">
        <v>62</v>
      </c>
      <c r="B63" s="213" t="s">
        <v>340</v>
      </c>
      <c r="C63" s="203" t="s">
        <v>175</v>
      </c>
      <c r="D63" s="214" t="s">
        <v>525</v>
      </c>
      <c r="E63" s="203" t="s">
        <v>177</v>
      </c>
      <c r="F63" s="203" t="s">
        <v>203</v>
      </c>
      <c r="G63" s="203" t="s">
        <v>233</v>
      </c>
      <c r="H63" s="203" t="s">
        <v>326</v>
      </c>
      <c r="I63" s="204" t="s">
        <v>29</v>
      </c>
      <c r="J6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RA-ToSIA04:RF-HeatSink-H04B:Tms-Mon</v>
      </c>
      <c r="K6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3" s="206" t="s">
        <v>180</v>
      </c>
      <c r="N63" s="207"/>
      <c r="O63" s="206"/>
      <c r="P63" s="208">
        <v>0.1</v>
      </c>
      <c r="Q63" s="208" t="s">
        <v>181</v>
      </c>
      <c r="R63" s="206"/>
      <c r="S63" s="208"/>
      <c r="T63" s="208"/>
      <c r="U63" s="208"/>
      <c r="V63" s="208"/>
      <c r="W63" s="209" t="s">
        <v>591</v>
      </c>
      <c r="X63" s="209" t="s">
        <v>183</v>
      </c>
      <c r="Y63" s="209" t="s">
        <v>33</v>
      </c>
      <c r="Z63" s="209"/>
      <c r="AA63" s="209"/>
      <c r="AB63" s="210" t="str">
        <f>IF(ToSIA04_CLP[[#This Row],[RS Logic]]&lt;&gt;"",ToSIA04_CLP[[#This Row],[RS Logic]],"")</f>
        <v>Memorias[54].13</v>
      </c>
    </row>
    <row r="64" spans="1:28" s="216" customFormat="1" ht="14.45">
      <c r="A64" s="215">
        <v>63</v>
      </c>
      <c r="B64" s="213" t="s">
        <v>342</v>
      </c>
      <c r="C64" s="203" t="s">
        <v>175</v>
      </c>
      <c r="D64" s="203" t="s">
        <v>525</v>
      </c>
      <c r="E64" s="203" t="s">
        <v>177</v>
      </c>
      <c r="F64" s="203" t="s">
        <v>203</v>
      </c>
      <c r="G64" s="203" t="s">
        <v>236</v>
      </c>
      <c r="H64" s="203" t="s">
        <v>326</v>
      </c>
      <c r="I64" s="204" t="s">
        <v>29</v>
      </c>
      <c r="J6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RA-ToSIA04:RF-HeatSink-H05A:Tms-Mon</v>
      </c>
      <c r="K6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4" s="206" t="s">
        <v>180</v>
      </c>
      <c r="N64" s="207"/>
      <c r="O64" s="206"/>
      <c r="P64" s="208">
        <v>0.1</v>
      </c>
      <c r="Q64" s="208" t="s">
        <v>181</v>
      </c>
      <c r="R64" s="206"/>
      <c r="S64" s="208"/>
      <c r="T64" s="208"/>
      <c r="U64" s="208"/>
      <c r="V64" s="208"/>
      <c r="W64" s="209" t="s">
        <v>592</v>
      </c>
      <c r="X64" s="209" t="s">
        <v>183</v>
      </c>
      <c r="Y64" s="209" t="s">
        <v>33</v>
      </c>
      <c r="Z64" s="209"/>
      <c r="AA64" s="209"/>
      <c r="AB64" s="210" t="str">
        <f>IF(ToSIA04_CLP[[#This Row],[RS Logic]]&lt;&gt;"",ToSIA04_CLP[[#This Row],[RS Logic]],"")</f>
        <v>Memorias[54].14</v>
      </c>
    </row>
    <row r="65" spans="1:28" s="216" customFormat="1" ht="14.45">
      <c r="A65" s="215">
        <v>64</v>
      </c>
      <c r="B65" s="213" t="s">
        <v>344</v>
      </c>
      <c r="C65" s="203" t="s">
        <v>175</v>
      </c>
      <c r="D65" s="214" t="s">
        <v>525</v>
      </c>
      <c r="E65" s="203" t="s">
        <v>177</v>
      </c>
      <c r="F65" s="203" t="s">
        <v>203</v>
      </c>
      <c r="G65" s="203" t="s">
        <v>239</v>
      </c>
      <c r="H65" s="203" t="s">
        <v>326</v>
      </c>
      <c r="I65" s="204" t="s">
        <v>29</v>
      </c>
      <c r="J6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RA-ToSIA04:RF-HeatSink-H05B:Tms-Mon</v>
      </c>
      <c r="K6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5" s="206" t="s">
        <v>180</v>
      </c>
      <c r="N65" s="207"/>
      <c r="O65" s="206"/>
      <c r="P65" s="208">
        <v>0.1</v>
      </c>
      <c r="Q65" s="208" t="s">
        <v>181</v>
      </c>
      <c r="R65" s="206"/>
      <c r="S65" s="208"/>
      <c r="T65" s="208"/>
      <c r="U65" s="208"/>
      <c r="V65" s="208"/>
      <c r="W65" s="209" t="s">
        <v>593</v>
      </c>
      <c r="X65" s="209" t="s">
        <v>183</v>
      </c>
      <c r="Y65" s="209" t="s">
        <v>33</v>
      </c>
      <c r="Z65" s="209"/>
      <c r="AA65" s="209"/>
      <c r="AB65" s="210" t="str">
        <f>IF(ToSIA04_CLP[[#This Row],[RS Logic]]&lt;&gt;"",ToSIA04_CLP[[#This Row],[RS Logic]],"")</f>
        <v>Memorias[54].15</v>
      </c>
    </row>
    <row r="66" spans="1:28" s="216" customFormat="1" ht="14.45">
      <c r="A66" s="215">
        <v>65</v>
      </c>
      <c r="B66" s="213" t="s">
        <v>346</v>
      </c>
      <c r="C66" s="203" t="s">
        <v>175</v>
      </c>
      <c r="D66" s="203" t="s">
        <v>525</v>
      </c>
      <c r="E66" s="203" t="s">
        <v>177</v>
      </c>
      <c r="F66" s="203" t="s">
        <v>203</v>
      </c>
      <c r="G66" s="203" t="s">
        <v>242</v>
      </c>
      <c r="H66" s="203" t="s">
        <v>326</v>
      </c>
      <c r="I66" s="204" t="s">
        <v>29</v>
      </c>
      <c r="J6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RA-ToSIA04:RF-HeatSink-H06A:Tms-Mon</v>
      </c>
      <c r="K6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6" s="206" t="s">
        <v>180</v>
      </c>
      <c r="N66" s="207"/>
      <c r="O66" s="206"/>
      <c r="P66" s="208">
        <v>0.1</v>
      </c>
      <c r="Q66" s="208" t="s">
        <v>181</v>
      </c>
      <c r="R66" s="206"/>
      <c r="S66" s="208"/>
      <c r="T66" s="208"/>
      <c r="U66" s="208"/>
      <c r="V66" s="208"/>
      <c r="W66" s="209" t="s">
        <v>594</v>
      </c>
      <c r="X66" s="209" t="s">
        <v>183</v>
      </c>
      <c r="Y66" s="209" t="s">
        <v>33</v>
      </c>
      <c r="Z66" s="209"/>
      <c r="AA66" s="209"/>
      <c r="AB66" s="210" t="str">
        <f>IF(ToSIA04_CLP[[#This Row],[RS Logic]]&lt;&gt;"",ToSIA04_CLP[[#This Row],[RS Logic]],"")</f>
        <v>Memorias[54].16</v>
      </c>
    </row>
    <row r="67" spans="1:28" s="216" customFormat="1" ht="14.45">
      <c r="A67" s="215">
        <v>66</v>
      </c>
      <c r="B67" s="213" t="s">
        <v>348</v>
      </c>
      <c r="C67" s="203" t="s">
        <v>175</v>
      </c>
      <c r="D67" s="214" t="s">
        <v>525</v>
      </c>
      <c r="E67" s="203" t="s">
        <v>177</v>
      </c>
      <c r="F67" s="203" t="s">
        <v>203</v>
      </c>
      <c r="G67" s="203" t="s">
        <v>245</v>
      </c>
      <c r="H67" s="203" t="s">
        <v>326</v>
      </c>
      <c r="I67" s="204" t="s">
        <v>29</v>
      </c>
      <c r="J6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RA-ToSIA04:RF-HeatSink-H06B:Tms-Mon</v>
      </c>
      <c r="K6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7" s="206" t="s">
        <v>180</v>
      </c>
      <c r="N67" s="207"/>
      <c r="O67" s="206"/>
      <c r="P67" s="208">
        <v>0.1</v>
      </c>
      <c r="Q67" s="208" t="s">
        <v>181</v>
      </c>
      <c r="R67" s="206"/>
      <c r="S67" s="208"/>
      <c r="T67" s="208"/>
      <c r="U67" s="208"/>
      <c r="V67" s="208"/>
      <c r="W67" s="209" t="s">
        <v>595</v>
      </c>
      <c r="X67" s="209" t="s">
        <v>183</v>
      </c>
      <c r="Y67" s="209" t="s">
        <v>33</v>
      </c>
      <c r="Z67" s="209"/>
      <c r="AA67" s="209"/>
      <c r="AB67" s="210" t="str">
        <f>IF(ToSIA04_CLP[[#This Row],[RS Logic]]&lt;&gt;"",ToSIA04_CLP[[#This Row],[RS Logic]],"")</f>
        <v>Memorias[54].17</v>
      </c>
    </row>
    <row r="68" spans="1:28" s="216" customFormat="1" ht="14.45">
      <c r="A68" s="212">
        <v>67</v>
      </c>
      <c r="B68" s="213" t="s">
        <v>350</v>
      </c>
      <c r="C68" s="203" t="s">
        <v>175</v>
      </c>
      <c r="D68" s="203" t="s">
        <v>525</v>
      </c>
      <c r="E68" s="203" t="s">
        <v>177</v>
      </c>
      <c r="F68" s="203" t="s">
        <v>203</v>
      </c>
      <c r="G68" s="203" t="s">
        <v>248</v>
      </c>
      <c r="H68" s="203" t="s">
        <v>326</v>
      </c>
      <c r="I68" s="204" t="s">
        <v>29</v>
      </c>
      <c r="J6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RA-ToSIA04:RF-HeatSink-H07A:Tms-Mon</v>
      </c>
      <c r="K6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8" s="206" t="s">
        <v>180</v>
      </c>
      <c r="N68" s="207"/>
      <c r="O68" s="206"/>
      <c r="P68" s="208">
        <v>0.1</v>
      </c>
      <c r="Q68" s="208" t="s">
        <v>181</v>
      </c>
      <c r="R68" s="206"/>
      <c r="S68" s="208"/>
      <c r="T68" s="208"/>
      <c r="U68" s="208"/>
      <c r="V68" s="208"/>
      <c r="W68" s="209" t="s">
        <v>596</v>
      </c>
      <c r="X68" s="209" t="s">
        <v>183</v>
      </c>
      <c r="Y68" s="209" t="s">
        <v>33</v>
      </c>
      <c r="Z68" s="209"/>
      <c r="AA68" s="209"/>
      <c r="AB68" s="210" t="str">
        <f>IF(ToSIA04_CLP[[#This Row],[RS Logic]]&lt;&gt;"",ToSIA04_CLP[[#This Row],[RS Logic]],"")</f>
        <v>Memorias[54].18</v>
      </c>
    </row>
    <row r="69" spans="1:28" s="216" customFormat="1" ht="14.45">
      <c r="A69" s="215">
        <v>68</v>
      </c>
      <c r="B69" s="213" t="s">
        <v>352</v>
      </c>
      <c r="C69" s="203" t="s">
        <v>175</v>
      </c>
      <c r="D69" s="214" t="s">
        <v>525</v>
      </c>
      <c r="E69" s="203" t="s">
        <v>177</v>
      </c>
      <c r="F69" s="203" t="s">
        <v>203</v>
      </c>
      <c r="G69" s="203" t="s">
        <v>251</v>
      </c>
      <c r="H69" s="203" t="s">
        <v>326</v>
      </c>
      <c r="I69" s="204" t="s">
        <v>29</v>
      </c>
      <c r="J6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RA-ToSIA04:RF-HeatSink-H07B:Tms-Mon</v>
      </c>
      <c r="K6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9" s="206" t="s">
        <v>180</v>
      </c>
      <c r="N69" s="207"/>
      <c r="O69" s="206"/>
      <c r="P69" s="208">
        <v>0.1</v>
      </c>
      <c r="Q69" s="208" t="s">
        <v>181</v>
      </c>
      <c r="R69" s="206"/>
      <c r="S69" s="208"/>
      <c r="T69" s="208"/>
      <c r="U69" s="208"/>
      <c r="V69" s="208"/>
      <c r="W69" s="209" t="s">
        <v>597</v>
      </c>
      <c r="X69" s="209" t="s">
        <v>183</v>
      </c>
      <c r="Y69" s="209" t="s">
        <v>33</v>
      </c>
      <c r="Z69" s="209"/>
      <c r="AA69" s="209"/>
      <c r="AB69" s="210" t="str">
        <f>IF(ToSIA04_CLP[[#This Row],[RS Logic]]&lt;&gt;"",ToSIA04_CLP[[#This Row],[RS Logic]],"")</f>
        <v>Memorias[54].19</v>
      </c>
    </row>
    <row r="70" spans="1:28" s="216" customFormat="1" ht="14.45">
      <c r="A70" s="215">
        <v>69</v>
      </c>
      <c r="B70" s="213" t="s">
        <v>354</v>
      </c>
      <c r="C70" s="203" t="s">
        <v>175</v>
      </c>
      <c r="D70" s="203" t="s">
        <v>525</v>
      </c>
      <c r="E70" s="203" t="s">
        <v>177</v>
      </c>
      <c r="F70" s="203" t="s">
        <v>203</v>
      </c>
      <c r="G70" s="203" t="s">
        <v>254</v>
      </c>
      <c r="H70" s="203" t="s">
        <v>326</v>
      </c>
      <c r="I70" s="204" t="s">
        <v>29</v>
      </c>
      <c r="J7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RA-ToSIA04:RF-HeatSink-H08A:Tms-Mon</v>
      </c>
      <c r="K7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0" s="206" t="s">
        <v>180</v>
      </c>
      <c r="N70" s="207"/>
      <c r="O70" s="206"/>
      <c r="P70" s="208">
        <v>0.1</v>
      </c>
      <c r="Q70" s="208" t="s">
        <v>181</v>
      </c>
      <c r="R70" s="206"/>
      <c r="S70" s="208"/>
      <c r="T70" s="208"/>
      <c r="U70" s="208"/>
      <c r="V70" s="208"/>
      <c r="W70" s="209" t="s">
        <v>598</v>
      </c>
      <c r="X70" s="209" t="s">
        <v>183</v>
      </c>
      <c r="Y70" s="209" t="s">
        <v>33</v>
      </c>
      <c r="Z70" s="209"/>
      <c r="AA70" s="209"/>
      <c r="AB70" s="210" t="str">
        <f>IF(ToSIA04_CLP[[#This Row],[RS Logic]]&lt;&gt;"",ToSIA04_CLP[[#This Row],[RS Logic]],"")</f>
        <v>Memorias[54].20</v>
      </c>
    </row>
    <row r="71" spans="1:28" s="216" customFormat="1" ht="14.45">
      <c r="A71" s="215">
        <v>70</v>
      </c>
      <c r="B71" s="213" t="s">
        <v>356</v>
      </c>
      <c r="C71" s="203" t="s">
        <v>175</v>
      </c>
      <c r="D71" s="214" t="s">
        <v>525</v>
      </c>
      <c r="E71" s="203" t="s">
        <v>177</v>
      </c>
      <c r="F71" s="203" t="s">
        <v>203</v>
      </c>
      <c r="G71" s="203" t="s">
        <v>257</v>
      </c>
      <c r="H71" s="203" t="s">
        <v>326</v>
      </c>
      <c r="I71" s="204" t="s">
        <v>29</v>
      </c>
      <c r="J7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RA-ToSIA04:RF-HeatSink-H08B:Tms-Mon</v>
      </c>
      <c r="K7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1" s="206" t="s">
        <v>180</v>
      </c>
      <c r="N71" s="207"/>
      <c r="O71" s="206"/>
      <c r="P71" s="208">
        <v>0.1</v>
      </c>
      <c r="Q71" s="208" t="s">
        <v>181</v>
      </c>
      <c r="R71" s="206"/>
      <c r="S71" s="208"/>
      <c r="T71" s="208"/>
      <c r="U71" s="208"/>
      <c r="V71" s="208"/>
      <c r="W71" s="209" t="s">
        <v>599</v>
      </c>
      <c r="X71" s="209" t="s">
        <v>183</v>
      </c>
      <c r="Y71" s="209" t="s">
        <v>33</v>
      </c>
      <c r="Z71" s="209"/>
      <c r="AA71" s="209"/>
      <c r="AB71" s="210" t="str">
        <f>IF(ToSIA04_CLP[[#This Row],[RS Logic]]&lt;&gt;"",ToSIA04_CLP[[#This Row],[RS Logic]],"")</f>
        <v>Memorias[54].21</v>
      </c>
    </row>
    <row r="72" spans="1:28" s="216" customFormat="1" ht="14.45">
      <c r="A72" s="215">
        <v>71</v>
      </c>
      <c r="B72" s="213" t="s">
        <v>600</v>
      </c>
      <c r="C72" s="203" t="s">
        <v>175</v>
      </c>
      <c r="D72" s="203" t="s">
        <v>525</v>
      </c>
      <c r="E72" s="203" t="s">
        <v>177</v>
      </c>
      <c r="F72" s="203" t="s">
        <v>359</v>
      </c>
      <c r="G72" s="203"/>
      <c r="H72" s="203" t="s">
        <v>360</v>
      </c>
      <c r="I72" s="204" t="s">
        <v>29</v>
      </c>
      <c r="J72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RA-ToSIA04:RF-SSAmpTower:Sts-Mon</v>
      </c>
      <c r="K7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2" s="206" t="s">
        <v>180</v>
      </c>
      <c r="N72" s="207"/>
      <c r="O72" s="206"/>
      <c r="P72" s="208">
        <v>0.1</v>
      </c>
      <c r="Q72" s="208" t="s">
        <v>181</v>
      </c>
      <c r="R72" s="206"/>
      <c r="S72" s="208"/>
      <c r="T72" s="208"/>
      <c r="U72" s="208"/>
      <c r="V72" s="208"/>
      <c r="W72" s="209" t="s">
        <v>601</v>
      </c>
      <c r="X72" s="209" t="s">
        <v>183</v>
      </c>
      <c r="Y72" s="209" t="s">
        <v>33</v>
      </c>
      <c r="Z72" s="209"/>
      <c r="AA72" s="209"/>
      <c r="AB72" s="210" t="str">
        <f>IF(ToSIA04_CLP[[#This Row],[RS Logic]]&lt;&gt;"",ToSIA04_CLP[[#This Row],[RS Logic]],"")</f>
        <v>Memorias[56].12</v>
      </c>
    </row>
    <row r="73" spans="1:28" s="216" customFormat="1" ht="14.45">
      <c r="A73" s="212">
        <v>72</v>
      </c>
      <c r="B73" s="213" t="s">
        <v>602</v>
      </c>
      <c r="C73" s="203" t="s">
        <v>175</v>
      </c>
      <c r="D73" s="214" t="s">
        <v>525</v>
      </c>
      <c r="E73" s="203" t="s">
        <v>177</v>
      </c>
      <c r="F73" s="203" t="s">
        <v>359</v>
      </c>
      <c r="G73" s="203"/>
      <c r="H73" s="203" t="s">
        <v>363</v>
      </c>
      <c r="I73" s="204" t="s">
        <v>29</v>
      </c>
      <c r="J73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RA-ToSIA04:RF-SSAmpTower:HdFlwRt-Mon</v>
      </c>
      <c r="K7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3" s="206" t="s">
        <v>180</v>
      </c>
      <c r="N73" s="207"/>
      <c r="O73" s="206"/>
      <c r="P73" s="208">
        <v>0.1</v>
      </c>
      <c r="Q73" s="208" t="s">
        <v>181</v>
      </c>
      <c r="R73" s="206"/>
      <c r="S73" s="208"/>
      <c r="T73" s="208"/>
      <c r="U73" s="208"/>
      <c r="V73" s="208"/>
      <c r="W73" s="209" t="s">
        <v>603</v>
      </c>
      <c r="X73" s="209" t="s">
        <v>183</v>
      </c>
      <c r="Y73" s="209" t="s">
        <v>33</v>
      </c>
      <c r="Z73" s="209"/>
      <c r="AA73" s="209"/>
      <c r="AB73" s="210" t="str">
        <f>IF(ToSIA04_CLP[[#This Row],[RS Logic]]&lt;&gt;"",ToSIA04_CLP[[#This Row],[RS Logic]],"")</f>
        <v>Memorias[54].4</v>
      </c>
    </row>
    <row r="74" spans="1:28" s="216" customFormat="1" ht="14.45">
      <c r="A74" s="215">
        <v>73</v>
      </c>
      <c r="B74" s="213" t="s">
        <v>604</v>
      </c>
      <c r="C74" s="203" t="s">
        <v>175</v>
      </c>
      <c r="D74" s="203" t="s">
        <v>525</v>
      </c>
      <c r="E74" s="203" t="s">
        <v>177</v>
      </c>
      <c r="F74" s="203" t="s">
        <v>366</v>
      </c>
      <c r="G74" s="203"/>
      <c r="H74" s="203" t="s">
        <v>367</v>
      </c>
      <c r="I74" s="204" t="s">
        <v>186</v>
      </c>
      <c r="J74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RA-ToSIA04:RF-TDKSource:PwrDCDsbl-Cmd</v>
      </c>
      <c r="K7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4" s="206" t="s">
        <v>180</v>
      </c>
      <c r="N74" s="207"/>
      <c r="O74" s="206"/>
      <c r="P74" s="208">
        <v>0.1</v>
      </c>
      <c r="Q74" s="208" t="s">
        <v>187</v>
      </c>
      <c r="R74" s="206">
        <v>0.5</v>
      </c>
      <c r="S74" s="208"/>
      <c r="T74" s="208"/>
      <c r="U74" s="208"/>
      <c r="V74" s="208"/>
      <c r="W74" s="209" t="s">
        <v>605</v>
      </c>
      <c r="X74" s="209" t="s">
        <v>183</v>
      </c>
      <c r="Y74" s="209" t="s">
        <v>189</v>
      </c>
      <c r="Z74" s="209"/>
      <c r="AA74" s="209"/>
      <c r="AB74" s="210" t="str">
        <f>IF(ToSIA04_CLP[[#This Row],[RS Logic]]&lt;&gt;"",ToSIA04_CLP[[#This Row],[RS Logic]],"")</f>
        <v>ToSIA_04_Pwr_DCDSBL</v>
      </c>
    </row>
    <row r="75" spans="1:28" s="216" customFormat="1" ht="14.45">
      <c r="A75" s="215">
        <v>74</v>
      </c>
      <c r="B75" s="213" t="s">
        <v>606</v>
      </c>
      <c r="C75" s="203" t="s">
        <v>175</v>
      </c>
      <c r="D75" s="214" t="s">
        <v>525</v>
      </c>
      <c r="E75" s="203" t="s">
        <v>177</v>
      </c>
      <c r="F75" s="203" t="s">
        <v>366</v>
      </c>
      <c r="G75" s="203"/>
      <c r="H75" s="203" t="s">
        <v>370</v>
      </c>
      <c r="I75" s="204" t="s">
        <v>186</v>
      </c>
      <c r="J75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RA-ToSIA04:RF-TDKSource:PwrDCEnbl-Cmd</v>
      </c>
      <c r="K7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5" s="206" t="s">
        <v>180</v>
      </c>
      <c r="N75" s="207"/>
      <c r="O75" s="206"/>
      <c r="P75" s="208">
        <v>0.1</v>
      </c>
      <c r="Q75" s="208" t="s">
        <v>187</v>
      </c>
      <c r="R75" s="206">
        <v>0.5</v>
      </c>
      <c r="S75" s="208"/>
      <c r="T75" s="208"/>
      <c r="U75" s="208"/>
      <c r="V75" s="208"/>
      <c r="W75" s="209" t="s">
        <v>607</v>
      </c>
      <c r="X75" s="209" t="s">
        <v>183</v>
      </c>
      <c r="Y75" s="209" t="s">
        <v>189</v>
      </c>
      <c r="Z75" s="209"/>
      <c r="AA75" s="209"/>
      <c r="AB75" s="210" t="str">
        <f>IF(ToSIA04_CLP[[#This Row],[RS Logic]]&lt;&gt;"",ToSIA04_CLP[[#This Row],[RS Logic]],"")</f>
        <v>ToSIA_04_Pwr_DCENBL</v>
      </c>
    </row>
    <row r="76" spans="1:28" s="216" customFormat="1" ht="14.45">
      <c r="A76" s="215">
        <v>75</v>
      </c>
      <c r="B76" s="217" t="s">
        <v>608</v>
      </c>
      <c r="C76" s="214" t="s">
        <v>175</v>
      </c>
      <c r="D76" s="203" t="s">
        <v>525</v>
      </c>
      <c r="E76" s="214" t="s">
        <v>177</v>
      </c>
      <c r="F76" s="214" t="s">
        <v>366</v>
      </c>
      <c r="G76" s="214"/>
      <c r="H76" s="214" t="s">
        <v>373</v>
      </c>
      <c r="I76" s="218" t="s">
        <v>29</v>
      </c>
      <c r="J76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RA-ToSIA04:RF-TDKSource:PwrDC-Mon</v>
      </c>
      <c r="K7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6" s="206" t="s">
        <v>180</v>
      </c>
      <c r="N76" s="207"/>
      <c r="O76" s="206"/>
      <c r="P76" s="208">
        <v>0.1</v>
      </c>
      <c r="Q76" s="208" t="s">
        <v>181</v>
      </c>
      <c r="R76" s="206"/>
      <c r="S76" s="208"/>
      <c r="T76" s="208"/>
      <c r="U76" s="208"/>
      <c r="V76" s="208"/>
      <c r="W76" s="209" t="s">
        <v>609</v>
      </c>
      <c r="X76" s="209" t="s">
        <v>183</v>
      </c>
      <c r="Y76" s="209" t="s">
        <v>33</v>
      </c>
      <c r="Z76" s="209"/>
      <c r="AA76" s="209"/>
      <c r="AB76" s="210" t="str">
        <f>IF(ToSIA04_CLP[[#This Row],[RS Logic]]&lt;&gt;"",ToSIA04_CLP[[#This Row],[RS Logic]],"")</f>
        <v>AES_04_Control_Panel:8:O.Pt05.Data</v>
      </c>
    </row>
    <row r="77" spans="1:28" s="216" customFormat="1" ht="14.45">
      <c r="A77" s="215">
        <v>76</v>
      </c>
      <c r="B77" s="213" t="s">
        <v>610</v>
      </c>
      <c r="C77" s="203" t="s">
        <v>175</v>
      </c>
      <c r="D77" s="214" t="s">
        <v>525</v>
      </c>
      <c r="E77" s="203" t="s">
        <v>177</v>
      </c>
      <c r="F77" s="203" t="s">
        <v>366</v>
      </c>
      <c r="G77" s="203" t="s">
        <v>376</v>
      </c>
      <c r="H77" s="203" t="s">
        <v>377</v>
      </c>
      <c r="I77" s="204" t="s">
        <v>29</v>
      </c>
      <c r="J77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RA-ToSIA04:RF-TDKSource-R1:StsAC-Mon</v>
      </c>
      <c r="K7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7" s="206" t="s">
        <v>180</v>
      </c>
      <c r="N77" s="207"/>
      <c r="O77" s="206"/>
      <c r="P77" s="208">
        <v>0.1</v>
      </c>
      <c r="Q77" s="208" t="s">
        <v>181</v>
      </c>
      <c r="R77" s="206"/>
      <c r="S77" s="208"/>
      <c r="T77" s="208"/>
      <c r="U77" s="208"/>
      <c r="V77" s="208"/>
      <c r="W77" s="209" t="s">
        <v>611</v>
      </c>
      <c r="X77" s="209" t="s">
        <v>183</v>
      </c>
      <c r="Y77" s="209" t="s">
        <v>33</v>
      </c>
      <c r="Z77" s="209"/>
      <c r="AA77" s="209"/>
      <c r="AB77" s="210" t="str">
        <f>IF(ToSIA04_CLP[[#This Row],[RS Logic]]&lt;&gt;"",ToSIA04_CLP[[#This Row],[RS Logic]],"")</f>
        <v>Memorias[56].18</v>
      </c>
    </row>
    <row r="78" spans="1:28" s="216" customFormat="1" ht="14.45">
      <c r="A78" s="212">
        <v>77</v>
      </c>
      <c r="B78" s="213" t="s">
        <v>612</v>
      </c>
      <c r="C78" s="203" t="s">
        <v>175</v>
      </c>
      <c r="D78" s="203" t="s">
        <v>525</v>
      </c>
      <c r="E78" s="203" t="s">
        <v>177</v>
      </c>
      <c r="F78" s="203" t="s">
        <v>366</v>
      </c>
      <c r="G78" s="203" t="s">
        <v>380</v>
      </c>
      <c r="H78" s="203" t="s">
        <v>377</v>
      </c>
      <c r="I78" s="204" t="s">
        <v>29</v>
      </c>
      <c r="J78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RA-ToSIA04:RF-TDKSource-R2:StsAC-Mon</v>
      </c>
      <c r="K7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8" s="206" t="s">
        <v>180</v>
      </c>
      <c r="N78" s="207"/>
      <c r="O78" s="206"/>
      <c r="P78" s="208">
        <v>0.1</v>
      </c>
      <c r="Q78" s="208" t="s">
        <v>181</v>
      </c>
      <c r="R78" s="206"/>
      <c r="S78" s="208"/>
      <c r="T78" s="208"/>
      <c r="U78" s="208"/>
      <c r="V78" s="208"/>
      <c r="W78" s="209" t="s">
        <v>613</v>
      </c>
      <c r="X78" s="209" t="s">
        <v>183</v>
      </c>
      <c r="Y78" s="209" t="s">
        <v>33</v>
      </c>
      <c r="Z78" s="209"/>
      <c r="AA78" s="209"/>
      <c r="AB78" s="210" t="str">
        <f>IF(ToSIA04_CLP[[#This Row],[RS Logic]]&lt;&gt;"",ToSIA04_CLP[[#This Row],[RS Logic]],"")</f>
        <v>Memorias[56].19</v>
      </c>
    </row>
    <row r="79" spans="1:28" s="216" customFormat="1" ht="14.45">
      <c r="A79" s="215">
        <v>78</v>
      </c>
      <c r="B79" s="213" t="s">
        <v>614</v>
      </c>
      <c r="C79" s="203" t="s">
        <v>175</v>
      </c>
      <c r="D79" s="214" t="s">
        <v>525</v>
      </c>
      <c r="E79" s="203" t="s">
        <v>177</v>
      </c>
      <c r="F79" s="203" t="s">
        <v>366</v>
      </c>
      <c r="G79" s="203" t="s">
        <v>383</v>
      </c>
      <c r="H79" s="203" t="s">
        <v>377</v>
      </c>
      <c r="I79" s="204" t="s">
        <v>29</v>
      </c>
      <c r="J79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RA-ToSIA04:RF-TDKSource-R3:StsAC-Mon</v>
      </c>
      <c r="K7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9" s="206" t="s">
        <v>180</v>
      </c>
      <c r="N79" s="207"/>
      <c r="O79" s="206"/>
      <c r="P79" s="208">
        <v>0.1</v>
      </c>
      <c r="Q79" s="208" t="s">
        <v>181</v>
      </c>
      <c r="R79" s="206"/>
      <c r="S79" s="208"/>
      <c r="T79" s="208"/>
      <c r="U79" s="208"/>
      <c r="V79" s="208"/>
      <c r="W79" s="209" t="s">
        <v>615</v>
      </c>
      <c r="X79" s="209" t="s">
        <v>183</v>
      </c>
      <c r="Y79" s="209" t="s">
        <v>33</v>
      </c>
      <c r="Z79" s="209"/>
      <c r="AA79" s="209"/>
      <c r="AB79" s="210" t="str">
        <f>IF(ToSIA04_CLP[[#This Row],[RS Logic]]&lt;&gt;"",ToSIA04_CLP[[#This Row],[RS Logic]],"")</f>
        <v>Memorias[56].20</v>
      </c>
    </row>
    <row r="80" spans="1:28" s="216" customFormat="1" ht="14.45">
      <c r="A80" s="215">
        <v>79</v>
      </c>
      <c r="B80" s="213" t="s">
        <v>616</v>
      </c>
      <c r="C80" s="203" t="s">
        <v>175</v>
      </c>
      <c r="D80" s="203" t="s">
        <v>525</v>
      </c>
      <c r="E80" s="203" t="s">
        <v>177</v>
      </c>
      <c r="F80" s="203" t="s">
        <v>366</v>
      </c>
      <c r="G80" s="203" t="s">
        <v>386</v>
      </c>
      <c r="H80" s="203" t="s">
        <v>377</v>
      </c>
      <c r="I80" s="204" t="s">
        <v>29</v>
      </c>
      <c r="J80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RA-ToSIA04:RF-TDKSource-R4:StsAC-Mon</v>
      </c>
      <c r="K8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0" s="206" t="s">
        <v>180</v>
      </c>
      <c r="N80" s="207"/>
      <c r="O80" s="206"/>
      <c r="P80" s="208">
        <v>0.1</v>
      </c>
      <c r="Q80" s="208" t="s">
        <v>181</v>
      </c>
      <c r="R80" s="206"/>
      <c r="S80" s="208"/>
      <c r="T80" s="208"/>
      <c r="U80" s="208"/>
      <c r="V80" s="208"/>
      <c r="W80" s="209" t="s">
        <v>617</v>
      </c>
      <c r="X80" s="209" t="s">
        <v>183</v>
      </c>
      <c r="Y80" s="209" t="s">
        <v>33</v>
      </c>
      <c r="Z80" s="209"/>
      <c r="AA80" s="209"/>
      <c r="AB80" s="210" t="str">
        <f>IF(ToSIA04_CLP[[#This Row],[RS Logic]]&lt;&gt;"",ToSIA04_CLP[[#This Row],[RS Logic]],"")</f>
        <v>Memorias[56].21</v>
      </c>
    </row>
    <row r="81" spans="1:28" s="216" customFormat="1" ht="14.45">
      <c r="A81" s="215">
        <v>80</v>
      </c>
      <c r="B81" s="202" t="s">
        <v>618</v>
      </c>
      <c r="C81" s="203" t="s">
        <v>175</v>
      </c>
      <c r="D81" s="214" t="s">
        <v>525</v>
      </c>
      <c r="E81" s="203" t="s">
        <v>177</v>
      </c>
      <c r="F81" s="203" t="s">
        <v>200</v>
      </c>
      <c r="G81" s="203"/>
      <c r="H81" s="203" t="s">
        <v>389</v>
      </c>
      <c r="I81" s="204" t="s">
        <v>29</v>
      </c>
      <c r="J81" s="205" t="str">
        <f>_xlfn.TEXTJOIN(":",TRUE,_xlfn.TEXTJOIN("-",TRUE,ToSIA04_CLP[[#This Row],[SEC]:[SUB]]),_xlfn.TEXTJOIN("-",TRUE,ToSIA04_CLP[[#This Row],[DIS]:[IDX]]),_xlfn.TEXTJOIN("-",TRUE,ToSIA04_CLP[[#This Row],[PROP]:[TYPE]]))</f>
        <v>RA-ToSIA04:RF-Intlk:IntlkACPanel-Mon</v>
      </c>
      <c r="K8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1" s="206" t="s">
        <v>180</v>
      </c>
      <c r="N81" s="207"/>
      <c r="O81" s="206"/>
      <c r="P81" s="208">
        <v>0.1</v>
      </c>
      <c r="Q81" s="208" t="s">
        <v>181</v>
      </c>
      <c r="R81" s="206"/>
      <c r="S81" s="208"/>
      <c r="T81" s="208"/>
      <c r="U81" s="208"/>
      <c r="V81" s="208"/>
      <c r="W81" s="209" t="s">
        <v>619</v>
      </c>
      <c r="X81" s="209" t="s">
        <v>183</v>
      </c>
      <c r="Y81" s="209" t="s">
        <v>33</v>
      </c>
      <c r="Z81" s="209"/>
      <c r="AA81" s="209"/>
      <c r="AB81" s="210" t="str">
        <f>IF(ToSIA04_CLP[[#This Row],[RS Logic]]&lt;&gt;"",ToSIA04_CLP[[#This Row],[RS Logic]],"")</f>
        <v>AES_04_Control_Panel:8:O.Pt04.Data</v>
      </c>
    </row>
    <row r="82" spans="1:28" s="216" customFormat="1" ht="14.45">
      <c r="A82" s="215">
        <v>81</v>
      </c>
      <c r="B82" s="213" t="s">
        <v>391</v>
      </c>
      <c r="C82" s="203" t="s">
        <v>175</v>
      </c>
      <c r="D82" s="203" t="s">
        <v>525</v>
      </c>
      <c r="E82" s="203" t="s">
        <v>177</v>
      </c>
      <c r="F82" s="203" t="s">
        <v>392</v>
      </c>
      <c r="G82" s="203"/>
      <c r="H82" s="203" t="s">
        <v>393</v>
      </c>
      <c r="I82" s="204" t="s">
        <v>29</v>
      </c>
      <c r="J82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RA-ToSIA04:RF-CtrlPanel:PwrSts-Mon</v>
      </c>
      <c r="K8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2" s="206" t="s">
        <v>180</v>
      </c>
      <c r="N82" s="207"/>
      <c r="O82" s="206"/>
      <c r="P82" s="208">
        <v>0.1</v>
      </c>
      <c r="Q82" s="208" t="s">
        <v>181</v>
      </c>
      <c r="R82" s="206"/>
      <c r="S82" s="208"/>
      <c r="T82" s="208"/>
      <c r="U82" s="208"/>
      <c r="V82" s="208"/>
      <c r="W82" s="209" t="s">
        <v>620</v>
      </c>
      <c r="X82" s="209" t="s">
        <v>183</v>
      </c>
      <c r="Y82" s="209" t="s">
        <v>33</v>
      </c>
      <c r="Z82" s="209"/>
      <c r="AA82" s="209"/>
      <c r="AB82" s="210" t="str">
        <f>IF(ToSIA04_CLP[[#This Row],[RS Logic]]&lt;&gt;"",ToSIA04_CLP[[#This Row],[RS Logic]],"")</f>
        <v>Memorias[54].0</v>
      </c>
    </row>
    <row r="83" spans="1:28" s="216" customFormat="1" ht="14.45">
      <c r="A83" s="212">
        <v>82</v>
      </c>
      <c r="B83" s="213" t="s">
        <v>395</v>
      </c>
      <c r="C83" s="203" t="s">
        <v>175</v>
      </c>
      <c r="D83" s="214" t="s">
        <v>525</v>
      </c>
      <c r="E83" s="203" t="s">
        <v>177</v>
      </c>
      <c r="F83" s="203" t="s">
        <v>178</v>
      </c>
      <c r="G83" s="203"/>
      <c r="H83" s="203" t="s">
        <v>396</v>
      </c>
      <c r="I83" s="204" t="s">
        <v>29</v>
      </c>
      <c r="J83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RA-ToSIA04:RF-ACPanel:StsPos24V-Mon</v>
      </c>
      <c r="K8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3" s="206" t="s">
        <v>180</v>
      </c>
      <c r="N83" s="207"/>
      <c r="O83" s="206"/>
      <c r="P83" s="208">
        <v>0.1</v>
      </c>
      <c r="Q83" s="208" t="s">
        <v>181</v>
      </c>
      <c r="R83" s="206"/>
      <c r="S83" s="208"/>
      <c r="T83" s="208"/>
      <c r="U83" s="208"/>
      <c r="V83" s="208"/>
      <c r="W83" s="209" t="s">
        <v>621</v>
      </c>
      <c r="X83" s="209" t="s">
        <v>183</v>
      </c>
      <c r="Y83" s="209" t="s">
        <v>33</v>
      </c>
      <c r="Z83" s="209"/>
      <c r="AA83" s="209"/>
      <c r="AB83" s="210" t="str">
        <f>IF(ToSIA04_CLP[[#This Row],[RS Logic]]&lt;&gt;"",ToSIA04_CLP[[#This Row],[RS Logic]],"")</f>
        <v>Memorias[54].1</v>
      </c>
    </row>
    <row r="84" spans="1:28" s="216" customFormat="1" ht="14.45">
      <c r="A84" s="215">
        <v>83</v>
      </c>
      <c r="B84" s="213" t="s">
        <v>398</v>
      </c>
      <c r="C84" s="203" t="s">
        <v>175</v>
      </c>
      <c r="D84" s="203" t="s">
        <v>525</v>
      </c>
      <c r="E84" s="203" t="s">
        <v>177</v>
      </c>
      <c r="F84" s="203" t="s">
        <v>359</v>
      </c>
      <c r="G84" s="203"/>
      <c r="H84" s="203" t="s">
        <v>399</v>
      </c>
      <c r="I84" s="204" t="s">
        <v>29</v>
      </c>
      <c r="J84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RA-ToSIA04:RF-SSAmpTower:HwPwrFwdIn-Mon</v>
      </c>
      <c r="K8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RA-ToSIA04:RF-SSAmpTower:HwPwrFwdInLowerLimit-Cte</v>
      </c>
      <c r="M84" s="206" t="s">
        <v>206</v>
      </c>
      <c r="N84" s="207">
        <v>3</v>
      </c>
      <c r="O84" s="206" t="s">
        <v>400</v>
      </c>
      <c r="P84" s="208">
        <v>0.1</v>
      </c>
      <c r="Q84" s="208" t="s">
        <v>181</v>
      </c>
      <c r="R84" s="206"/>
      <c r="S84" s="208"/>
      <c r="T84" s="208"/>
      <c r="U84" s="208" t="s">
        <v>401</v>
      </c>
      <c r="V84" s="208" t="s">
        <v>402</v>
      </c>
      <c r="W84" s="209" t="s">
        <v>622</v>
      </c>
      <c r="X84" s="209" t="s">
        <v>32</v>
      </c>
      <c r="Y84" s="209" t="s">
        <v>33</v>
      </c>
      <c r="Z84" s="209"/>
      <c r="AA84" s="209" t="s">
        <v>404</v>
      </c>
      <c r="AB84" s="210" t="str">
        <f>IF(ToSIA04_CLP[[#This Row],[RS Logic]]&lt;&gt;"",ToSIA04_CLP[[#This Row],[RS Logic]],"")</f>
        <v>AES_04_Control_Panel:5:I.Ch00.Data</v>
      </c>
    </row>
    <row r="85" spans="1:28" s="216" customFormat="1" ht="14.45">
      <c r="A85" s="215">
        <v>84</v>
      </c>
      <c r="B85" s="213" t="s">
        <v>405</v>
      </c>
      <c r="C85" s="203" t="s">
        <v>175</v>
      </c>
      <c r="D85" s="214" t="s">
        <v>525</v>
      </c>
      <c r="E85" s="203" t="s">
        <v>177</v>
      </c>
      <c r="F85" s="203" t="s">
        <v>359</v>
      </c>
      <c r="G85" s="203"/>
      <c r="H85" s="203" t="s">
        <v>406</v>
      </c>
      <c r="I85" s="204" t="s">
        <v>29</v>
      </c>
      <c r="J85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RA-ToSIA04:RF-SSAmpTower:HwPwrRevIn-Mon</v>
      </c>
      <c r="K8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RA-ToSIA04:RF-SSAmpTower:HwPwrRevInLowerLimit-Cte</v>
      </c>
      <c r="M85" s="206" t="s">
        <v>206</v>
      </c>
      <c r="N85" s="207">
        <v>3</v>
      </c>
      <c r="O85" s="206" t="s">
        <v>400</v>
      </c>
      <c r="P85" s="208">
        <v>0.1</v>
      </c>
      <c r="Q85" s="208" t="s">
        <v>181</v>
      </c>
      <c r="R85" s="206"/>
      <c r="S85" s="208"/>
      <c r="T85" s="208"/>
      <c r="U85" s="208" t="s">
        <v>401</v>
      </c>
      <c r="V85" s="208" t="s">
        <v>402</v>
      </c>
      <c r="W85" s="209" t="s">
        <v>623</v>
      </c>
      <c r="X85" s="209" t="s">
        <v>32</v>
      </c>
      <c r="Y85" s="209" t="s">
        <v>33</v>
      </c>
      <c r="Z85" s="209"/>
      <c r="AA85" s="209" t="s">
        <v>408</v>
      </c>
      <c r="AB85" s="210" t="str">
        <f>IF(ToSIA04_CLP[[#This Row],[RS Logic]]&lt;&gt;"",ToSIA04_CLP[[#This Row],[RS Logic]],"")</f>
        <v>AES_04_Control_Panel:5:I.Ch01.Data</v>
      </c>
    </row>
    <row r="86" spans="1:28" s="216" customFormat="1" ht="14.45">
      <c r="A86" s="215">
        <v>85</v>
      </c>
      <c r="B86" s="213" t="s">
        <v>409</v>
      </c>
      <c r="C86" s="203" t="s">
        <v>175</v>
      </c>
      <c r="D86" s="203" t="s">
        <v>525</v>
      </c>
      <c r="E86" s="203" t="s">
        <v>177</v>
      </c>
      <c r="F86" s="203" t="s">
        <v>359</v>
      </c>
      <c r="G86" s="203"/>
      <c r="H86" s="203" t="s">
        <v>410</v>
      </c>
      <c r="I86" s="204" t="s">
        <v>29</v>
      </c>
      <c r="J86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RA-ToSIA04:RF-SSAmpTower:HwPwrFwdOut-Mon</v>
      </c>
      <c r="K8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RA-ToSIA04:RF-SSAmpTower:HwPwrFwdOutLowerLimit-Cte</v>
      </c>
      <c r="M86" s="206" t="s">
        <v>206</v>
      </c>
      <c r="N86" s="207">
        <v>3</v>
      </c>
      <c r="O86" s="206" t="s">
        <v>400</v>
      </c>
      <c r="P86" s="208">
        <v>0.1</v>
      </c>
      <c r="Q86" s="208" t="s">
        <v>181</v>
      </c>
      <c r="R86" s="206"/>
      <c r="S86" s="208"/>
      <c r="T86" s="208"/>
      <c r="U86" s="208"/>
      <c r="V86" s="208"/>
      <c r="W86" s="209" t="s">
        <v>624</v>
      </c>
      <c r="X86" s="209" t="s">
        <v>32</v>
      </c>
      <c r="Y86" s="209" t="s">
        <v>33</v>
      </c>
      <c r="Z86" s="209"/>
      <c r="AA86" s="209" t="s">
        <v>412</v>
      </c>
      <c r="AB86" s="210" t="str">
        <f>IF(ToSIA04_CLP[[#This Row],[RS Logic]]&lt;&gt;"",ToSIA04_CLP[[#This Row],[RS Logic]],"")</f>
        <v>AES_04_Control_Panel:5:I.Ch02.Data</v>
      </c>
    </row>
    <row r="87" spans="1:28" s="216" customFormat="1" ht="14.45">
      <c r="A87" s="215">
        <v>86</v>
      </c>
      <c r="B87" s="213" t="s">
        <v>413</v>
      </c>
      <c r="C87" s="203" t="s">
        <v>175</v>
      </c>
      <c r="D87" s="214" t="s">
        <v>525</v>
      </c>
      <c r="E87" s="203" t="s">
        <v>177</v>
      </c>
      <c r="F87" s="203" t="s">
        <v>359</v>
      </c>
      <c r="G87" s="203"/>
      <c r="H87" s="203" t="s">
        <v>414</v>
      </c>
      <c r="I87" s="204" t="s">
        <v>29</v>
      </c>
      <c r="J87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RA-ToSIA04:RF-SSAmpTower:HwPwrRevOut-Mon</v>
      </c>
      <c r="K8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RA-ToSIA04:RF-SSAmpTower:HwPwrRevOutLowerLimit-Cte</v>
      </c>
      <c r="M87" s="206" t="s">
        <v>206</v>
      </c>
      <c r="N87" s="207">
        <v>3</v>
      </c>
      <c r="O87" s="206" t="s">
        <v>400</v>
      </c>
      <c r="P87" s="208">
        <v>0.1</v>
      </c>
      <c r="Q87" s="208" t="s">
        <v>181</v>
      </c>
      <c r="R87" s="206"/>
      <c r="S87" s="208"/>
      <c r="T87" s="208"/>
      <c r="U87" s="208"/>
      <c r="V87" s="208"/>
      <c r="W87" s="209" t="s">
        <v>625</v>
      </c>
      <c r="X87" s="209" t="s">
        <v>32</v>
      </c>
      <c r="Y87" s="209" t="s">
        <v>33</v>
      </c>
      <c r="Z87" s="209"/>
      <c r="AA87" s="209" t="s">
        <v>416</v>
      </c>
      <c r="AB87" s="210" t="str">
        <f>IF(ToSIA04_CLP[[#This Row],[RS Logic]]&lt;&gt;"",ToSIA04_CLP[[#This Row],[RS Logic]],"")</f>
        <v>AES_04_Control_Panel:5:I.Ch03.Data</v>
      </c>
    </row>
    <row r="88" spans="1:28" s="216" customFormat="1" ht="14.45">
      <c r="A88" s="212">
        <v>87</v>
      </c>
      <c r="B88" s="213" t="s">
        <v>417</v>
      </c>
      <c r="C88" s="203" t="s">
        <v>175</v>
      </c>
      <c r="D88" s="203" t="s">
        <v>525</v>
      </c>
      <c r="E88" s="203" t="s">
        <v>177</v>
      </c>
      <c r="F88" s="203" t="s">
        <v>359</v>
      </c>
      <c r="G88" s="203"/>
      <c r="H88" s="203" t="s">
        <v>418</v>
      </c>
      <c r="I88" s="204" t="s">
        <v>29</v>
      </c>
      <c r="J88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RA-ToSIA04:RF-SSAmpTower:PwrFwdInSts-Mon</v>
      </c>
      <c r="K8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8" s="206" t="s">
        <v>180</v>
      </c>
      <c r="N88" s="207"/>
      <c r="O88" s="206"/>
      <c r="P88" s="208">
        <v>0.1</v>
      </c>
      <c r="Q88" s="208" t="s">
        <v>181</v>
      </c>
      <c r="R88" s="206"/>
      <c r="S88" s="208"/>
      <c r="T88" s="208"/>
      <c r="U88" s="208"/>
      <c r="V88" s="208"/>
      <c r="W88" s="209" t="s">
        <v>626</v>
      </c>
      <c r="X88" s="209" t="s">
        <v>183</v>
      </c>
      <c r="Y88" s="209" t="s">
        <v>33</v>
      </c>
      <c r="Z88" s="209"/>
      <c r="AA88" s="209"/>
      <c r="AB88" s="210" t="str">
        <f>IF(ToSIA04_CLP[[#This Row],[RS Logic]]&lt;&gt;"",ToSIA04_CLP[[#This Row],[RS Logic]],"")</f>
        <v>Falha_Pot_RF.8</v>
      </c>
    </row>
    <row r="89" spans="1:28" s="216" customFormat="1" ht="14.45">
      <c r="A89" s="215">
        <v>88</v>
      </c>
      <c r="B89" s="213" t="s">
        <v>420</v>
      </c>
      <c r="C89" s="203" t="s">
        <v>175</v>
      </c>
      <c r="D89" s="214" t="s">
        <v>525</v>
      </c>
      <c r="E89" s="203" t="s">
        <v>177</v>
      </c>
      <c r="F89" s="203" t="s">
        <v>359</v>
      </c>
      <c r="G89" s="203"/>
      <c r="H89" s="203" t="s">
        <v>421</v>
      </c>
      <c r="I89" s="204" t="s">
        <v>29</v>
      </c>
      <c r="J89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RA-ToSIA04:RF-SSAmpTower:PwrRevInSts-Mon</v>
      </c>
      <c r="K8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9" s="206" t="s">
        <v>180</v>
      </c>
      <c r="N89" s="207"/>
      <c r="O89" s="206"/>
      <c r="P89" s="208">
        <v>0.1</v>
      </c>
      <c r="Q89" s="208" t="s">
        <v>181</v>
      </c>
      <c r="R89" s="206"/>
      <c r="S89" s="208"/>
      <c r="T89" s="208"/>
      <c r="U89" s="208"/>
      <c r="V89" s="208"/>
      <c r="W89" s="209" t="s">
        <v>627</v>
      </c>
      <c r="X89" s="209" t="s">
        <v>183</v>
      </c>
      <c r="Y89" s="209" t="s">
        <v>33</v>
      </c>
      <c r="Z89" s="209"/>
      <c r="AA89" s="209"/>
      <c r="AB89" s="210" t="str">
        <f>IF(ToSIA04_CLP[[#This Row],[RS Logic]]&lt;&gt;"",ToSIA04_CLP[[#This Row],[RS Logic]],"")</f>
        <v>Falha_Pot_RF.9</v>
      </c>
    </row>
    <row r="90" spans="1:28" s="216" customFormat="1" ht="14.45">
      <c r="A90" s="215">
        <v>89</v>
      </c>
      <c r="B90" s="213" t="s">
        <v>423</v>
      </c>
      <c r="C90" s="203" t="s">
        <v>175</v>
      </c>
      <c r="D90" s="203" t="s">
        <v>525</v>
      </c>
      <c r="E90" s="203" t="s">
        <v>177</v>
      </c>
      <c r="F90" s="203" t="s">
        <v>359</v>
      </c>
      <c r="G90" s="203"/>
      <c r="H90" s="203" t="s">
        <v>424</v>
      </c>
      <c r="I90" s="204" t="s">
        <v>29</v>
      </c>
      <c r="J90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RA-ToSIA04:RF-SSAmpTower:PwrFwdOutSts-Mon</v>
      </c>
      <c r="K9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0" s="206" t="s">
        <v>180</v>
      </c>
      <c r="N90" s="207"/>
      <c r="O90" s="206"/>
      <c r="P90" s="208">
        <v>0.1</v>
      </c>
      <c r="Q90" s="208" t="s">
        <v>181</v>
      </c>
      <c r="R90" s="206"/>
      <c r="S90" s="208"/>
      <c r="T90" s="208"/>
      <c r="U90" s="208"/>
      <c r="V90" s="208"/>
      <c r="W90" s="209" t="s">
        <v>628</v>
      </c>
      <c r="X90" s="209" t="s">
        <v>183</v>
      </c>
      <c r="Y90" s="209" t="s">
        <v>33</v>
      </c>
      <c r="Z90" s="209"/>
      <c r="AA90" s="209"/>
      <c r="AB90" s="210" t="str">
        <f>IF(ToSIA04_CLP[[#This Row],[RS Logic]]&lt;&gt;"",ToSIA04_CLP[[#This Row],[RS Logic]],"")</f>
        <v>Falha_Pot_RF.10</v>
      </c>
    </row>
    <row r="91" spans="1:28" s="216" customFormat="1" ht="14.45">
      <c r="A91" s="215">
        <v>90</v>
      </c>
      <c r="B91" s="213" t="s">
        <v>426</v>
      </c>
      <c r="C91" s="203" t="s">
        <v>175</v>
      </c>
      <c r="D91" s="214" t="s">
        <v>525</v>
      </c>
      <c r="E91" s="203" t="s">
        <v>177</v>
      </c>
      <c r="F91" s="203" t="s">
        <v>359</v>
      </c>
      <c r="G91" s="203"/>
      <c r="H91" s="203" t="s">
        <v>427</v>
      </c>
      <c r="I91" s="204" t="s">
        <v>29</v>
      </c>
      <c r="J91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RA-ToSIA04:RF-SSAmpTower:PwrRevOutSts-Mon</v>
      </c>
      <c r="K9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1" s="206" t="s">
        <v>180</v>
      </c>
      <c r="N91" s="207"/>
      <c r="O91" s="206"/>
      <c r="P91" s="208">
        <v>0.1</v>
      </c>
      <c r="Q91" s="208" t="s">
        <v>181</v>
      </c>
      <c r="R91" s="206"/>
      <c r="S91" s="208"/>
      <c r="T91" s="208"/>
      <c r="U91" s="208"/>
      <c r="V91" s="208"/>
      <c r="W91" s="209" t="s">
        <v>629</v>
      </c>
      <c r="X91" s="209" t="s">
        <v>183</v>
      </c>
      <c r="Y91" s="209" t="s">
        <v>33</v>
      </c>
      <c r="Z91" s="209"/>
      <c r="AA91" s="209"/>
      <c r="AB91" s="210" t="str">
        <f>IF(ToSIA04_CLP[[#This Row],[RS Logic]]&lt;&gt;"",ToSIA04_CLP[[#This Row],[RS Logic]],"")</f>
        <v>Falha_Pot_RF.11</v>
      </c>
    </row>
    <row r="92" spans="1:28" s="216" customFormat="1" ht="14.45">
      <c r="A92" s="215">
        <v>91</v>
      </c>
      <c r="B92" s="213" t="s">
        <v>630</v>
      </c>
      <c r="C92" s="203" t="s">
        <v>175</v>
      </c>
      <c r="D92" s="203" t="s">
        <v>525</v>
      </c>
      <c r="E92" s="203" t="s">
        <v>177</v>
      </c>
      <c r="F92" s="203" t="s">
        <v>359</v>
      </c>
      <c r="G92" s="203"/>
      <c r="H92" s="203" t="s">
        <v>430</v>
      </c>
      <c r="I92" s="204" t="s">
        <v>29</v>
      </c>
      <c r="J92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RA-ToSIA04:RF-SSAmpTower:RFPwrSts-Mon</v>
      </c>
      <c r="K9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2" s="206" t="s">
        <v>180</v>
      </c>
      <c r="N92" s="207"/>
      <c r="O92" s="206"/>
      <c r="P92" s="208">
        <v>0.1</v>
      </c>
      <c r="Q92" s="208" t="s">
        <v>181</v>
      </c>
      <c r="R92" s="206"/>
      <c r="S92" s="208"/>
      <c r="T92" s="208"/>
      <c r="U92" s="208"/>
      <c r="V92" s="208"/>
      <c r="W92" s="209" t="s">
        <v>631</v>
      </c>
      <c r="X92" s="209" t="s">
        <v>183</v>
      </c>
      <c r="Y92" s="209" t="s">
        <v>33</v>
      </c>
      <c r="Z92" s="209"/>
      <c r="AA92" s="209"/>
      <c r="AB92" s="210" t="str">
        <f>IF(ToSIA04_CLP[[#This Row],[RS Logic]]&lt;&gt;"",ToSIA04_CLP[[#This Row],[RS Logic]],"")</f>
        <v>Falha_Pot_RF.12</v>
      </c>
    </row>
    <row r="93" spans="1:28" s="216" customFormat="1" ht="14.45">
      <c r="A93" s="212">
        <v>92</v>
      </c>
      <c r="B93" s="226" t="s">
        <v>632</v>
      </c>
      <c r="C93" s="203" t="s">
        <v>175</v>
      </c>
      <c r="D93" s="214" t="s">
        <v>525</v>
      </c>
      <c r="E93" s="203" t="s">
        <v>177</v>
      </c>
      <c r="F93" s="203" t="s">
        <v>392</v>
      </c>
      <c r="G93" s="203"/>
      <c r="H93" s="226" t="s">
        <v>433</v>
      </c>
      <c r="I93" s="204" t="s">
        <v>186</v>
      </c>
      <c r="J93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RA-ToSIA04:RF-CtrlPanel:PINSwEnbl-Cmd</v>
      </c>
      <c r="K9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3" s="206" t="s">
        <v>180</v>
      </c>
      <c r="N93" s="207"/>
      <c r="O93" s="206"/>
      <c r="P93" s="208">
        <v>0.1</v>
      </c>
      <c r="Q93" s="208" t="s">
        <v>187</v>
      </c>
      <c r="R93" s="206">
        <v>0.5</v>
      </c>
      <c r="S93" s="208"/>
      <c r="T93" s="208"/>
      <c r="U93" s="208"/>
      <c r="V93" s="208"/>
      <c r="W93" s="209" t="s">
        <v>633</v>
      </c>
      <c r="X93" s="209" t="s">
        <v>183</v>
      </c>
      <c r="Y93" s="209" t="s">
        <v>189</v>
      </c>
      <c r="Z93" s="209"/>
      <c r="AA93" s="209"/>
      <c r="AB93" s="210" t="str">
        <f>IF(ToSIA04_CLP[[#This Row],[RS Logic]]&lt;&gt;"",ToSIA04_CLP[[#This Row],[RS Logic]],"")</f>
        <v>ToSIA_04_PINSwENBL</v>
      </c>
    </row>
    <row r="94" spans="1:28" s="216" customFormat="1" ht="14.45">
      <c r="A94" s="215">
        <v>93</v>
      </c>
      <c r="B94" s="226" t="s">
        <v>634</v>
      </c>
      <c r="C94" s="203" t="s">
        <v>175</v>
      </c>
      <c r="D94" s="203" t="s">
        <v>525</v>
      </c>
      <c r="E94" s="203" t="s">
        <v>177</v>
      </c>
      <c r="F94" s="203" t="s">
        <v>392</v>
      </c>
      <c r="G94" s="203"/>
      <c r="H94" s="226" t="s">
        <v>436</v>
      </c>
      <c r="I94" s="204" t="s">
        <v>186</v>
      </c>
      <c r="J94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RA-ToSIA04:RF-CtrlPanel:PINSwDsbl-Cmd</v>
      </c>
      <c r="K9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4" s="206" t="s">
        <v>180</v>
      </c>
      <c r="N94" s="207"/>
      <c r="O94" s="206"/>
      <c r="P94" s="208">
        <v>0.1</v>
      </c>
      <c r="Q94" s="208" t="s">
        <v>187</v>
      </c>
      <c r="R94" s="206">
        <v>0.5</v>
      </c>
      <c r="S94" s="208"/>
      <c r="T94" s="208"/>
      <c r="U94" s="208"/>
      <c r="V94" s="208"/>
      <c r="W94" s="209" t="s">
        <v>635</v>
      </c>
      <c r="X94" s="209" t="s">
        <v>183</v>
      </c>
      <c r="Y94" s="209" t="s">
        <v>189</v>
      </c>
      <c r="Z94" s="209"/>
      <c r="AA94" s="209"/>
      <c r="AB94" s="210" t="str">
        <f>IF(ToSIA04_CLP[[#This Row],[RS Logic]]&lt;&gt;"",ToSIA04_CLP[[#This Row],[RS Logic]],"")</f>
        <v>ToSIA_04_PINSwDSBL</v>
      </c>
    </row>
    <row r="95" spans="1:28" s="216" customFormat="1" ht="14.45">
      <c r="A95" s="215">
        <v>94</v>
      </c>
      <c r="B95" s="226" t="s">
        <v>636</v>
      </c>
      <c r="C95" s="203" t="s">
        <v>175</v>
      </c>
      <c r="D95" s="214" t="s">
        <v>525</v>
      </c>
      <c r="E95" s="203" t="s">
        <v>177</v>
      </c>
      <c r="F95" s="203" t="s">
        <v>392</v>
      </c>
      <c r="G95" s="203"/>
      <c r="H95" s="226" t="s">
        <v>439</v>
      </c>
      <c r="I95" s="204" t="s">
        <v>29</v>
      </c>
      <c r="J95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RA-ToSIA04:RF-CtrlPanel:PINSwSts-Mon</v>
      </c>
      <c r="K9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5" s="206" t="s">
        <v>180</v>
      </c>
      <c r="N95" s="207"/>
      <c r="O95" s="206"/>
      <c r="P95" s="208">
        <v>0.1</v>
      </c>
      <c r="Q95" s="208" t="s">
        <v>181</v>
      </c>
      <c r="R95" s="206"/>
      <c r="S95" s="208"/>
      <c r="T95" s="208"/>
      <c r="U95" s="208"/>
      <c r="V95" s="208"/>
      <c r="W95" s="209" t="s">
        <v>637</v>
      </c>
      <c r="X95" s="209" t="s">
        <v>183</v>
      </c>
      <c r="Y95" s="209" t="s">
        <v>51</v>
      </c>
      <c r="Z95" s="209"/>
      <c r="AA95" s="209"/>
      <c r="AB95" s="210" t="str">
        <f>IF(ToSIA04_CLP[[#This Row],[RS Logic]]&lt;&gt;"",ToSIA04_CLP[[#This Row],[RS Logic]],"")</f>
        <v>AES_04_Control_Panel:8:O.Pt06.Data</v>
      </c>
    </row>
    <row r="96" spans="1:28" s="225" customFormat="1" ht="14.45">
      <c r="A96" s="215">
        <v>95</v>
      </c>
      <c r="B96" s="202" t="s">
        <v>638</v>
      </c>
      <c r="C96" s="202" t="s">
        <v>175</v>
      </c>
      <c r="D96" s="203" t="s">
        <v>525</v>
      </c>
      <c r="E96" s="202" t="s">
        <v>177</v>
      </c>
      <c r="F96" s="202" t="s">
        <v>359</v>
      </c>
      <c r="G96" s="202"/>
      <c r="H96" s="202" t="s">
        <v>442</v>
      </c>
      <c r="I96" s="219" t="s">
        <v>29</v>
      </c>
      <c r="J96" s="220" t="str">
        <f>_xlfn.TEXTJOIN(":",TRUE,_xlfn.TEXTJOIN("-",TRUE,ToSIA04_CLP[[#This Row],[SEC]:[SUB]]),_xlfn.TEXTJOIN("-",TRUE,ToSIA04_CLP[[#This Row],[DIS]:[IDX]]),_xlfn.TEXTJOIN("-",TRUE,ToSIA04_CLP[[#This Row],[PROP]:[TYPE]]))</f>
        <v>RA-ToSIA04:RF-SSAmpTower:RunHour-Mon</v>
      </c>
      <c r="K96" s="220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6" s="220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6" s="221" t="s">
        <v>206</v>
      </c>
      <c r="N96" s="222"/>
      <c r="O96" s="221" t="s">
        <v>443</v>
      </c>
      <c r="P96" s="223">
        <v>0.1</v>
      </c>
      <c r="Q96" s="223" t="s">
        <v>181</v>
      </c>
      <c r="R96" s="221"/>
      <c r="S96" s="223"/>
      <c r="T96" s="223"/>
      <c r="U96" s="223"/>
      <c r="V96" s="223"/>
      <c r="W96" s="221"/>
      <c r="X96" s="221"/>
      <c r="Y96" s="221"/>
      <c r="Z96" s="221"/>
      <c r="AA96" s="221"/>
      <c r="AB96" s="224"/>
    </row>
    <row r="97" spans="1:28" s="225" customFormat="1" ht="14.45">
      <c r="A97" s="215">
        <v>96</v>
      </c>
      <c r="B97" s="175" t="s">
        <v>639</v>
      </c>
      <c r="C97" s="156" t="s">
        <v>175</v>
      </c>
      <c r="D97" s="155" t="s">
        <v>525</v>
      </c>
      <c r="E97" s="156" t="s">
        <v>177</v>
      </c>
      <c r="F97" s="176" t="s">
        <v>359</v>
      </c>
      <c r="G97" s="176"/>
      <c r="H97" s="176" t="s">
        <v>445</v>
      </c>
      <c r="I97" s="187" t="s">
        <v>29</v>
      </c>
      <c r="J97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RA-ToSIA04:RF-SSAmpTower:RunMin-Mon</v>
      </c>
      <c r="K97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7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7" s="221" t="s">
        <v>206</v>
      </c>
      <c r="N97" s="222"/>
      <c r="O97" s="221" t="s">
        <v>446</v>
      </c>
      <c r="P97" s="223">
        <v>0.1</v>
      </c>
      <c r="Q97" s="223" t="s">
        <v>181</v>
      </c>
      <c r="R97" s="180"/>
      <c r="S97" s="180"/>
      <c r="T97" s="180"/>
      <c r="U97" s="180"/>
      <c r="V97" s="180"/>
      <c r="W97" s="221" t="s">
        <v>640</v>
      </c>
      <c r="X97" s="221" t="s">
        <v>32</v>
      </c>
      <c r="Y97" s="221" t="s">
        <v>33</v>
      </c>
      <c r="Z97" s="221"/>
      <c r="AA97" s="221"/>
      <c r="AB97" s="224" t="str">
        <f>IF(ToSIA04_CLP[[#This Row],[RS Logic]]&lt;&gt;"",ToSIA04_CLP[[#This Row],[RS Logic]],"")</f>
        <v>Horimetro_T_04</v>
      </c>
    </row>
    <row r="98" spans="1:28" s="216" customFormat="1" ht="14.45">
      <c r="A98" s="212">
        <v>97</v>
      </c>
      <c r="B98" s="227" t="s">
        <v>448</v>
      </c>
      <c r="C98" s="214" t="s">
        <v>175</v>
      </c>
      <c r="D98" s="214" t="s">
        <v>525</v>
      </c>
      <c r="E98" s="214" t="s">
        <v>177</v>
      </c>
      <c r="F98" s="214" t="s">
        <v>449</v>
      </c>
      <c r="G98" s="214"/>
      <c r="H98" s="214" t="s">
        <v>363</v>
      </c>
      <c r="I98" s="218" t="s">
        <v>29</v>
      </c>
      <c r="J98" s="205" t="str">
        <f>_xlfn.TEXTJOIN(":",TRUE,_xlfn.TEXTJOIN("-",TRUE,ToSIA04_CLP[[#This Row],[SEC]:[SUB]]),_xlfn.TEXTJOIN("-",TRUE,ToSIA04_CLP[[#This Row],[DIS]:[IDX]]),_xlfn.TEXTJOIN("-",TRUE,ToSIA04_CLP[[#This Row],[PROP]:[TYPE]]))</f>
        <v>RA-ToSIA04:RF-WaterLoad:HdFlwRt-Mon</v>
      </c>
      <c r="K9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8" s="206" t="s">
        <v>180</v>
      </c>
      <c r="N98" s="207"/>
      <c r="O98" s="206"/>
      <c r="P98" s="208">
        <v>0.1</v>
      </c>
      <c r="Q98" s="208" t="s">
        <v>181</v>
      </c>
      <c r="R98" s="206"/>
      <c r="S98" s="208"/>
      <c r="T98" s="208"/>
      <c r="U98" s="208"/>
      <c r="V98" s="208"/>
      <c r="W98" s="209" t="s">
        <v>641</v>
      </c>
      <c r="X98" s="209" t="s">
        <v>183</v>
      </c>
      <c r="Y98" s="209" t="s">
        <v>33</v>
      </c>
      <c r="Z98" s="209"/>
      <c r="AA98" s="209"/>
      <c r="AB98" s="210" t="str">
        <f>IF(ToSIA04_CLP[[#This Row],[RS Logic]]&lt;&gt;"",ToSIA04_CLP[[#This Row],[RS Logic]],"")</f>
        <v>Memorias[54].5</v>
      </c>
    </row>
    <row r="99" spans="1:28" ht="15" customHeight="1">
      <c r="A99" s="215">
        <v>98</v>
      </c>
      <c r="B99" s="175" t="s">
        <v>451</v>
      </c>
      <c r="C99" s="156" t="s">
        <v>175</v>
      </c>
      <c r="D99" s="155" t="s">
        <v>525</v>
      </c>
      <c r="E99" s="156" t="s">
        <v>177</v>
      </c>
      <c r="F99" s="176" t="s">
        <v>359</v>
      </c>
      <c r="G99" s="176"/>
      <c r="H99" s="176" t="s">
        <v>452</v>
      </c>
      <c r="I99" s="230" t="s">
        <v>453</v>
      </c>
      <c r="J99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RA-ToSIA04:RF-SSAmpTower:Hw2PwrFwdInCoeff-Cte</v>
      </c>
      <c r="K99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9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9" s="178" t="s">
        <v>454</v>
      </c>
      <c r="N99" s="179"/>
      <c r="O99" s="178"/>
      <c r="P99" s="180">
        <v>5</v>
      </c>
      <c r="Q99" s="180" t="s">
        <v>187</v>
      </c>
      <c r="R99" s="180"/>
      <c r="S99" s="180"/>
      <c r="T99" s="180"/>
      <c r="U99" s="180"/>
      <c r="V99" s="180"/>
      <c r="W99" s="181"/>
      <c r="X99" s="181"/>
      <c r="Y99" s="182"/>
      <c r="Z99" s="182"/>
      <c r="AA99" s="183"/>
      <c r="AB99" s="185" t="str">
        <f>IF(ToSIA04_CLP[[#This Row],[RS Logic]]&lt;&gt;"",ToSIA04_CLP[[#This Row],[RS Logic]],"")</f>
        <v/>
      </c>
    </row>
    <row r="100" spans="1:28" ht="15" customHeight="1">
      <c r="A100" s="215">
        <v>99</v>
      </c>
      <c r="B100" s="175" t="s">
        <v>455</v>
      </c>
      <c r="C100" s="156" t="s">
        <v>175</v>
      </c>
      <c r="D100" s="156" t="s">
        <v>525</v>
      </c>
      <c r="E100" s="156" t="s">
        <v>177</v>
      </c>
      <c r="F100" s="176" t="s">
        <v>359</v>
      </c>
      <c r="G100" s="176"/>
      <c r="H100" s="176" t="s">
        <v>456</v>
      </c>
      <c r="I100" s="230" t="s">
        <v>453</v>
      </c>
      <c r="J100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RA-ToSIA04:RF-SSAmpTower:Hw2PwrRevInCoeff-Cte</v>
      </c>
      <c r="K100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0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0" s="178" t="s">
        <v>454</v>
      </c>
      <c r="N100" s="179"/>
      <c r="O100" s="178"/>
      <c r="P100" s="180">
        <v>5</v>
      </c>
      <c r="Q100" s="180" t="s">
        <v>187</v>
      </c>
      <c r="R100" s="180"/>
      <c r="S100" s="180"/>
      <c r="T100" s="180"/>
      <c r="U100" s="180"/>
      <c r="V100" s="180"/>
      <c r="W100" s="181"/>
      <c r="X100" s="181"/>
      <c r="Y100" s="182"/>
      <c r="Z100" s="182"/>
      <c r="AA100" s="183"/>
      <c r="AB100" s="185" t="str">
        <f>IF(ToSIA04_CLP[[#This Row],[RS Logic]]&lt;&gt;"",ToSIA04_CLP[[#This Row],[RS Logic]],"")</f>
        <v/>
      </c>
    </row>
    <row r="101" spans="1:28" ht="15" customHeight="1">
      <c r="A101" s="215">
        <v>100</v>
      </c>
      <c r="B101" s="175" t="s">
        <v>457</v>
      </c>
      <c r="C101" s="156" t="s">
        <v>175</v>
      </c>
      <c r="D101" s="155" t="s">
        <v>525</v>
      </c>
      <c r="E101" s="156" t="s">
        <v>177</v>
      </c>
      <c r="F101" s="176" t="s">
        <v>359</v>
      </c>
      <c r="G101" s="176"/>
      <c r="H101" s="176" t="s">
        <v>458</v>
      </c>
      <c r="I101" s="230" t="s">
        <v>453</v>
      </c>
      <c r="J101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RA-ToSIA04:RF-SSAmpTower:Hw2PwrFwdOutCoeff-Cte</v>
      </c>
      <c r="K101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1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1" s="178" t="s">
        <v>454</v>
      </c>
      <c r="N101" s="179"/>
      <c r="O101" s="178"/>
      <c r="P101" s="180">
        <v>5</v>
      </c>
      <c r="Q101" s="180" t="s">
        <v>187</v>
      </c>
      <c r="R101" s="180"/>
      <c r="S101" s="180"/>
      <c r="T101" s="180"/>
      <c r="U101" s="180"/>
      <c r="V101" s="180"/>
      <c r="W101" s="181"/>
      <c r="X101" s="181"/>
      <c r="Y101" s="182"/>
      <c r="Z101" s="182"/>
      <c r="AA101" s="183"/>
      <c r="AB101" s="185" t="str">
        <f>IF(ToSIA04_CLP[[#This Row],[RS Logic]]&lt;&gt;"",ToSIA04_CLP[[#This Row],[RS Logic]],"")</f>
        <v/>
      </c>
    </row>
    <row r="102" spans="1:28" ht="15" customHeight="1">
      <c r="A102" s="215">
        <v>101</v>
      </c>
      <c r="B102" s="175" t="s">
        <v>459</v>
      </c>
      <c r="C102" s="156" t="s">
        <v>175</v>
      </c>
      <c r="D102" s="156" t="s">
        <v>525</v>
      </c>
      <c r="E102" s="156" t="s">
        <v>177</v>
      </c>
      <c r="F102" s="176" t="s">
        <v>359</v>
      </c>
      <c r="G102" s="176"/>
      <c r="H102" s="176" t="s">
        <v>460</v>
      </c>
      <c r="I102" s="230" t="s">
        <v>453</v>
      </c>
      <c r="J102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RA-ToSIA04:RF-SSAmpTower:Hw2PwrRevOutCoeff-Cte</v>
      </c>
      <c r="K102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2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2" s="178" t="s">
        <v>454</v>
      </c>
      <c r="N102" s="179"/>
      <c r="O102" s="178"/>
      <c r="P102" s="180">
        <v>5</v>
      </c>
      <c r="Q102" s="180" t="s">
        <v>187</v>
      </c>
      <c r="R102" s="180"/>
      <c r="S102" s="180"/>
      <c r="T102" s="180"/>
      <c r="U102" s="180"/>
      <c r="V102" s="180"/>
      <c r="W102" s="181"/>
      <c r="X102" s="181"/>
      <c r="Y102" s="182"/>
      <c r="Z102" s="182"/>
      <c r="AA102" s="183"/>
      <c r="AB102" s="185" t="str">
        <f>IF(ToSIA04_CLP[[#This Row],[RS Logic]]&lt;&gt;"",ToSIA04_CLP[[#This Row],[RS Logic]],"")</f>
        <v/>
      </c>
    </row>
    <row r="103" spans="1:28" ht="15" customHeight="1">
      <c r="A103" s="212">
        <v>102</v>
      </c>
      <c r="B103" s="158" t="s">
        <v>461</v>
      </c>
      <c r="C103" s="156" t="s">
        <v>175</v>
      </c>
      <c r="D103" s="155" t="s">
        <v>525</v>
      </c>
      <c r="E103" s="155" t="s">
        <v>177</v>
      </c>
      <c r="F103" s="155" t="s">
        <v>359</v>
      </c>
      <c r="G103" s="155"/>
      <c r="H103" s="155" t="s">
        <v>462</v>
      </c>
      <c r="I103" s="172" t="s">
        <v>29</v>
      </c>
      <c r="J103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RA-ToSIA04:RF-SSAmpTower:PwrFwdIn-Mon</v>
      </c>
      <c r="K103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3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3" s="178" t="s">
        <v>206</v>
      </c>
      <c r="N103" s="179"/>
      <c r="O103" s="178" t="s">
        <v>463</v>
      </c>
      <c r="P103" s="180">
        <v>0.1</v>
      </c>
      <c r="Q103" s="180" t="s">
        <v>181</v>
      </c>
      <c r="R103" s="180"/>
      <c r="S103" s="180"/>
      <c r="T103" s="180"/>
      <c r="U103" s="180"/>
      <c r="V103" s="180"/>
      <c r="W103" s="181"/>
      <c r="X103" s="181"/>
      <c r="Y103" s="182"/>
      <c r="Z103" s="182"/>
      <c r="AA103" s="183"/>
      <c r="AB103" s="185" t="str">
        <f>IF(ToSIA04_CLP[[#This Row],[RS Logic]]&lt;&gt;"",ToSIA04_CLP[[#This Row],[RS Logic]],"")</f>
        <v/>
      </c>
    </row>
    <row r="104" spans="1:28" ht="15" customHeight="1">
      <c r="A104" s="215">
        <v>103</v>
      </c>
      <c r="B104" s="158" t="s">
        <v>464</v>
      </c>
      <c r="C104" s="156" t="s">
        <v>175</v>
      </c>
      <c r="D104" s="156" t="s">
        <v>525</v>
      </c>
      <c r="E104" s="155" t="s">
        <v>177</v>
      </c>
      <c r="F104" s="155" t="s">
        <v>359</v>
      </c>
      <c r="G104" s="155"/>
      <c r="H104" s="155" t="s">
        <v>465</v>
      </c>
      <c r="I104" s="172" t="s">
        <v>29</v>
      </c>
      <c r="J104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RA-ToSIA04:RF-SSAmpTower:PwrRevIn-Mon</v>
      </c>
      <c r="K104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4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4" s="178" t="s">
        <v>206</v>
      </c>
      <c r="N104" s="179"/>
      <c r="O104" s="178" t="s">
        <v>463</v>
      </c>
      <c r="P104" s="180">
        <v>0.1</v>
      </c>
      <c r="Q104" s="180" t="s">
        <v>181</v>
      </c>
      <c r="R104" s="180"/>
      <c r="S104" s="180"/>
      <c r="T104" s="180"/>
      <c r="U104" s="180"/>
      <c r="V104" s="180"/>
      <c r="W104" s="181"/>
      <c r="X104" s="181"/>
      <c r="Y104" s="182"/>
      <c r="Z104" s="182"/>
      <c r="AA104" s="183"/>
      <c r="AB104" s="185" t="str">
        <f>IF(ToSIA04_CLP[[#This Row],[RS Logic]]&lt;&gt;"",ToSIA04_CLP[[#This Row],[RS Logic]],"")</f>
        <v/>
      </c>
    </row>
    <row r="105" spans="1:28" ht="15" customHeight="1">
      <c r="A105" s="215">
        <v>104</v>
      </c>
      <c r="B105" s="158" t="s">
        <v>466</v>
      </c>
      <c r="C105" s="156" t="s">
        <v>175</v>
      </c>
      <c r="D105" s="155" t="s">
        <v>525</v>
      </c>
      <c r="E105" s="155" t="s">
        <v>177</v>
      </c>
      <c r="F105" s="155" t="s">
        <v>359</v>
      </c>
      <c r="G105" s="155"/>
      <c r="H105" s="155" t="s">
        <v>467</v>
      </c>
      <c r="I105" s="172" t="s">
        <v>29</v>
      </c>
      <c r="J105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RA-ToSIA04:RF-SSAmpTower:PwrFwdOut-Mon</v>
      </c>
      <c r="K105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5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5" s="178" t="s">
        <v>206</v>
      </c>
      <c r="N105" s="179"/>
      <c r="O105" s="178" t="s">
        <v>463</v>
      </c>
      <c r="P105" s="180">
        <v>0.1</v>
      </c>
      <c r="Q105" s="180" t="s">
        <v>181</v>
      </c>
      <c r="R105" s="180"/>
      <c r="S105" s="180"/>
      <c r="T105" s="180"/>
      <c r="U105" s="180"/>
      <c r="V105" s="180"/>
      <c r="W105" s="181"/>
      <c r="X105" s="181"/>
      <c r="Y105" s="182"/>
      <c r="Z105" s="182"/>
      <c r="AA105" s="183"/>
      <c r="AB105" s="185" t="str">
        <f>IF(ToSIA04_CLP[[#This Row],[RS Logic]]&lt;&gt;"",ToSIA04_CLP[[#This Row],[RS Logic]],"")</f>
        <v/>
      </c>
    </row>
    <row r="106" spans="1:28" ht="15" customHeight="1">
      <c r="A106" s="215">
        <v>105</v>
      </c>
      <c r="B106" s="173" t="s">
        <v>468</v>
      </c>
      <c r="C106" s="156" t="s">
        <v>175</v>
      </c>
      <c r="D106" s="156" t="s">
        <v>525</v>
      </c>
      <c r="E106" s="155" t="s">
        <v>177</v>
      </c>
      <c r="F106" s="156" t="s">
        <v>359</v>
      </c>
      <c r="G106" s="156"/>
      <c r="H106" s="156" t="s">
        <v>469</v>
      </c>
      <c r="I106" s="174" t="s">
        <v>29</v>
      </c>
      <c r="J106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RA-ToSIA04:RF-SSAmpTower:PwrRevOut-Mon</v>
      </c>
      <c r="K106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6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6" s="178" t="s">
        <v>206</v>
      </c>
      <c r="N106" s="179"/>
      <c r="O106" s="178" t="s">
        <v>463</v>
      </c>
      <c r="P106" s="180">
        <v>0.1</v>
      </c>
      <c r="Q106" s="180" t="s">
        <v>181</v>
      </c>
      <c r="R106" s="180"/>
      <c r="S106" s="180"/>
      <c r="T106" s="180"/>
      <c r="U106" s="180"/>
      <c r="V106" s="180"/>
      <c r="W106" s="181"/>
      <c r="X106" s="181"/>
      <c r="Y106" s="182"/>
      <c r="Z106" s="182"/>
      <c r="AA106" s="183"/>
      <c r="AB106" s="185" t="str">
        <f>IF(ToSIA04_CLP[[#This Row],[RS Logic]]&lt;&gt;"",ToSIA04_CLP[[#This Row],[RS Logic]],"")</f>
        <v/>
      </c>
    </row>
    <row r="107" spans="1:28" ht="15" customHeight="1">
      <c r="A107" s="215">
        <v>106</v>
      </c>
      <c r="B107" s="173"/>
      <c r="C107" s="156"/>
      <c r="D107" s="156"/>
      <c r="E107" s="155"/>
      <c r="F107" s="156"/>
      <c r="G107" s="156"/>
      <c r="H107" s="156"/>
      <c r="I107" s="174"/>
      <c r="J107" s="184"/>
      <c r="K107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7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7" s="178" t="s">
        <v>206</v>
      </c>
      <c r="N107" s="179"/>
      <c r="O107" s="178" t="s">
        <v>463</v>
      </c>
      <c r="P107" s="180">
        <v>1.1000000000000001</v>
      </c>
      <c r="Q107" s="180" t="s">
        <v>181</v>
      </c>
      <c r="R107" s="180"/>
      <c r="S107" s="180"/>
      <c r="T107" s="180"/>
      <c r="U107" s="180"/>
      <c r="V107" s="180"/>
      <c r="W107" s="181"/>
      <c r="X107" s="181"/>
      <c r="Y107" s="182"/>
      <c r="Z107" s="182"/>
      <c r="AA107" s="183"/>
      <c r="AB107" s="185" t="str">
        <f>IF(ToSIA04_CLP[[#This Row],[RS Logic]]&lt;&gt;"",ToSIA04_CLP[[#This Row],[RS Logic]],"")</f>
        <v/>
      </c>
    </row>
    <row r="108" spans="1:28" ht="15" customHeight="1">
      <c r="A108" s="212">
        <v>107</v>
      </c>
      <c r="B108" s="173"/>
      <c r="C108" s="156"/>
      <c r="D108" s="156"/>
      <c r="E108" s="155"/>
      <c r="F108" s="156"/>
      <c r="G108" s="156"/>
      <c r="H108" s="156"/>
      <c r="I108" s="174"/>
      <c r="J108" s="184"/>
      <c r="K108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8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8" s="178" t="s">
        <v>206</v>
      </c>
      <c r="N108" s="179"/>
      <c r="O108" s="178" t="s">
        <v>463</v>
      </c>
      <c r="P108" s="180">
        <v>2.1</v>
      </c>
      <c r="Q108" s="180" t="s">
        <v>181</v>
      </c>
      <c r="R108" s="180"/>
      <c r="S108" s="180"/>
      <c r="T108" s="180"/>
      <c r="U108" s="180"/>
      <c r="V108" s="180"/>
      <c r="W108" s="181"/>
      <c r="X108" s="181"/>
      <c r="Y108" s="182"/>
      <c r="Z108" s="182"/>
      <c r="AA108" s="183"/>
      <c r="AB108" s="185" t="str">
        <f>IF(ToSIA04_CLP[[#This Row],[RS Logic]]&lt;&gt;"",ToSIA04_CLP[[#This Row],[RS Logic]],"")</f>
        <v/>
      </c>
    </row>
    <row r="109" spans="1:28" ht="15" customHeight="1">
      <c r="A109" s="215">
        <v>108</v>
      </c>
      <c r="B109" s="173"/>
      <c r="C109" s="156"/>
      <c r="D109" s="156"/>
      <c r="E109" s="155"/>
      <c r="F109" s="156"/>
      <c r="G109" s="156"/>
      <c r="H109" s="156"/>
      <c r="I109" s="174"/>
      <c r="J109" s="184"/>
      <c r="K109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9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9" s="178" t="s">
        <v>206</v>
      </c>
      <c r="N109" s="179"/>
      <c r="O109" s="178" t="s">
        <v>463</v>
      </c>
      <c r="P109" s="180">
        <v>3.1</v>
      </c>
      <c r="Q109" s="180" t="s">
        <v>181</v>
      </c>
      <c r="R109" s="180"/>
      <c r="S109" s="180"/>
      <c r="T109" s="180"/>
      <c r="U109" s="180"/>
      <c r="V109" s="180"/>
      <c r="W109" s="181"/>
      <c r="X109" s="181"/>
      <c r="Y109" s="182"/>
      <c r="Z109" s="182"/>
      <c r="AA109" s="183"/>
      <c r="AB109" s="185" t="str">
        <f>IF(ToSIA04_CLP[[#This Row],[RS Logic]]&lt;&gt;"",ToSIA04_CLP[[#This Row],[RS Logic]],"")</f>
        <v/>
      </c>
    </row>
    <row r="110" spans="1:28" ht="15" customHeight="1">
      <c r="A110" s="215">
        <v>109</v>
      </c>
      <c r="B110" s="173"/>
      <c r="C110" s="156"/>
      <c r="D110" s="156"/>
      <c r="E110" s="155"/>
      <c r="F110" s="156"/>
      <c r="G110" s="156"/>
      <c r="H110" s="156"/>
      <c r="I110" s="174"/>
      <c r="J110" s="184"/>
      <c r="K110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0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0" s="178" t="s">
        <v>206</v>
      </c>
      <c r="N110" s="179"/>
      <c r="O110" s="178" t="s">
        <v>463</v>
      </c>
      <c r="P110" s="180">
        <v>4.0999999999999996</v>
      </c>
      <c r="Q110" s="180" t="s">
        <v>181</v>
      </c>
      <c r="R110" s="180"/>
      <c r="S110" s="180"/>
      <c r="T110" s="180"/>
      <c r="U110" s="180"/>
      <c r="V110" s="180"/>
      <c r="W110" s="181"/>
      <c r="X110" s="181"/>
      <c r="Y110" s="182"/>
      <c r="Z110" s="182"/>
      <c r="AA110" s="183"/>
      <c r="AB110" s="185" t="str">
        <f>IF(ToSIA04_CLP[[#This Row],[RS Logic]]&lt;&gt;"",ToSIA04_CLP[[#This Row],[RS Logic]],"")</f>
        <v/>
      </c>
    </row>
    <row r="111" spans="1:28" ht="15" customHeight="1">
      <c r="A111" s="215">
        <v>110</v>
      </c>
      <c r="B111" s="173"/>
      <c r="C111" s="156"/>
      <c r="D111" s="156"/>
      <c r="E111" s="155"/>
      <c r="F111" s="156"/>
      <c r="G111" s="156"/>
      <c r="H111" s="156"/>
      <c r="I111" s="174"/>
      <c r="J111" s="184"/>
      <c r="K111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1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1" s="178" t="s">
        <v>206</v>
      </c>
      <c r="N111" s="179"/>
      <c r="O111" s="178" t="s">
        <v>463</v>
      </c>
      <c r="P111" s="180">
        <v>5.0999999999999996</v>
      </c>
      <c r="Q111" s="180" t="s">
        <v>181</v>
      </c>
      <c r="R111" s="180"/>
      <c r="S111" s="180"/>
      <c r="T111" s="180"/>
      <c r="U111" s="180"/>
      <c r="V111" s="180"/>
      <c r="W111" s="181"/>
      <c r="X111" s="181"/>
      <c r="Y111" s="182"/>
      <c r="Z111" s="182"/>
      <c r="AA111" s="183"/>
      <c r="AB111" s="185" t="str">
        <f>IF(ToSIA04_CLP[[#This Row],[RS Logic]]&lt;&gt;"",ToSIA04_CLP[[#This Row],[RS Logic]],"")</f>
        <v/>
      </c>
    </row>
    <row r="112" spans="1:28" ht="15" customHeight="1">
      <c r="A112" s="215">
        <v>111</v>
      </c>
      <c r="B112" s="173"/>
      <c r="C112" s="156"/>
      <c r="D112" s="156"/>
      <c r="E112" s="155"/>
      <c r="F112" s="156"/>
      <c r="G112" s="156"/>
      <c r="H112" s="156"/>
      <c r="I112" s="174"/>
      <c r="J112" s="184"/>
      <c r="K112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2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2" s="178" t="s">
        <v>206</v>
      </c>
      <c r="N112" s="179"/>
      <c r="O112" s="178" t="s">
        <v>463</v>
      </c>
      <c r="P112" s="180">
        <v>6.1</v>
      </c>
      <c r="Q112" s="180" t="s">
        <v>181</v>
      </c>
      <c r="R112" s="180"/>
      <c r="S112" s="180"/>
      <c r="T112" s="180"/>
      <c r="U112" s="180"/>
      <c r="V112" s="180"/>
      <c r="W112" s="181"/>
      <c r="X112" s="181"/>
      <c r="Y112" s="182"/>
      <c r="Z112" s="182"/>
      <c r="AA112" s="183"/>
      <c r="AB112" s="185" t="str">
        <f>IF(ToSIA04_CLP[[#This Row],[RS Logic]]&lt;&gt;"",ToSIA04_CLP[[#This Row],[RS Logic]],"")</f>
        <v/>
      </c>
    </row>
    <row r="113" spans="1:28" ht="15" customHeight="1">
      <c r="A113" s="212">
        <v>112</v>
      </c>
      <c r="B113" s="173"/>
      <c r="C113" s="156"/>
      <c r="D113" s="156"/>
      <c r="E113" s="155"/>
      <c r="F113" s="156"/>
      <c r="G113" s="156"/>
      <c r="H113" s="156"/>
      <c r="I113" s="174"/>
      <c r="J113" s="184"/>
      <c r="K113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3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3" s="178" t="s">
        <v>206</v>
      </c>
      <c r="N113" s="179"/>
      <c r="O113" s="178" t="s">
        <v>463</v>
      </c>
      <c r="P113" s="180">
        <v>7.1</v>
      </c>
      <c r="Q113" s="180" t="s">
        <v>181</v>
      </c>
      <c r="R113" s="180"/>
      <c r="S113" s="180"/>
      <c r="T113" s="180"/>
      <c r="U113" s="180"/>
      <c r="V113" s="180"/>
      <c r="W113" s="181"/>
      <c r="X113" s="181"/>
      <c r="Y113" s="182"/>
      <c r="Z113" s="182"/>
      <c r="AA113" s="183"/>
      <c r="AB113" s="185" t="str">
        <f>IF(ToSIA04_CLP[[#This Row],[RS Logic]]&lt;&gt;"",ToSIA04_CLP[[#This Row],[RS Logic]],"")</f>
        <v/>
      </c>
    </row>
  </sheetData>
  <phoneticPr fontId="9" type="noConversion"/>
  <dataValidations count="3">
    <dataValidation type="list" allowBlank="1" showInputMessage="1" showErrorMessage="1" sqref="P2:P113" xr:uid="{DCB8116E-4670-4E24-A5A7-3F4F33DDAEF1}">
      <formula1>"0.1,0.5,1.0,2.0,5.0,10.0"</formula1>
    </dataValidation>
    <dataValidation type="list" allowBlank="1" showInputMessage="1" showErrorMessage="1" sqref="Y2:Y113" xr:uid="{695E33CC-E14C-4B64-82ED-C108FB29111E}">
      <formula1>"Input,Control,Output"</formula1>
    </dataValidation>
    <dataValidation type="list" allowBlank="1" showInputMessage="1" showErrorMessage="1" sqref="X2:X113" xr:uid="{5D836718-E978-4C92-8B74-21AB6BDA85F1}">
      <formula1>"Analog,Digital"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3D64-C07B-4F81-8B97-61425F157B0F}">
  <sheetPr>
    <tabColor theme="9" tint="0.39997558519241921"/>
  </sheetPr>
  <dimension ref="A1:Q19"/>
  <sheetViews>
    <sheetView topLeftCell="F1" workbookViewId="0">
      <selection activeCell="A2" sqref="A2:A19"/>
    </sheetView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0.85546875" bestFit="1" customWidth="1"/>
    <col min="11" max="12" width="49.42578125" bestFit="1" customWidth="1"/>
  </cols>
  <sheetData>
    <row r="1" spans="1:17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94" t="s">
        <v>476</v>
      </c>
      <c r="N1" s="194" t="s">
        <v>477</v>
      </c>
      <c r="O1" s="194" t="s">
        <v>478</v>
      </c>
      <c r="P1" s="194" t="s">
        <v>479</v>
      </c>
      <c r="Q1" s="194" t="s">
        <v>480</v>
      </c>
    </row>
    <row r="2" spans="1:17" s="5" customFormat="1">
      <c r="A2" s="27">
        <v>1</v>
      </c>
      <c r="B2" s="34" t="s">
        <v>481</v>
      </c>
      <c r="C2" s="35" t="s">
        <v>175</v>
      </c>
      <c r="D2" s="35" t="s">
        <v>525</v>
      </c>
      <c r="E2" s="35" t="s">
        <v>177</v>
      </c>
      <c r="F2" s="35" t="s">
        <v>178</v>
      </c>
      <c r="G2" s="35" t="s">
        <v>642</v>
      </c>
      <c r="H2" s="35" t="s">
        <v>482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RA-ToSIA04:RF-ACPanel:CurrentN-Mon</v>
      </c>
      <c r="K2" s="30" t="e">
        <f>IF(OR(#REF!="",#REF!="N/A"),"N/A",IF(G2="-",C2&amp;"-"&amp;D2&amp;":"&amp;E2&amp;"-"&amp;F2&amp;":"&amp;H2&amp;"UpperLimit-Cte",C2&amp;"-"&amp;D2&amp;":"&amp;E2&amp;"-"&amp;F2&amp;"-"&amp;G2&amp;":"&amp;H2&amp;"UpperLimit-Cte"))</f>
        <v>#REF!</v>
      </c>
      <c r="L2" s="30" t="e">
        <f>IF(OR(#REF!="",#REF!="N/A"),"N/A",IF(G2="-",C2&amp;"-"&amp;D2&amp;":"&amp;E2&amp;"-"&amp;F2&amp;":"&amp;H2&amp;"LowerLimit-Cte",C2&amp;"-"&amp;D2&amp;":"&amp;E2&amp;"-"&amp;F2&amp;"-"&amp;G2&amp;":"&amp;H2&amp;"LowerLimit-Cte"))</f>
        <v>#REF!</v>
      </c>
      <c r="M2" s="195" t="s">
        <v>483</v>
      </c>
      <c r="N2" s="195">
        <v>0.01</v>
      </c>
      <c r="O2" s="195" t="s">
        <v>484</v>
      </c>
      <c r="P2" s="196">
        <v>23318</v>
      </c>
      <c r="Q2" s="195">
        <v>2</v>
      </c>
    </row>
    <row r="3" spans="1:17" s="5" customFormat="1">
      <c r="A3" s="27">
        <v>2</v>
      </c>
      <c r="B3" s="34" t="s">
        <v>485</v>
      </c>
      <c r="C3" s="35" t="s">
        <v>175</v>
      </c>
      <c r="D3" s="35" t="s">
        <v>525</v>
      </c>
      <c r="E3" s="35" t="s">
        <v>177</v>
      </c>
      <c r="F3" s="35" t="s">
        <v>178</v>
      </c>
      <c r="G3" s="35" t="s">
        <v>642</v>
      </c>
      <c r="H3" s="35" t="s">
        <v>486</v>
      </c>
      <c r="I3" s="35" t="s">
        <v>29</v>
      </c>
      <c r="J3" s="30" t="str">
        <f t="shared" si="0"/>
        <v>RA-ToSIA04:RF-ACPanel:Freq-Mon</v>
      </c>
      <c r="K3" s="30" t="e">
        <f>IF(OR(#REF!="",#REF!="N/A"),"N/A",IF(G3="-",C3&amp;"-"&amp;D3&amp;":"&amp;E3&amp;"-"&amp;F3&amp;":"&amp;H3&amp;"UpperLimit-Cte",C3&amp;"-"&amp;D3&amp;":"&amp;E3&amp;"-"&amp;F3&amp;"-"&amp;G3&amp;":"&amp;H3&amp;"UpperLimit-Cte"))</f>
        <v>#REF!</v>
      </c>
      <c r="L3" s="30" t="e">
        <f>IF(OR(#REF!="",#REF!="N/A"),"N/A",IF(G3="-",C3&amp;"-"&amp;D3&amp;":"&amp;E3&amp;"-"&amp;F3&amp;":"&amp;H3&amp;"LowerLimit-Cte",C3&amp;"-"&amp;D3&amp;":"&amp;E3&amp;"-"&amp;F3&amp;"-"&amp;G3&amp;":"&amp;H3&amp;"LowerLimit-Cte"))</f>
        <v>#REF!</v>
      </c>
      <c r="M3" s="197" t="s">
        <v>487</v>
      </c>
      <c r="N3" s="197">
        <v>0.01</v>
      </c>
      <c r="O3" s="197" t="s">
        <v>484</v>
      </c>
      <c r="P3" s="198">
        <v>23346</v>
      </c>
      <c r="Q3" s="197">
        <v>1</v>
      </c>
    </row>
    <row r="4" spans="1:17" s="5" customFormat="1">
      <c r="A4" s="27">
        <v>3</v>
      </c>
      <c r="B4" s="34" t="s">
        <v>488</v>
      </c>
      <c r="C4" s="35" t="s">
        <v>175</v>
      </c>
      <c r="D4" s="35" t="s">
        <v>525</v>
      </c>
      <c r="E4" s="35" t="s">
        <v>177</v>
      </c>
      <c r="F4" s="35" t="s">
        <v>178</v>
      </c>
      <c r="G4" s="35" t="s">
        <v>642</v>
      </c>
      <c r="H4" s="35" t="s">
        <v>489</v>
      </c>
      <c r="I4" s="35" t="s">
        <v>29</v>
      </c>
      <c r="J4" s="30" t="str">
        <f t="shared" si="0"/>
        <v>RA-ToSIA04:RF-ACPanel:LineVoltage12-Mon</v>
      </c>
      <c r="K4" s="30" t="e">
        <f>IF(OR(#REF!="",#REF!="N/A"),"N/A",IF(G4="-",C4&amp;"-"&amp;D4&amp;":"&amp;E4&amp;"-"&amp;F4&amp;":"&amp;H4&amp;"UpperLimit-Cte",C4&amp;"-"&amp;D4&amp;":"&amp;E4&amp;"-"&amp;F4&amp;"-"&amp;G4&amp;":"&amp;H4&amp;"UpperLimit-Cte"))</f>
        <v>#REF!</v>
      </c>
      <c r="L4" s="30" t="e">
        <f>IF(OR(#REF!="",#REF!="N/A"),"N/A",IF(G4="-",C4&amp;"-"&amp;D4&amp;":"&amp;E4&amp;"-"&amp;F4&amp;":"&amp;H4&amp;"LowerLimit-Cte",C4&amp;"-"&amp;D4&amp;":"&amp;E4&amp;"-"&amp;F4&amp;"-"&amp;G4&amp;":"&amp;H4&amp;"LowerLimit-Cte"))</f>
        <v>#REF!</v>
      </c>
      <c r="M4" s="197" t="s">
        <v>400</v>
      </c>
      <c r="N4" s="197">
        <v>0.1</v>
      </c>
      <c r="O4" s="197" t="s">
        <v>484</v>
      </c>
      <c r="P4" s="198">
        <v>23304</v>
      </c>
      <c r="Q4" s="197">
        <v>2</v>
      </c>
    </row>
    <row r="5" spans="1:17" s="5" customFormat="1">
      <c r="A5" s="27">
        <v>4</v>
      </c>
      <c r="B5" s="34" t="s">
        <v>490</v>
      </c>
      <c r="C5" s="35" t="s">
        <v>175</v>
      </c>
      <c r="D5" s="35" t="s">
        <v>525</v>
      </c>
      <c r="E5" s="35" t="s">
        <v>177</v>
      </c>
      <c r="F5" s="35" t="s">
        <v>178</v>
      </c>
      <c r="G5" s="35" t="s">
        <v>642</v>
      </c>
      <c r="H5" s="35" t="s">
        <v>491</v>
      </c>
      <c r="I5" s="35" t="s">
        <v>29</v>
      </c>
      <c r="J5" s="30" t="str">
        <f t="shared" si="0"/>
        <v>RA-ToSIA04:RF-ACPanel:LineVoltage13-Mon</v>
      </c>
      <c r="K5" s="30" t="e">
        <f>IF(OR(#REF!="",#REF!="N/A"),"N/A",IF(G5="-",C5&amp;"-"&amp;D5&amp;":"&amp;E5&amp;"-"&amp;F5&amp;":"&amp;H5&amp;"UpperLimit-Cte",C5&amp;"-"&amp;D5&amp;":"&amp;E5&amp;"-"&amp;F5&amp;"-"&amp;G5&amp;":"&amp;H5&amp;"UpperLimit-Cte"))</f>
        <v>#REF!</v>
      </c>
      <c r="L5" s="30" t="e">
        <f>IF(OR(#REF!="",#REF!="N/A"),"N/A",IF(G5="-",C5&amp;"-"&amp;D5&amp;":"&amp;E5&amp;"-"&amp;F5&amp;":"&amp;H5&amp;"LowerLimit-Cte",C5&amp;"-"&amp;D5&amp;":"&amp;E5&amp;"-"&amp;F5&amp;"-"&amp;G5&amp;":"&amp;H5&amp;"LowerLimit-Cte"))</f>
        <v>#REF!</v>
      </c>
      <c r="M5" s="197" t="s">
        <v>400</v>
      </c>
      <c r="N5" s="197">
        <v>0.1</v>
      </c>
      <c r="O5" s="197" t="s">
        <v>484</v>
      </c>
      <c r="P5" s="198">
        <v>23308</v>
      </c>
      <c r="Q5" s="197">
        <v>2</v>
      </c>
    </row>
    <row r="6" spans="1:17" s="5" customFormat="1">
      <c r="A6" s="27">
        <v>5</v>
      </c>
      <c r="B6" s="34" t="s">
        <v>492</v>
      </c>
      <c r="C6" s="35" t="s">
        <v>175</v>
      </c>
      <c r="D6" s="35" t="s">
        <v>525</v>
      </c>
      <c r="E6" s="35" t="s">
        <v>177</v>
      </c>
      <c r="F6" s="35" t="s">
        <v>178</v>
      </c>
      <c r="G6" s="35" t="s">
        <v>642</v>
      </c>
      <c r="H6" s="35" t="s">
        <v>493</v>
      </c>
      <c r="I6" s="35" t="s">
        <v>29</v>
      </c>
      <c r="J6" s="30" t="str">
        <f t="shared" si="0"/>
        <v>RA-ToSIA04:RF-ACPanel:LineVoltage23-Mon</v>
      </c>
      <c r="K6" s="30" t="e">
        <f>IF(OR(#REF!="",#REF!="N/A"),"N/A",IF(G6="-",C6&amp;"-"&amp;D6&amp;":"&amp;E6&amp;"-"&amp;F6&amp;":"&amp;H6&amp;"UpperLimit-Cte",C6&amp;"-"&amp;D6&amp;":"&amp;E6&amp;"-"&amp;F6&amp;"-"&amp;G6&amp;":"&amp;H6&amp;"UpperLimit-Cte"))</f>
        <v>#REF!</v>
      </c>
      <c r="L6" s="30" t="e">
        <f>IF(OR(#REF!="",#REF!="N/A"),"N/A",IF(G6="-",C6&amp;"-"&amp;D6&amp;":"&amp;E6&amp;"-"&amp;F6&amp;":"&amp;H6&amp;"LowerLimit-Cte",C6&amp;"-"&amp;D6&amp;":"&amp;E6&amp;"-"&amp;F6&amp;"-"&amp;G6&amp;":"&amp;H6&amp;"LowerLimit-Cte"))</f>
        <v>#REF!</v>
      </c>
      <c r="M6" s="197" t="s">
        <v>400</v>
      </c>
      <c r="N6" s="197">
        <v>0.1</v>
      </c>
      <c r="O6" s="197" t="s">
        <v>484</v>
      </c>
      <c r="P6" s="198">
        <v>23306</v>
      </c>
      <c r="Q6" s="197">
        <v>2</v>
      </c>
    </row>
    <row r="7" spans="1:17" s="5" customFormat="1">
      <c r="A7" s="27">
        <v>6</v>
      </c>
      <c r="B7" s="34" t="s">
        <v>494</v>
      </c>
      <c r="C7" s="35" t="s">
        <v>175</v>
      </c>
      <c r="D7" s="35" t="s">
        <v>525</v>
      </c>
      <c r="E7" s="35" t="s">
        <v>177</v>
      </c>
      <c r="F7" s="35" t="s">
        <v>178</v>
      </c>
      <c r="G7" s="35" t="s">
        <v>642</v>
      </c>
      <c r="H7" s="35" t="s">
        <v>495</v>
      </c>
      <c r="I7" s="35" t="s">
        <v>29</v>
      </c>
      <c r="J7" s="30" t="str">
        <f t="shared" si="0"/>
        <v>RA-ToSIA04:RF-ACPanel:PhsCurrent1-Mon</v>
      </c>
      <c r="K7" s="30" t="e">
        <f>IF(OR(#REF!="",#REF!="N/A"),"N/A",IF(G7="-",C7&amp;"-"&amp;D7&amp;":"&amp;E7&amp;"-"&amp;F7&amp;":"&amp;H7&amp;"UpperLimit-Cte",C7&amp;"-"&amp;D7&amp;":"&amp;E7&amp;"-"&amp;F7&amp;"-"&amp;G7&amp;":"&amp;H7&amp;"UpperLimit-Cte"))</f>
        <v>#REF!</v>
      </c>
      <c r="L7" s="30" t="e">
        <f>IF(OR(#REF!="",#REF!="N/A"),"N/A",IF(G7="-",C7&amp;"-"&amp;D7&amp;":"&amp;E7&amp;"-"&amp;F7&amp;":"&amp;H7&amp;"LowerLimit-Cte",C7&amp;"-"&amp;D7&amp;":"&amp;E7&amp;"-"&amp;F7&amp;"-"&amp;G7&amp;":"&amp;H7&amp;"LowerLimit-Cte"))</f>
        <v>#REF!</v>
      </c>
      <c r="M7" s="197" t="s">
        <v>483</v>
      </c>
      <c r="N7" s="197">
        <v>0.01</v>
      </c>
      <c r="O7" s="197" t="s">
        <v>484</v>
      </c>
      <c r="P7" s="198">
        <v>23312</v>
      </c>
      <c r="Q7" s="197">
        <v>2</v>
      </c>
    </row>
    <row r="8" spans="1:17" s="5" customFormat="1">
      <c r="A8" s="27">
        <v>7</v>
      </c>
      <c r="B8" s="34" t="s">
        <v>496</v>
      </c>
      <c r="C8" s="35" t="s">
        <v>175</v>
      </c>
      <c r="D8" s="35" t="s">
        <v>525</v>
      </c>
      <c r="E8" s="35" t="s">
        <v>177</v>
      </c>
      <c r="F8" s="35" t="s">
        <v>178</v>
      </c>
      <c r="G8" s="35" t="s">
        <v>642</v>
      </c>
      <c r="H8" s="35" t="s">
        <v>497</v>
      </c>
      <c r="I8" s="35" t="s">
        <v>29</v>
      </c>
      <c r="J8" s="30" t="str">
        <f t="shared" si="0"/>
        <v>RA-ToSIA04:RF-ACPanel:PhsCurrent2-Mon</v>
      </c>
      <c r="K8" s="30" t="e">
        <f>IF(OR(#REF!="",#REF!="N/A"),"N/A",IF(G8="-",C8&amp;"-"&amp;D8&amp;":"&amp;E8&amp;"-"&amp;F8&amp;":"&amp;H8&amp;"UpperLimit-Cte",C8&amp;"-"&amp;D8&amp;":"&amp;E8&amp;"-"&amp;F8&amp;"-"&amp;G8&amp;":"&amp;H8&amp;"UpperLimit-Cte"))</f>
        <v>#REF!</v>
      </c>
      <c r="L8" s="30" t="e">
        <f>IF(OR(#REF!="",#REF!="N/A"),"N/A",IF(G8="-",C8&amp;"-"&amp;D8&amp;":"&amp;E8&amp;"-"&amp;F8&amp;":"&amp;H8&amp;"LowerLimit-Cte",C8&amp;"-"&amp;D8&amp;":"&amp;E8&amp;"-"&amp;F8&amp;"-"&amp;G8&amp;":"&amp;H8&amp;"LowerLimit-Cte"))</f>
        <v>#REF!</v>
      </c>
      <c r="M8" s="197" t="s">
        <v>483</v>
      </c>
      <c r="N8" s="197">
        <v>0.01</v>
      </c>
      <c r="O8" s="197" t="s">
        <v>484</v>
      </c>
      <c r="P8" s="198">
        <v>23314</v>
      </c>
      <c r="Q8" s="197">
        <v>2</v>
      </c>
    </row>
    <row r="9" spans="1:17" s="5" customFormat="1">
      <c r="A9" s="27">
        <v>8</v>
      </c>
      <c r="B9" s="34" t="s">
        <v>498</v>
      </c>
      <c r="C9" s="35" t="s">
        <v>175</v>
      </c>
      <c r="D9" s="35" t="s">
        <v>525</v>
      </c>
      <c r="E9" s="35" t="s">
        <v>177</v>
      </c>
      <c r="F9" s="35" t="s">
        <v>178</v>
      </c>
      <c r="G9" s="35" t="s">
        <v>642</v>
      </c>
      <c r="H9" s="35" t="s">
        <v>499</v>
      </c>
      <c r="I9" s="35" t="s">
        <v>29</v>
      </c>
      <c r="J9" s="30" t="str">
        <f t="shared" si="0"/>
        <v>RA-ToSIA04:RF-ACPanel:PhsCurrent3-Mon</v>
      </c>
      <c r="K9" s="30" t="e">
        <f>IF(OR(#REF!="",#REF!="N/A"),"N/A",IF(G9="-",C9&amp;"-"&amp;D9&amp;":"&amp;E9&amp;"-"&amp;F9&amp;":"&amp;H9&amp;"UpperLimit-Cte",C9&amp;"-"&amp;D9&amp;":"&amp;E9&amp;"-"&amp;F9&amp;"-"&amp;G9&amp;":"&amp;H9&amp;"UpperLimit-Cte"))</f>
        <v>#REF!</v>
      </c>
      <c r="L9" s="30" t="e">
        <f>IF(OR(#REF!="",#REF!="N/A"),"N/A",IF(G9="-",C9&amp;"-"&amp;D9&amp;":"&amp;E9&amp;"-"&amp;F9&amp;":"&amp;H9&amp;"LowerLimit-Cte",C9&amp;"-"&amp;D9&amp;":"&amp;E9&amp;"-"&amp;F9&amp;"-"&amp;G9&amp;":"&amp;H9&amp;"LowerLimit-Cte"))</f>
        <v>#REF!</v>
      </c>
      <c r="M9" s="197" t="s">
        <v>483</v>
      </c>
      <c r="N9" s="197">
        <v>0.01</v>
      </c>
      <c r="O9" s="197" t="s">
        <v>484</v>
      </c>
      <c r="P9" s="198">
        <v>23316</v>
      </c>
      <c r="Q9" s="197">
        <v>2</v>
      </c>
    </row>
    <row r="10" spans="1:17" s="5" customFormat="1">
      <c r="A10" s="27">
        <v>9</v>
      </c>
      <c r="B10" s="34" t="s">
        <v>500</v>
      </c>
      <c r="C10" s="35" t="s">
        <v>175</v>
      </c>
      <c r="D10" s="35" t="s">
        <v>525</v>
      </c>
      <c r="E10" s="35" t="s">
        <v>177</v>
      </c>
      <c r="F10" s="35" t="s">
        <v>178</v>
      </c>
      <c r="G10" s="35" t="s">
        <v>642</v>
      </c>
      <c r="H10" s="35" t="s">
        <v>501</v>
      </c>
      <c r="I10" s="35" t="s">
        <v>29</v>
      </c>
      <c r="J10" s="30" t="str">
        <f t="shared" si="0"/>
        <v>RA-ToSIA04:RF-ACPanel:PhsVoltage1-Mon</v>
      </c>
      <c r="K10" s="30" t="e">
        <f>IF(OR(#REF!="",#REF!="N/A"),"N/A",IF(G10="-",C10&amp;"-"&amp;D10&amp;":"&amp;E10&amp;"-"&amp;F10&amp;":"&amp;H10&amp;"UpperLimit-Cte",C10&amp;"-"&amp;D10&amp;":"&amp;E10&amp;"-"&amp;F10&amp;"-"&amp;G10&amp;":"&amp;H10&amp;"UpperLimit-Cte"))</f>
        <v>#REF!</v>
      </c>
      <c r="L10" s="30" t="e">
        <f>IF(OR(#REF!="",#REF!="N/A"),"N/A",IF(G10="-",C10&amp;"-"&amp;D10&amp;":"&amp;E10&amp;"-"&amp;F10&amp;":"&amp;H10&amp;"LowerLimit-Cte",C10&amp;"-"&amp;D10&amp;":"&amp;E10&amp;"-"&amp;F10&amp;"-"&amp;G10&amp;":"&amp;H10&amp;"LowerLimit-Cte"))</f>
        <v>#REF!</v>
      </c>
      <c r="M10" s="197" t="s">
        <v>400</v>
      </c>
      <c r="N10" s="197">
        <v>0.1</v>
      </c>
      <c r="O10" s="197" t="s">
        <v>484</v>
      </c>
      <c r="P10" s="198">
        <v>23298</v>
      </c>
      <c r="Q10" s="197">
        <v>2</v>
      </c>
    </row>
    <row r="11" spans="1:17" s="5" customFormat="1">
      <c r="A11" s="27">
        <v>10</v>
      </c>
      <c r="B11" s="34" t="s">
        <v>502</v>
      </c>
      <c r="C11" s="35" t="s">
        <v>175</v>
      </c>
      <c r="D11" s="35" t="s">
        <v>525</v>
      </c>
      <c r="E11" s="35" t="s">
        <v>177</v>
      </c>
      <c r="F11" s="35" t="s">
        <v>178</v>
      </c>
      <c r="G11" s="35" t="s">
        <v>642</v>
      </c>
      <c r="H11" s="35" t="s">
        <v>503</v>
      </c>
      <c r="I11" s="35" t="s">
        <v>29</v>
      </c>
      <c r="J11" s="30" t="str">
        <f t="shared" si="0"/>
        <v>RA-ToSIA04:RF-ACPanel:PhsVoltage2-Mon</v>
      </c>
      <c r="K11" s="30" t="e">
        <f>IF(OR(#REF!="",#REF!="N/A"),"N/A",IF(G11="-",C11&amp;"-"&amp;D11&amp;":"&amp;E11&amp;"-"&amp;F11&amp;":"&amp;H11&amp;"UpperLimit-Cte",C11&amp;"-"&amp;D11&amp;":"&amp;E11&amp;"-"&amp;F11&amp;"-"&amp;G11&amp;":"&amp;H11&amp;"UpperLimit-Cte"))</f>
        <v>#REF!</v>
      </c>
      <c r="L11" s="30" t="e">
        <f>IF(OR(#REF!="",#REF!="N/A"),"N/A",IF(G11="-",C11&amp;"-"&amp;D11&amp;":"&amp;E11&amp;"-"&amp;F11&amp;":"&amp;H11&amp;"LowerLimit-Cte",C11&amp;"-"&amp;D11&amp;":"&amp;E11&amp;"-"&amp;F11&amp;"-"&amp;G11&amp;":"&amp;H11&amp;"LowerLimit-Cte"))</f>
        <v>#REF!</v>
      </c>
      <c r="M11" s="197" t="s">
        <v>400</v>
      </c>
      <c r="N11" s="197">
        <v>0.1</v>
      </c>
      <c r="O11" s="197" t="s">
        <v>484</v>
      </c>
      <c r="P11" s="198">
        <v>23300</v>
      </c>
      <c r="Q11" s="197">
        <v>2</v>
      </c>
    </row>
    <row r="12" spans="1:17" s="5" customFormat="1">
      <c r="A12" s="27">
        <v>11</v>
      </c>
      <c r="B12" s="34" t="s">
        <v>504</v>
      </c>
      <c r="C12" s="35" t="s">
        <v>175</v>
      </c>
      <c r="D12" s="35" t="s">
        <v>525</v>
      </c>
      <c r="E12" s="35" t="s">
        <v>177</v>
      </c>
      <c r="F12" s="35" t="s">
        <v>178</v>
      </c>
      <c r="G12" s="35" t="s">
        <v>642</v>
      </c>
      <c r="H12" s="35" t="s">
        <v>505</v>
      </c>
      <c r="I12" s="35" t="s">
        <v>29</v>
      </c>
      <c r="J12" s="30" t="str">
        <f t="shared" si="0"/>
        <v>RA-ToSIA04:RF-ACPanel:PhsVoltage3-Mon</v>
      </c>
      <c r="K12" s="30" t="e">
        <f>IF(OR(#REF!="",#REF!="N/A"),"N/A",IF(G12="-",C12&amp;"-"&amp;D12&amp;":"&amp;E12&amp;"-"&amp;F12&amp;":"&amp;H12&amp;"UpperLimit-Cte",C12&amp;"-"&amp;D12&amp;":"&amp;E12&amp;"-"&amp;F12&amp;"-"&amp;G12&amp;":"&amp;H12&amp;"UpperLimit-Cte"))</f>
        <v>#REF!</v>
      </c>
      <c r="L12" s="30" t="e">
        <f>IF(OR(#REF!="",#REF!="N/A"),"N/A",IF(G12="-",C12&amp;"-"&amp;D12&amp;":"&amp;E12&amp;"-"&amp;F12&amp;":"&amp;H12&amp;"LowerLimit-Cte",C12&amp;"-"&amp;D12&amp;":"&amp;E12&amp;"-"&amp;F12&amp;"-"&amp;G12&amp;":"&amp;H12&amp;"LowerLimit-Cte"))</f>
        <v>#REF!</v>
      </c>
      <c r="M12" s="197" t="s">
        <v>400</v>
      </c>
      <c r="N12" s="197">
        <v>0.1</v>
      </c>
      <c r="O12" s="197" t="s">
        <v>484</v>
      </c>
      <c r="P12" s="198">
        <v>23302</v>
      </c>
      <c r="Q12" s="197">
        <v>2</v>
      </c>
    </row>
    <row r="13" spans="1:17" s="5" customFormat="1">
      <c r="A13" s="27">
        <v>12</v>
      </c>
      <c r="B13" s="34" t="s">
        <v>506</v>
      </c>
      <c r="C13" s="35" t="s">
        <v>175</v>
      </c>
      <c r="D13" s="35" t="s">
        <v>525</v>
      </c>
      <c r="E13" s="35" t="s">
        <v>177</v>
      </c>
      <c r="F13" s="35" t="s">
        <v>178</v>
      </c>
      <c r="G13" s="35" t="s">
        <v>642</v>
      </c>
      <c r="H13" s="35" t="s">
        <v>507</v>
      </c>
      <c r="I13" s="35" t="s">
        <v>29</v>
      </c>
      <c r="J13" s="30" t="str">
        <f t="shared" si="0"/>
        <v>RA-ToSIA04:RF-ACPanel:PwrFactor-Mon</v>
      </c>
      <c r="K13" s="30" t="e">
        <f>IF(OR(#REF!="",#REF!="N/A"),"N/A",IF(G13="-",C13&amp;"-"&amp;D13&amp;":"&amp;E13&amp;"-"&amp;F13&amp;":"&amp;H13&amp;"UpperLimit-Cte",C13&amp;"-"&amp;D13&amp;":"&amp;E13&amp;"-"&amp;F13&amp;"-"&amp;G13&amp;":"&amp;H13&amp;"UpperLimit-Cte"))</f>
        <v>#REF!</v>
      </c>
      <c r="L13" s="30" t="e">
        <f>IF(OR(#REF!="",#REF!="N/A"),"N/A",IF(G13="-",C13&amp;"-"&amp;D13&amp;":"&amp;E13&amp;"-"&amp;F13&amp;":"&amp;H13&amp;"LowerLimit-Cte",C13&amp;"-"&amp;D13&amp;":"&amp;E13&amp;"-"&amp;F13&amp;"-"&amp;G13&amp;":"&amp;H13&amp;"LowerLimit-Cte"))</f>
        <v>#REF!</v>
      </c>
      <c r="M13" s="197"/>
      <c r="N13" s="197">
        <v>1E-3</v>
      </c>
      <c r="O13" s="197" t="s">
        <v>508</v>
      </c>
      <c r="P13" s="198">
        <v>23360</v>
      </c>
      <c r="Q13" s="197">
        <v>1</v>
      </c>
    </row>
    <row r="14" spans="1:17" s="5" customFormat="1">
      <c r="A14" s="27">
        <v>13</v>
      </c>
      <c r="B14" s="34" t="s">
        <v>509</v>
      </c>
      <c r="C14" s="35" t="s">
        <v>175</v>
      </c>
      <c r="D14" s="35" t="s">
        <v>525</v>
      </c>
      <c r="E14" s="35" t="s">
        <v>177</v>
      </c>
      <c r="F14" s="35" t="s">
        <v>178</v>
      </c>
      <c r="G14" s="35" t="s">
        <v>642</v>
      </c>
      <c r="H14" s="35" t="s">
        <v>510</v>
      </c>
      <c r="I14" s="35" t="s">
        <v>29</v>
      </c>
      <c r="J14" s="30" t="str">
        <f t="shared" si="0"/>
        <v>RA-ToSIA04:RF-ACPanel:PwrP-Mon</v>
      </c>
      <c r="K14" s="30" t="e">
        <f>IF(OR(#REF!="",#REF!="N/A"),"N/A",IF(G14="-",C14&amp;"-"&amp;D14&amp;":"&amp;E14&amp;"-"&amp;F14&amp;":"&amp;H14&amp;"UpperLimit-Cte",C14&amp;"-"&amp;D14&amp;":"&amp;E14&amp;"-"&amp;F14&amp;"-"&amp;G14&amp;":"&amp;H14&amp;"UpperLimit-Cte"))</f>
        <v>#REF!</v>
      </c>
      <c r="L14" s="30" t="e">
        <f>IF(OR(#REF!="",#REF!="N/A"),"N/A",IF(G14="-",C14&amp;"-"&amp;D14&amp;":"&amp;E14&amp;"-"&amp;F14&amp;":"&amp;H14&amp;"LowerLimit-Cte",C14&amp;"-"&amp;D14&amp;":"&amp;E14&amp;"-"&amp;F14&amp;"-"&amp;G14&amp;":"&amp;H14&amp;"LowerLimit-Cte"))</f>
        <v>#REF!</v>
      </c>
      <c r="M14" s="197" t="s">
        <v>511</v>
      </c>
      <c r="N14" s="197">
        <v>0.01</v>
      </c>
      <c r="O14" s="197" t="s">
        <v>508</v>
      </c>
      <c r="P14" s="198">
        <v>23322</v>
      </c>
      <c r="Q14" s="197">
        <v>2</v>
      </c>
    </row>
    <row r="15" spans="1:17" s="5" customFormat="1">
      <c r="A15" s="27">
        <v>14</v>
      </c>
      <c r="B15" s="34" t="s">
        <v>512</v>
      </c>
      <c r="C15" s="35" t="s">
        <v>175</v>
      </c>
      <c r="D15" s="35" t="s">
        <v>525</v>
      </c>
      <c r="E15" s="35" t="s">
        <v>177</v>
      </c>
      <c r="F15" s="35" t="s">
        <v>178</v>
      </c>
      <c r="G15" s="35" t="s">
        <v>642</v>
      </c>
      <c r="H15" s="35" t="s">
        <v>513</v>
      </c>
      <c r="I15" s="35" t="s">
        <v>29</v>
      </c>
      <c r="J15" s="30" t="str">
        <f t="shared" si="0"/>
        <v>RA-ToSIA04:RF-ACPanel:PwrQ-Mon</v>
      </c>
      <c r="K15" s="30" t="e">
        <f>IF(OR(#REF!="",#REF!="N/A"),"N/A",IF(G15="-",C15&amp;"-"&amp;D15&amp;":"&amp;E15&amp;"-"&amp;F15&amp;":"&amp;H15&amp;"UpperLimit-Cte",C15&amp;"-"&amp;D15&amp;":"&amp;E15&amp;"-"&amp;F15&amp;"-"&amp;G15&amp;":"&amp;H15&amp;"UpperLimit-Cte"))</f>
        <v>#REF!</v>
      </c>
      <c r="L15" s="30" t="e">
        <f>IF(OR(#REF!="",#REF!="N/A"),"N/A",IF(G15="-",C15&amp;"-"&amp;D15&amp;":"&amp;E15&amp;"-"&amp;F15&amp;":"&amp;H15&amp;"LowerLimit-Cte",C15&amp;"-"&amp;D15&amp;":"&amp;E15&amp;"-"&amp;F15&amp;"-"&amp;G15&amp;":"&amp;H15&amp;"LowerLimit-Cte"))</f>
        <v>#REF!</v>
      </c>
      <c r="M15" s="197" t="s">
        <v>514</v>
      </c>
      <c r="N15" s="197">
        <v>0.01</v>
      </c>
      <c r="O15" s="197" t="s">
        <v>508</v>
      </c>
      <c r="P15" s="198">
        <v>23330</v>
      </c>
      <c r="Q15" s="197">
        <v>2</v>
      </c>
    </row>
    <row r="16" spans="1:17" s="5" customFormat="1">
      <c r="A16" s="27">
        <v>15</v>
      </c>
      <c r="B16" s="34" t="s">
        <v>515</v>
      </c>
      <c r="C16" s="35" t="s">
        <v>175</v>
      </c>
      <c r="D16" s="35" t="s">
        <v>525</v>
      </c>
      <c r="E16" s="35" t="s">
        <v>177</v>
      </c>
      <c r="F16" s="35" t="s">
        <v>178</v>
      </c>
      <c r="G16" s="35" t="s">
        <v>642</v>
      </c>
      <c r="H16" s="35" t="s">
        <v>516</v>
      </c>
      <c r="I16" s="35" t="s">
        <v>29</v>
      </c>
      <c r="J16" s="30" t="str">
        <f t="shared" si="0"/>
        <v>RA-ToSIA04:RF-ACPanel:PwrS-Mon</v>
      </c>
      <c r="K16" s="30" t="e">
        <f>IF(OR(#REF!="",#REF!="N/A"),"N/A",IF(G16="-",C16&amp;"-"&amp;D16&amp;":"&amp;E16&amp;"-"&amp;F16&amp;":"&amp;H16&amp;"UpperLimit-Cte",C16&amp;"-"&amp;D16&amp;":"&amp;E16&amp;"-"&amp;F16&amp;"-"&amp;G16&amp;":"&amp;H16&amp;"UpperLimit-Cte"))</f>
        <v>#REF!</v>
      </c>
      <c r="L16" s="30" t="e">
        <f>IF(OR(#REF!="",#REF!="N/A"),"N/A",IF(G16="-",C16&amp;"-"&amp;D16&amp;":"&amp;E16&amp;"-"&amp;F16&amp;":"&amp;H16&amp;"LowerLimit-Cte",C16&amp;"-"&amp;D16&amp;":"&amp;E16&amp;"-"&amp;F16&amp;"-"&amp;G16&amp;":"&amp;H16&amp;"LowerLimit-Cte"))</f>
        <v>#REF!</v>
      </c>
      <c r="M16" s="197" t="s">
        <v>517</v>
      </c>
      <c r="N16" s="197">
        <v>0.01</v>
      </c>
      <c r="O16" s="197" t="s">
        <v>508</v>
      </c>
      <c r="P16" s="198">
        <v>23338</v>
      </c>
      <c r="Q16" s="197">
        <v>2</v>
      </c>
    </row>
    <row r="17" spans="1:17" s="5" customFormat="1">
      <c r="A17" s="27">
        <v>16</v>
      </c>
      <c r="B17" s="34" t="s">
        <v>518</v>
      </c>
      <c r="C17" s="35" t="s">
        <v>175</v>
      </c>
      <c r="D17" s="35" t="s">
        <v>525</v>
      </c>
      <c r="E17" s="35" t="s">
        <v>177</v>
      </c>
      <c r="F17" s="35" t="s">
        <v>178</v>
      </c>
      <c r="G17" s="35" t="s">
        <v>642</v>
      </c>
      <c r="H17" s="35" t="s">
        <v>519</v>
      </c>
      <c r="I17" s="35" t="s">
        <v>29</v>
      </c>
      <c r="J17" s="30" t="str">
        <f t="shared" si="0"/>
        <v>RA-ToSIA04:RF-ACPanel:THD1-Mon</v>
      </c>
      <c r="K17" s="30" t="e">
        <f>IF(OR(#REF!="",#REF!="N/A"),"N/A",IF(G17="-",C17&amp;"-"&amp;D17&amp;":"&amp;E17&amp;"-"&amp;F17&amp;":"&amp;H17&amp;"UpperLimit-Cte",C17&amp;"-"&amp;D17&amp;":"&amp;E17&amp;"-"&amp;F17&amp;"-"&amp;G17&amp;":"&amp;H17&amp;"UpperLimit-Cte"))</f>
        <v>#REF!</v>
      </c>
      <c r="L17" s="30" t="e">
        <f>IF(OR(#REF!="",#REF!="N/A"),"N/A",IF(G17="-",C17&amp;"-"&amp;D17&amp;":"&amp;E17&amp;"-"&amp;F17&amp;":"&amp;H17&amp;"LowerLimit-Cte",C17&amp;"-"&amp;D17&amp;":"&amp;E17&amp;"-"&amp;F17&amp;"-"&amp;G17&amp;":"&amp;H17&amp;"LowerLimit-Cte"))</f>
        <v>#REF!</v>
      </c>
      <c r="M17" s="197" t="s">
        <v>34</v>
      </c>
      <c r="N17" s="197">
        <v>0.1</v>
      </c>
      <c r="O17" s="197" t="s">
        <v>484</v>
      </c>
      <c r="P17" s="198">
        <v>23808</v>
      </c>
      <c r="Q17" s="197">
        <v>1</v>
      </c>
    </row>
    <row r="18" spans="1:17" s="5" customFormat="1">
      <c r="A18" s="27">
        <v>17</v>
      </c>
      <c r="B18" s="34" t="s">
        <v>520</v>
      </c>
      <c r="C18" s="35" t="s">
        <v>175</v>
      </c>
      <c r="D18" s="35" t="s">
        <v>525</v>
      </c>
      <c r="E18" s="35" t="s">
        <v>177</v>
      </c>
      <c r="F18" s="35" t="s">
        <v>178</v>
      </c>
      <c r="G18" s="35" t="s">
        <v>642</v>
      </c>
      <c r="H18" s="35" t="s">
        <v>521</v>
      </c>
      <c r="I18" s="35" t="s">
        <v>29</v>
      </c>
      <c r="J18" s="30" t="str">
        <f t="shared" si="0"/>
        <v>RA-ToSIA04:RF-ACPanel:THD2-Mon</v>
      </c>
      <c r="K18" s="30" t="e">
        <f>IF(OR(#REF!="",#REF!="N/A"),"N/A",IF(G18="-",C18&amp;"-"&amp;D18&amp;":"&amp;E18&amp;"-"&amp;F18&amp;":"&amp;H18&amp;"UpperLimit-Cte",C18&amp;"-"&amp;D18&amp;":"&amp;E18&amp;"-"&amp;F18&amp;"-"&amp;G18&amp;":"&amp;H18&amp;"UpperLimit-Cte"))</f>
        <v>#REF!</v>
      </c>
      <c r="L18" s="30" t="e">
        <f>IF(OR(#REF!="",#REF!="N/A"),"N/A",IF(G18="-",C18&amp;"-"&amp;D18&amp;":"&amp;E18&amp;"-"&amp;F18&amp;":"&amp;H18&amp;"LowerLimit-Cte",C18&amp;"-"&amp;D18&amp;":"&amp;E18&amp;"-"&amp;F18&amp;"-"&amp;G18&amp;":"&amp;H18&amp;"LowerLimit-Cte"))</f>
        <v>#REF!</v>
      </c>
      <c r="M18" s="197" t="s">
        <v>34</v>
      </c>
      <c r="N18" s="197">
        <v>0.1</v>
      </c>
      <c r="O18" s="197" t="s">
        <v>484</v>
      </c>
      <c r="P18" s="198">
        <v>23936</v>
      </c>
      <c r="Q18" s="197">
        <v>1</v>
      </c>
    </row>
    <row r="19" spans="1:17" s="5" customFormat="1">
      <c r="A19" s="27">
        <v>18</v>
      </c>
      <c r="B19" s="40" t="s">
        <v>522</v>
      </c>
      <c r="C19" s="41" t="s">
        <v>175</v>
      </c>
      <c r="D19" s="35" t="s">
        <v>525</v>
      </c>
      <c r="E19" s="41" t="s">
        <v>177</v>
      </c>
      <c r="F19" s="41" t="s">
        <v>178</v>
      </c>
      <c r="G19" s="41" t="s">
        <v>642</v>
      </c>
      <c r="H19" s="41" t="s">
        <v>523</v>
      </c>
      <c r="I19" s="41" t="s">
        <v>29</v>
      </c>
      <c r="J19" s="64" t="str">
        <f t="shared" si="0"/>
        <v>RA-ToSIA04:RF-ACPanel:THD3-Mon</v>
      </c>
      <c r="K19" s="64" t="e">
        <f>IF(OR(#REF!="",#REF!="N/A"),"N/A",IF(G19="-",C19&amp;"-"&amp;D19&amp;":"&amp;E19&amp;"-"&amp;F19&amp;":"&amp;H19&amp;"UpperLimit-Cte",C19&amp;"-"&amp;D19&amp;":"&amp;E19&amp;"-"&amp;F19&amp;"-"&amp;G19&amp;":"&amp;H19&amp;"UpperLimit-Cte"))</f>
        <v>#REF!</v>
      </c>
      <c r="L19" s="64" t="e">
        <f>IF(OR(#REF!="",#REF!="N/A"),"N/A",IF(G19="-",C19&amp;"-"&amp;D19&amp;":"&amp;E19&amp;"-"&amp;F19&amp;":"&amp;H19&amp;"LowerLimit-Cte",C19&amp;"-"&amp;D19&amp;":"&amp;E19&amp;"-"&amp;F19&amp;"-"&amp;G19&amp;":"&amp;H19&amp;"LowerLimit-Cte"))</f>
        <v>#REF!</v>
      </c>
      <c r="M19" s="199" t="s">
        <v>34</v>
      </c>
      <c r="N19" s="199">
        <v>0.1</v>
      </c>
      <c r="O19" s="199" t="s">
        <v>484</v>
      </c>
      <c r="P19" s="200">
        <v>24064</v>
      </c>
      <c r="Q19" s="19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workbookViewId="0">
      <selection activeCell="H23" sqref="H23"/>
    </sheetView>
  </sheetViews>
  <sheetFormatPr defaultRowHeight="14.45"/>
  <cols>
    <col min="2" max="2" width="48.140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85546875" bestFit="1" customWidth="1"/>
    <col min="9" max="9" width="10.85546875" customWidth="1"/>
    <col min="10" max="10" width="40.140625" bestFit="1" customWidth="1"/>
    <col min="11" max="11" width="44.140625" customWidth="1"/>
    <col min="12" max="12" width="48.85546875" bestFit="1" customWidth="1"/>
    <col min="13" max="13" width="41.140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643</v>
      </c>
      <c r="C2" s="14" t="s">
        <v>175</v>
      </c>
      <c r="D2" s="14" t="s">
        <v>644</v>
      </c>
      <c r="E2" s="14" t="s">
        <v>177</v>
      </c>
      <c r="F2" s="14" t="s">
        <v>178</v>
      </c>
      <c r="G2" s="14" t="s">
        <v>642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645</v>
      </c>
      <c r="U2" s="18"/>
    </row>
    <row r="3" spans="1:21" s="6" customFormat="1">
      <c r="A3" s="19">
        <v>2</v>
      </c>
      <c r="B3" s="20" t="s">
        <v>646</v>
      </c>
      <c r="C3" s="21" t="s">
        <v>175</v>
      </c>
      <c r="D3" s="21" t="s">
        <v>644</v>
      </c>
      <c r="E3" s="21" t="s">
        <v>177</v>
      </c>
      <c r="F3" s="21" t="s">
        <v>178</v>
      </c>
      <c r="G3" s="21" t="s">
        <v>642</v>
      </c>
      <c r="H3" s="21" t="s">
        <v>185</v>
      </c>
      <c r="I3" s="21" t="s">
        <v>647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4">M3</f>
        <v>RA_ToSIA02_RF_ACPanel_PwrACDsblSel</v>
      </c>
      <c r="T3" s="23" t="s">
        <v>645</v>
      </c>
      <c r="U3" s="24"/>
    </row>
    <row r="4" spans="1:21">
      <c r="A4" s="17">
        <v>3</v>
      </c>
      <c r="B4" s="13" t="s">
        <v>648</v>
      </c>
      <c r="C4" s="14" t="s">
        <v>175</v>
      </c>
      <c r="D4" s="14" t="s">
        <v>644</v>
      </c>
      <c r="E4" s="14" t="s">
        <v>177</v>
      </c>
      <c r="F4" s="14" t="s">
        <v>178</v>
      </c>
      <c r="G4" s="14" t="s">
        <v>642</v>
      </c>
      <c r="H4" s="14" t="s">
        <v>191</v>
      </c>
      <c r="I4" s="14" t="s">
        <v>647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4"/>
        <v>RA_ToSIA02_RF_ACPanel_PwrACEnblSel</v>
      </c>
      <c r="T4" s="16" t="s">
        <v>645</v>
      </c>
      <c r="U4" s="18"/>
    </row>
    <row r="5" spans="1:21">
      <c r="A5" s="17">
        <v>4</v>
      </c>
      <c r="B5" s="13" t="s">
        <v>649</v>
      </c>
      <c r="C5" s="14" t="s">
        <v>175</v>
      </c>
      <c r="D5" s="14" t="s">
        <v>644</v>
      </c>
      <c r="E5" s="14" t="s">
        <v>177</v>
      </c>
      <c r="F5" s="14" t="s">
        <v>178</v>
      </c>
      <c r="G5" s="14" t="s">
        <v>642</v>
      </c>
      <c r="H5" s="14" t="s">
        <v>194</v>
      </c>
      <c r="I5" s="14" t="s">
        <v>360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183</v>
      </c>
      <c r="O5" s="16" t="s">
        <v>51</v>
      </c>
      <c r="P5" s="16"/>
      <c r="Q5" s="16"/>
      <c r="R5" s="16"/>
      <c r="S5" s="16" t="str">
        <f t="shared" si="4"/>
        <v>RA_ToSIA02_RF_ACPanel_PwrACSts</v>
      </c>
      <c r="T5" s="16" t="s">
        <v>645</v>
      </c>
      <c r="U5" s="18"/>
    </row>
    <row r="6" spans="1:21">
      <c r="A6" s="17">
        <v>5</v>
      </c>
      <c r="B6" s="13" t="s">
        <v>650</v>
      </c>
      <c r="C6" s="14" t="s">
        <v>175</v>
      </c>
      <c r="D6" s="14" t="s">
        <v>644</v>
      </c>
      <c r="E6" s="14" t="s">
        <v>177</v>
      </c>
      <c r="F6" s="14" t="s">
        <v>178</v>
      </c>
      <c r="G6" s="14" t="s">
        <v>642</v>
      </c>
      <c r="H6" s="14" t="s">
        <v>197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183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645</v>
      </c>
      <c r="U6" s="18"/>
    </row>
    <row r="7" spans="1:21">
      <c r="A7" s="17">
        <v>6</v>
      </c>
      <c r="B7" s="13" t="s">
        <v>651</v>
      </c>
      <c r="C7" s="14" t="s">
        <v>175</v>
      </c>
      <c r="D7" s="14" t="s">
        <v>644</v>
      </c>
      <c r="E7" s="14" t="s">
        <v>177</v>
      </c>
      <c r="F7" s="14" t="s">
        <v>178</v>
      </c>
      <c r="G7" s="14" t="s">
        <v>642</v>
      </c>
      <c r="H7" s="14" t="s">
        <v>200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183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645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644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652</v>
      </c>
      <c r="Q8" s="31" t="s">
        <v>653</v>
      </c>
      <c r="R8" s="31" t="s">
        <v>44</v>
      </c>
      <c r="S8" s="31" t="str">
        <f t="shared" si="4"/>
        <v>RA_ToSIA02_RF_HeatSink_H01A_TMon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644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652</v>
      </c>
      <c r="Q9" s="31" t="s">
        <v>653</v>
      </c>
      <c r="R9" s="31" t="s">
        <v>44</v>
      </c>
      <c r="S9" s="31" t="str">
        <f t="shared" si="4"/>
        <v>RA_ToSIA02_RF_HeatSink_H01B_TMon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644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652</v>
      </c>
      <c r="Q10" s="31" t="s">
        <v>653</v>
      </c>
      <c r="R10" s="31" t="s">
        <v>44</v>
      </c>
      <c r="S10" s="31" t="str">
        <f t="shared" si="4"/>
        <v>RA_ToSIA02_RF_HeatSink_H02A_TMon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644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652</v>
      </c>
      <c r="Q11" s="31" t="s">
        <v>653</v>
      </c>
      <c r="R11" s="31" t="s">
        <v>44</v>
      </c>
      <c r="S11" s="31" t="str">
        <f t="shared" si="4"/>
        <v>RA_ToSIA02_RF_HeatSink_H02B_TMon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644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652</v>
      </c>
      <c r="Q12" s="31" t="s">
        <v>653</v>
      </c>
      <c r="R12" s="31" t="s">
        <v>44</v>
      </c>
      <c r="S12" s="31" t="str">
        <f t="shared" si="4"/>
        <v>RA_ToSIA02_RF_HeatSink_H03A_TMon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644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652</v>
      </c>
      <c r="Q13" s="31" t="s">
        <v>653</v>
      </c>
      <c r="R13" s="31" t="s">
        <v>44</v>
      </c>
      <c r="S13" s="31" t="str">
        <f t="shared" si="4"/>
        <v>RA_ToSIA02_RF_HeatSink_H03B_TMon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644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652</v>
      </c>
      <c r="Q14" s="31" t="s">
        <v>653</v>
      </c>
      <c r="R14" s="31" t="s">
        <v>44</v>
      </c>
      <c r="S14" s="31" t="str">
        <f t="shared" si="4"/>
        <v>RA_ToSIA02_RF_HeatSink_H04A_TMon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644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652</v>
      </c>
      <c r="Q15" s="31" t="s">
        <v>653</v>
      </c>
      <c r="R15" s="31" t="s">
        <v>44</v>
      </c>
      <c r="S15" s="31" t="str">
        <f t="shared" si="4"/>
        <v>RA_ToSIA02_RF_HeatSink_H04B_TMon</v>
      </c>
      <c r="T15" s="31" t="s">
        <v>654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644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652</v>
      </c>
      <c r="Q16" s="31" t="s">
        <v>653</v>
      </c>
      <c r="R16" s="31" t="s">
        <v>44</v>
      </c>
      <c r="S16" s="31" t="str">
        <f t="shared" si="4"/>
        <v>RA_ToSIA02_RF_HeatSink_H05A_TMon</v>
      </c>
      <c r="T16" s="31" t="s">
        <v>654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644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652</v>
      </c>
      <c r="Q17" s="31" t="s">
        <v>653</v>
      </c>
      <c r="R17" s="31" t="s">
        <v>44</v>
      </c>
      <c r="S17" s="31" t="str">
        <f t="shared" si="4"/>
        <v>RA_ToSIA02_RF_HeatSink_H05B_TMon</v>
      </c>
      <c r="T17" s="31" t="s">
        <v>654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644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652</v>
      </c>
      <c r="Q18" s="31" t="s">
        <v>653</v>
      </c>
      <c r="R18" s="31" t="s">
        <v>44</v>
      </c>
      <c r="S18" s="31" t="str">
        <f t="shared" si="4"/>
        <v>RA_ToSIA02_RF_HeatSink_H06A_TMon</v>
      </c>
      <c r="T18" s="31" t="s">
        <v>654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644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652</v>
      </c>
      <c r="Q19" s="31" t="s">
        <v>653</v>
      </c>
      <c r="R19" s="31" t="s">
        <v>44</v>
      </c>
      <c r="S19" s="31" t="str">
        <f t="shared" si="4"/>
        <v>RA_ToSIA02_RF_HeatSink_H06B_TMon</v>
      </c>
      <c r="T19" s="31" t="s">
        <v>654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644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652</v>
      </c>
      <c r="Q20" s="31" t="s">
        <v>653</v>
      </c>
      <c r="R20" s="31" t="s">
        <v>44</v>
      </c>
      <c r="S20" s="31" t="str">
        <f t="shared" si="4"/>
        <v>RA_ToSIA02_RF_HeatSink_H07A_TMon</v>
      </c>
      <c r="T20" s="31" t="s">
        <v>654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644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652</v>
      </c>
      <c r="Q21" s="31" t="s">
        <v>653</v>
      </c>
      <c r="R21" s="31" t="s">
        <v>44</v>
      </c>
      <c r="S21" s="31" t="str">
        <f t="shared" si="4"/>
        <v>RA_ToSIA02_RF_HeatSink_H07B_TMon</v>
      </c>
      <c r="T21" s="31" t="s">
        <v>654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644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652</v>
      </c>
      <c r="Q22" s="31" t="s">
        <v>653</v>
      </c>
      <c r="R22" s="31" t="s">
        <v>44</v>
      </c>
      <c r="S22" s="31" t="str">
        <f t="shared" si="4"/>
        <v>RA_ToSIA02_RF_HeatSink_H08A_TMon</v>
      </c>
      <c r="T22" s="31" t="s">
        <v>654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644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652</v>
      </c>
      <c r="Q23" s="31" t="s">
        <v>653</v>
      </c>
      <c r="R23" s="31" t="s">
        <v>44</v>
      </c>
      <c r="S23" s="31" t="str">
        <f t="shared" si="4"/>
        <v>RA_ToSIA02_RF_HeatSink_H08B_TMon</v>
      </c>
      <c r="T23" s="31" t="s">
        <v>654</v>
      </c>
      <c r="U23" s="32">
        <v>2</v>
      </c>
    </row>
    <row r="24" spans="1:21">
      <c r="A24" s="17">
        <v>23</v>
      </c>
      <c r="B24" s="13" t="s">
        <v>259</v>
      </c>
      <c r="C24" s="14" t="s">
        <v>175</v>
      </c>
      <c r="D24" s="14" t="s">
        <v>644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645</v>
      </c>
      <c r="U24" s="18"/>
    </row>
    <row r="25" spans="1:21">
      <c r="A25" s="17">
        <v>24</v>
      </c>
      <c r="B25" s="13" t="s">
        <v>262</v>
      </c>
      <c r="C25" s="14" t="s">
        <v>175</v>
      </c>
      <c r="D25" s="14" t="s">
        <v>644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645</v>
      </c>
      <c r="U25" s="18"/>
    </row>
    <row r="26" spans="1:21">
      <c r="A26" s="17">
        <v>25</v>
      </c>
      <c r="B26" s="13" t="s">
        <v>264</v>
      </c>
      <c r="C26" s="14" t="s">
        <v>175</v>
      </c>
      <c r="D26" s="14" t="s">
        <v>644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645</v>
      </c>
      <c r="U26" s="18"/>
    </row>
    <row r="27" spans="1:21">
      <c r="A27" s="17">
        <v>26</v>
      </c>
      <c r="B27" s="13" t="s">
        <v>266</v>
      </c>
      <c r="C27" s="14" t="s">
        <v>175</v>
      </c>
      <c r="D27" s="14" t="s">
        <v>644</v>
      </c>
      <c r="E27" s="14" t="s">
        <v>177</v>
      </c>
      <c r="F27" s="14" t="s">
        <v>203</v>
      </c>
      <c r="G27" s="14" t="s">
        <v>221</v>
      </c>
      <c r="H27" s="14" t="s">
        <v>260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183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645</v>
      </c>
      <c r="U27" s="18"/>
    </row>
    <row r="28" spans="1:21">
      <c r="A28" s="17">
        <v>27</v>
      </c>
      <c r="B28" s="13" t="s">
        <v>268</v>
      </c>
      <c r="C28" s="14" t="s">
        <v>175</v>
      </c>
      <c r="D28" s="14" t="s">
        <v>644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645</v>
      </c>
      <c r="U28" s="18"/>
    </row>
    <row r="29" spans="1:21">
      <c r="A29" s="17">
        <v>28</v>
      </c>
      <c r="B29" s="13" t="s">
        <v>270</v>
      </c>
      <c r="C29" s="14" t="s">
        <v>175</v>
      </c>
      <c r="D29" s="14" t="s">
        <v>644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645</v>
      </c>
      <c r="U29" s="18"/>
    </row>
    <row r="30" spans="1:21">
      <c r="A30" s="17">
        <v>29</v>
      </c>
      <c r="B30" s="13" t="s">
        <v>272</v>
      </c>
      <c r="C30" s="14" t="s">
        <v>175</v>
      </c>
      <c r="D30" s="14" t="s">
        <v>644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645</v>
      </c>
      <c r="U30" s="18"/>
    </row>
    <row r="31" spans="1:21">
      <c r="A31" s="17">
        <v>30</v>
      </c>
      <c r="B31" s="13" t="s">
        <v>274</v>
      </c>
      <c r="C31" s="14" t="s">
        <v>175</v>
      </c>
      <c r="D31" s="14" t="s">
        <v>644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645</v>
      </c>
      <c r="U31" s="18"/>
    </row>
    <row r="32" spans="1:21">
      <c r="A32" s="17">
        <v>31</v>
      </c>
      <c r="B32" s="13" t="s">
        <v>276</v>
      </c>
      <c r="C32" s="14" t="s">
        <v>175</v>
      </c>
      <c r="D32" s="14" t="s">
        <v>644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645</v>
      </c>
      <c r="U32" s="18"/>
    </row>
    <row r="33" spans="1:21">
      <c r="A33" s="17">
        <v>32</v>
      </c>
      <c r="B33" s="13" t="s">
        <v>278</v>
      </c>
      <c r="C33" s="14" t="s">
        <v>175</v>
      </c>
      <c r="D33" s="14" t="s">
        <v>644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645</v>
      </c>
      <c r="U33" s="18"/>
    </row>
    <row r="34" spans="1:21">
      <c r="A34" s="17">
        <v>33</v>
      </c>
      <c r="B34" s="13" t="s">
        <v>280</v>
      </c>
      <c r="C34" s="14" t="s">
        <v>175</v>
      </c>
      <c r="D34" s="14" t="s">
        <v>644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645</v>
      </c>
      <c r="U34" s="18"/>
    </row>
    <row r="35" spans="1:21">
      <c r="A35" s="17">
        <v>34</v>
      </c>
      <c r="B35" s="13" t="s">
        <v>282</v>
      </c>
      <c r="C35" s="14" t="s">
        <v>175</v>
      </c>
      <c r="D35" s="14" t="s">
        <v>644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645</v>
      </c>
      <c r="U35" s="18"/>
    </row>
    <row r="36" spans="1:21">
      <c r="A36" s="17">
        <v>35</v>
      </c>
      <c r="B36" s="13" t="s">
        <v>284</v>
      </c>
      <c r="C36" s="14" t="s">
        <v>175</v>
      </c>
      <c r="D36" s="14" t="s">
        <v>644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645</v>
      </c>
      <c r="U36" s="18"/>
    </row>
    <row r="37" spans="1:21">
      <c r="A37" s="17">
        <v>36</v>
      </c>
      <c r="B37" s="13" t="s">
        <v>286</v>
      </c>
      <c r="C37" s="14" t="s">
        <v>175</v>
      </c>
      <c r="D37" s="14" t="s">
        <v>644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645</v>
      </c>
      <c r="U37" s="18"/>
    </row>
    <row r="38" spans="1:21">
      <c r="A38" s="17">
        <v>37</v>
      </c>
      <c r="B38" s="13" t="s">
        <v>288</v>
      </c>
      <c r="C38" s="14" t="s">
        <v>175</v>
      </c>
      <c r="D38" s="14" t="s">
        <v>644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645</v>
      </c>
      <c r="U38" s="18"/>
    </row>
    <row r="39" spans="1:21">
      <c r="A39" s="17">
        <v>38</v>
      </c>
      <c r="B39" s="13" t="s">
        <v>290</v>
      </c>
      <c r="C39" s="14" t="s">
        <v>175</v>
      </c>
      <c r="D39" s="14" t="s">
        <v>644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645</v>
      </c>
      <c r="U39" s="18"/>
    </row>
    <row r="40" spans="1:21">
      <c r="A40" s="17">
        <v>39</v>
      </c>
      <c r="B40" s="13" t="s">
        <v>292</v>
      </c>
      <c r="C40" s="14" t="s">
        <v>175</v>
      </c>
      <c r="D40" s="14" t="s">
        <v>644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645</v>
      </c>
      <c r="U40" s="18"/>
    </row>
    <row r="41" spans="1:21">
      <c r="A41" s="17">
        <v>40</v>
      </c>
      <c r="B41" s="13" t="s">
        <v>295</v>
      </c>
      <c r="C41" s="14" t="s">
        <v>175</v>
      </c>
      <c r="D41" s="14" t="s">
        <v>644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645</v>
      </c>
      <c r="U41" s="18"/>
    </row>
    <row r="42" spans="1:21">
      <c r="A42" s="17">
        <v>41</v>
      </c>
      <c r="B42" s="13" t="s">
        <v>297</v>
      </c>
      <c r="C42" s="14" t="s">
        <v>175</v>
      </c>
      <c r="D42" s="14" t="s">
        <v>644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645</v>
      </c>
      <c r="U42" s="18"/>
    </row>
    <row r="43" spans="1:21">
      <c r="A43" s="17">
        <v>42</v>
      </c>
      <c r="B43" s="13" t="s">
        <v>299</v>
      </c>
      <c r="C43" s="14" t="s">
        <v>175</v>
      </c>
      <c r="D43" s="14" t="s">
        <v>644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645</v>
      </c>
      <c r="U43" s="18"/>
    </row>
    <row r="44" spans="1:21">
      <c r="A44" s="17">
        <v>43</v>
      </c>
      <c r="B44" s="13" t="s">
        <v>301</v>
      </c>
      <c r="C44" s="14" t="s">
        <v>175</v>
      </c>
      <c r="D44" s="14" t="s">
        <v>644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645</v>
      </c>
      <c r="U44" s="18"/>
    </row>
    <row r="45" spans="1:21">
      <c r="A45" s="17">
        <v>44</v>
      </c>
      <c r="B45" s="13" t="s">
        <v>303</v>
      </c>
      <c r="C45" s="14" t="s">
        <v>175</v>
      </c>
      <c r="D45" s="14" t="s">
        <v>644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645</v>
      </c>
      <c r="U45" s="18"/>
    </row>
    <row r="46" spans="1:21">
      <c r="A46" s="17">
        <v>45</v>
      </c>
      <c r="B46" s="13" t="s">
        <v>305</v>
      </c>
      <c r="C46" s="14" t="s">
        <v>175</v>
      </c>
      <c r="D46" s="14" t="s">
        <v>644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645</v>
      </c>
      <c r="U46" s="18"/>
    </row>
    <row r="47" spans="1:21">
      <c r="A47" s="17">
        <v>46</v>
      </c>
      <c r="B47" s="13" t="s">
        <v>307</v>
      </c>
      <c r="C47" s="14" t="s">
        <v>175</v>
      </c>
      <c r="D47" s="14" t="s">
        <v>644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645</v>
      </c>
      <c r="U47" s="18"/>
    </row>
    <row r="48" spans="1:21">
      <c r="A48" s="17">
        <v>47</v>
      </c>
      <c r="B48" s="13" t="s">
        <v>309</v>
      </c>
      <c r="C48" s="14" t="s">
        <v>175</v>
      </c>
      <c r="D48" s="14" t="s">
        <v>644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645</v>
      </c>
      <c r="U48" s="18"/>
    </row>
    <row r="49" spans="1:21">
      <c r="A49" s="17">
        <v>48</v>
      </c>
      <c r="B49" s="13" t="s">
        <v>311</v>
      </c>
      <c r="C49" s="14" t="s">
        <v>175</v>
      </c>
      <c r="D49" s="14" t="s">
        <v>644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645</v>
      </c>
      <c r="U49" s="18"/>
    </row>
    <row r="50" spans="1:21">
      <c r="A50" s="17">
        <v>49</v>
      </c>
      <c r="B50" s="13" t="s">
        <v>313</v>
      </c>
      <c r="C50" s="14" t="s">
        <v>175</v>
      </c>
      <c r="D50" s="14" t="s">
        <v>644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645</v>
      </c>
      <c r="U50" s="18"/>
    </row>
    <row r="51" spans="1:21">
      <c r="A51" s="17">
        <v>50</v>
      </c>
      <c r="B51" s="13" t="s">
        <v>315</v>
      </c>
      <c r="C51" s="14" t="s">
        <v>175</v>
      </c>
      <c r="D51" s="14" t="s">
        <v>644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645</v>
      </c>
      <c r="U51" s="18"/>
    </row>
    <row r="52" spans="1:21">
      <c r="A52" s="17">
        <v>51</v>
      </c>
      <c r="B52" s="13" t="s">
        <v>317</v>
      </c>
      <c r="C52" s="14" t="s">
        <v>175</v>
      </c>
      <c r="D52" s="14" t="s">
        <v>644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645</v>
      </c>
      <c r="U52" s="18"/>
    </row>
    <row r="53" spans="1:21">
      <c r="A53" s="17">
        <v>52</v>
      </c>
      <c r="B53" s="13" t="s">
        <v>319</v>
      </c>
      <c r="C53" s="14" t="s">
        <v>175</v>
      </c>
      <c r="D53" s="14" t="s">
        <v>644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645</v>
      </c>
      <c r="U53" s="18"/>
    </row>
    <row r="54" spans="1:21">
      <c r="A54" s="17">
        <v>53</v>
      </c>
      <c r="B54" s="13" t="s">
        <v>321</v>
      </c>
      <c r="C54" s="14" t="s">
        <v>175</v>
      </c>
      <c r="D54" s="14" t="s">
        <v>644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645</v>
      </c>
      <c r="U54" s="18"/>
    </row>
    <row r="55" spans="1:21">
      <c r="A55" s="17">
        <v>54</v>
      </c>
      <c r="B55" s="13" t="s">
        <v>323</v>
      </c>
      <c r="C55" s="14" t="s">
        <v>175</v>
      </c>
      <c r="D55" s="14" t="s">
        <v>644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645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644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645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644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645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644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645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644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645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644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645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644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645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644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645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644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645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644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645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644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645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644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645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644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645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644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645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644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645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644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645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644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645</v>
      </c>
      <c r="U71" s="18"/>
    </row>
    <row r="72" spans="1:21">
      <c r="A72" s="17">
        <v>71</v>
      </c>
      <c r="B72" s="13" t="s">
        <v>655</v>
      </c>
      <c r="C72" s="14" t="s">
        <v>175</v>
      </c>
      <c r="D72" s="14" t="s">
        <v>644</v>
      </c>
      <c r="E72" s="14" t="s">
        <v>177</v>
      </c>
      <c r="F72" s="14" t="s">
        <v>359</v>
      </c>
      <c r="G72" s="14" t="s">
        <v>642</v>
      </c>
      <c r="H72" s="14" t="s">
        <v>360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645</v>
      </c>
      <c r="U72" s="18"/>
    </row>
    <row r="73" spans="1:21">
      <c r="A73" s="17">
        <v>72</v>
      </c>
      <c r="B73" s="13" t="s">
        <v>656</v>
      </c>
      <c r="C73" s="14" t="s">
        <v>175</v>
      </c>
      <c r="D73" s="14" t="s">
        <v>644</v>
      </c>
      <c r="E73" s="14" t="s">
        <v>177</v>
      </c>
      <c r="F73" s="14" t="s">
        <v>359</v>
      </c>
      <c r="G73" s="14" t="s">
        <v>642</v>
      </c>
      <c r="H73" s="14" t="s">
        <v>363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645</v>
      </c>
      <c r="U73" s="18"/>
    </row>
    <row r="74" spans="1:21">
      <c r="A74" s="17">
        <v>73</v>
      </c>
      <c r="B74" s="13" t="s">
        <v>657</v>
      </c>
      <c r="C74" s="14" t="s">
        <v>175</v>
      </c>
      <c r="D74" s="14" t="s">
        <v>644</v>
      </c>
      <c r="E74" s="14" t="s">
        <v>177</v>
      </c>
      <c r="F74" s="14" t="s">
        <v>366</v>
      </c>
      <c r="G74" s="14" t="s">
        <v>642</v>
      </c>
      <c r="H74" s="14" t="s">
        <v>367</v>
      </c>
      <c r="I74" s="14" t="s">
        <v>647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RA_ToSIA02_RF_TDKSource_PwrDCDsblSel</v>
      </c>
      <c r="T74" s="16" t="s">
        <v>645</v>
      </c>
      <c r="U74" s="18"/>
    </row>
    <row r="75" spans="1:21">
      <c r="A75" s="17">
        <v>74</v>
      </c>
      <c r="B75" s="13" t="s">
        <v>658</v>
      </c>
      <c r="C75" s="14" t="s">
        <v>175</v>
      </c>
      <c r="D75" s="14" t="s">
        <v>644</v>
      </c>
      <c r="E75" s="14" t="s">
        <v>177</v>
      </c>
      <c r="F75" s="14" t="s">
        <v>366</v>
      </c>
      <c r="G75" s="14" t="s">
        <v>642</v>
      </c>
      <c r="H75" s="14" t="s">
        <v>370</v>
      </c>
      <c r="I75" s="14" t="s">
        <v>647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RA_ToSIA02_RF_TDKSource_PwrDCEnblSel</v>
      </c>
      <c r="T75" s="16" t="s">
        <v>645</v>
      </c>
      <c r="U75" s="18"/>
    </row>
    <row r="76" spans="1:21">
      <c r="A76" s="17">
        <v>75</v>
      </c>
      <c r="B76" s="13" t="s">
        <v>659</v>
      </c>
      <c r="C76" s="14" t="s">
        <v>175</v>
      </c>
      <c r="D76" s="14" t="s">
        <v>644</v>
      </c>
      <c r="E76" s="14" t="s">
        <v>177</v>
      </c>
      <c r="F76" s="14" t="s">
        <v>366</v>
      </c>
      <c r="G76" s="14" t="s">
        <v>642</v>
      </c>
      <c r="H76" s="14" t="s">
        <v>373</v>
      </c>
      <c r="I76" s="14" t="s">
        <v>360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645</v>
      </c>
      <c r="U76" s="18"/>
    </row>
    <row r="77" spans="1:21">
      <c r="A77" s="17">
        <v>76</v>
      </c>
      <c r="B77" s="13" t="s">
        <v>660</v>
      </c>
      <c r="C77" s="14" t="s">
        <v>175</v>
      </c>
      <c r="D77" s="14" t="s">
        <v>644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645</v>
      </c>
      <c r="U77" s="18"/>
    </row>
    <row r="78" spans="1:21">
      <c r="A78" s="17">
        <v>77</v>
      </c>
      <c r="B78" s="13" t="s">
        <v>661</v>
      </c>
      <c r="C78" s="14" t="s">
        <v>175</v>
      </c>
      <c r="D78" s="14" t="s">
        <v>644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645</v>
      </c>
      <c r="U78" s="18"/>
    </row>
    <row r="79" spans="1:21">
      <c r="A79" s="17">
        <v>78</v>
      </c>
      <c r="B79" s="13" t="s">
        <v>662</v>
      </c>
      <c r="C79" s="14" t="s">
        <v>175</v>
      </c>
      <c r="D79" s="14" t="s">
        <v>644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645</v>
      </c>
      <c r="U79" s="18"/>
    </row>
    <row r="80" spans="1:21">
      <c r="A80" s="17">
        <v>79</v>
      </c>
      <c r="B80" s="13" t="s">
        <v>663</v>
      </c>
      <c r="C80" s="14" t="s">
        <v>175</v>
      </c>
      <c r="D80" s="14" t="s">
        <v>644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645</v>
      </c>
      <c r="U80" s="18"/>
    </row>
    <row r="81" spans="1:21">
      <c r="A81" s="17">
        <v>80</v>
      </c>
      <c r="B81" s="13" t="s">
        <v>664</v>
      </c>
      <c r="C81" s="14" t="s">
        <v>665</v>
      </c>
      <c r="D81" s="14" t="s">
        <v>666</v>
      </c>
      <c r="E81" s="14" t="s">
        <v>177</v>
      </c>
      <c r="F81" s="14" t="s">
        <v>200</v>
      </c>
      <c r="G81" s="14" t="s">
        <v>642</v>
      </c>
      <c r="H81" s="14" t="s">
        <v>667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645</v>
      </c>
      <c r="U81" s="18"/>
    </row>
    <row r="82" spans="1:21">
      <c r="A82" s="17">
        <v>81</v>
      </c>
      <c r="B82" s="13" t="s">
        <v>668</v>
      </c>
      <c r="C82" s="14" t="s">
        <v>175</v>
      </c>
      <c r="D82" s="14" t="s">
        <v>644</v>
      </c>
      <c r="E82" s="14" t="s">
        <v>177</v>
      </c>
      <c r="F82" s="14" t="s">
        <v>359</v>
      </c>
      <c r="G82" s="14" t="s">
        <v>642</v>
      </c>
      <c r="H82" s="14" t="s">
        <v>669</v>
      </c>
      <c r="I82" s="14" t="s">
        <v>647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645</v>
      </c>
      <c r="U82" s="18"/>
    </row>
    <row r="83" spans="1:21">
      <c r="A83" s="17">
        <v>82</v>
      </c>
      <c r="B83" s="13" t="s">
        <v>670</v>
      </c>
      <c r="C83" s="14" t="s">
        <v>175</v>
      </c>
      <c r="D83" s="14" t="s">
        <v>644</v>
      </c>
      <c r="E83" s="14" t="s">
        <v>177</v>
      </c>
      <c r="F83" s="14" t="s">
        <v>359</v>
      </c>
      <c r="G83" s="14" t="s">
        <v>642</v>
      </c>
      <c r="H83" s="14" t="s">
        <v>669</v>
      </c>
      <c r="I83" s="14" t="s">
        <v>360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645</v>
      </c>
      <c r="U83" s="18"/>
    </row>
    <row r="84" spans="1:21">
      <c r="A84" s="17">
        <v>83</v>
      </c>
      <c r="B84" s="13" t="s">
        <v>671</v>
      </c>
      <c r="C84" s="14" t="s">
        <v>175</v>
      </c>
      <c r="D84" s="14" t="s">
        <v>644</v>
      </c>
      <c r="E84" s="14" t="s">
        <v>177</v>
      </c>
      <c r="F84" s="14" t="s">
        <v>672</v>
      </c>
      <c r="G84" s="14">
        <v>1</v>
      </c>
      <c r="H84" s="14" t="s">
        <v>205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673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RA_ToSIA02_RF_Mux_1_TMon</v>
      </c>
      <c r="T84" s="16" t="s">
        <v>654</v>
      </c>
      <c r="U84" s="18">
        <v>2</v>
      </c>
    </row>
    <row r="85" spans="1:21">
      <c r="A85" s="17">
        <v>84</v>
      </c>
      <c r="B85" s="13" t="s">
        <v>674</v>
      </c>
      <c r="C85" s="14" t="s">
        <v>175</v>
      </c>
      <c r="D85" s="14" t="s">
        <v>644</v>
      </c>
      <c r="E85" s="14" t="s">
        <v>177</v>
      </c>
      <c r="F85" s="14" t="s">
        <v>672</v>
      </c>
      <c r="G85" s="14">
        <v>2</v>
      </c>
      <c r="H85" s="14" t="s">
        <v>205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675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RA_ToSIA02_RF_Mux_2_TMon</v>
      </c>
      <c r="T85" s="16" t="s">
        <v>654</v>
      </c>
      <c r="U85" s="18">
        <v>2</v>
      </c>
    </row>
    <row r="86" spans="1:21">
      <c r="A86" s="17">
        <v>85</v>
      </c>
      <c r="B86" s="13" t="s">
        <v>676</v>
      </c>
      <c r="C86" s="14" t="s">
        <v>175</v>
      </c>
      <c r="D86" s="14" t="s">
        <v>644</v>
      </c>
      <c r="E86" s="14" t="s">
        <v>177</v>
      </c>
      <c r="F86" s="14" t="s">
        <v>672</v>
      </c>
      <c r="G86" s="14">
        <v>3</v>
      </c>
      <c r="H86" s="14" t="s">
        <v>205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677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RA_ToSIA02_RF_Mux_3_TMon</v>
      </c>
      <c r="T86" s="16" t="s">
        <v>654</v>
      </c>
      <c r="U86" s="18">
        <v>2</v>
      </c>
    </row>
    <row r="87" spans="1:21">
      <c r="A87" s="19">
        <v>86</v>
      </c>
      <c r="B87" s="20" t="s">
        <v>678</v>
      </c>
      <c r="C87" s="21" t="s">
        <v>175</v>
      </c>
      <c r="D87" s="21" t="s">
        <v>644</v>
      </c>
      <c r="E87" s="21" t="s">
        <v>177</v>
      </c>
      <c r="F87" s="21" t="s">
        <v>672</v>
      </c>
      <c r="G87" s="21">
        <v>4</v>
      </c>
      <c r="H87" s="21" t="s">
        <v>205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679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RA_ToSIA02_RF_Mux_4_TMon</v>
      </c>
      <c r="T87" s="23" t="s">
        <v>654</v>
      </c>
      <c r="U87" s="24">
        <v>2</v>
      </c>
    </row>
    <row r="88" spans="1:21">
      <c r="A88" s="17">
        <v>87</v>
      </c>
      <c r="B88" s="13" t="s">
        <v>494</v>
      </c>
      <c r="C88" s="14" t="s">
        <v>175</v>
      </c>
      <c r="D88" s="14" t="s">
        <v>644</v>
      </c>
      <c r="E88" s="14" t="s">
        <v>177</v>
      </c>
      <c r="F88" s="14" t="s">
        <v>178</v>
      </c>
      <c r="G88" s="14" t="s">
        <v>642</v>
      </c>
      <c r="H88" s="14" t="s">
        <v>495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496</v>
      </c>
      <c r="C89" s="14" t="s">
        <v>175</v>
      </c>
      <c r="D89" s="14" t="s">
        <v>644</v>
      </c>
      <c r="E89" s="14" t="s">
        <v>177</v>
      </c>
      <c r="F89" s="14" t="s">
        <v>178</v>
      </c>
      <c r="G89" s="14" t="s">
        <v>642</v>
      </c>
      <c r="H89" s="14" t="s">
        <v>497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498</v>
      </c>
      <c r="C90" s="14" t="s">
        <v>175</v>
      </c>
      <c r="D90" s="14" t="s">
        <v>644</v>
      </c>
      <c r="E90" s="14" t="s">
        <v>177</v>
      </c>
      <c r="F90" s="14" t="s">
        <v>178</v>
      </c>
      <c r="G90" s="14" t="s">
        <v>642</v>
      </c>
      <c r="H90" s="14" t="s">
        <v>499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500</v>
      </c>
      <c r="C91" s="14" t="s">
        <v>175</v>
      </c>
      <c r="D91" s="14" t="s">
        <v>644</v>
      </c>
      <c r="E91" s="14" t="s">
        <v>177</v>
      </c>
      <c r="F91" s="14" t="s">
        <v>178</v>
      </c>
      <c r="G91" s="14" t="s">
        <v>642</v>
      </c>
      <c r="H91" s="14" t="s">
        <v>501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502</v>
      </c>
      <c r="C92" s="14" t="s">
        <v>175</v>
      </c>
      <c r="D92" s="14" t="s">
        <v>644</v>
      </c>
      <c r="E92" s="14" t="s">
        <v>177</v>
      </c>
      <c r="F92" s="14" t="s">
        <v>178</v>
      </c>
      <c r="G92" s="14" t="s">
        <v>642</v>
      </c>
      <c r="H92" s="14" t="s">
        <v>503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504</v>
      </c>
      <c r="C93" s="14" t="s">
        <v>175</v>
      </c>
      <c r="D93" s="14" t="s">
        <v>644</v>
      </c>
      <c r="E93" s="14" t="s">
        <v>177</v>
      </c>
      <c r="F93" s="14" t="s">
        <v>178</v>
      </c>
      <c r="G93" s="14" t="s">
        <v>642</v>
      </c>
      <c r="H93" s="14" t="s">
        <v>505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488</v>
      </c>
      <c r="C94" s="14" t="s">
        <v>175</v>
      </c>
      <c r="D94" s="14" t="s">
        <v>644</v>
      </c>
      <c r="E94" s="14" t="s">
        <v>177</v>
      </c>
      <c r="F94" s="14" t="s">
        <v>178</v>
      </c>
      <c r="G94" s="14" t="s">
        <v>642</v>
      </c>
      <c r="H94" s="14" t="s">
        <v>489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490</v>
      </c>
      <c r="C95" s="14" t="s">
        <v>175</v>
      </c>
      <c r="D95" s="14" t="s">
        <v>644</v>
      </c>
      <c r="E95" s="14" t="s">
        <v>177</v>
      </c>
      <c r="F95" s="14" t="s">
        <v>178</v>
      </c>
      <c r="G95" s="14" t="s">
        <v>642</v>
      </c>
      <c r="H95" s="14" t="s">
        <v>491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492</v>
      </c>
      <c r="C96" s="14" t="s">
        <v>175</v>
      </c>
      <c r="D96" s="14" t="s">
        <v>644</v>
      </c>
      <c r="E96" s="14" t="s">
        <v>177</v>
      </c>
      <c r="F96" s="14" t="s">
        <v>178</v>
      </c>
      <c r="G96" s="14" t="s">
        <v>642</v>
      </c>
      <c r="H96" s="14" t="s">
        <v>493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515</v>
      </c>
      <c r="C97" s="14" t="s">
        <v>175</v>
      </c>
      <c r="D97" s="14" t="s">
        <v>644</v>
      </c>
      <c r="E97" s="14" t="s">
        <v>177</v>
      </c>
      <c r="F97" s="14" t="s">
        <v>178</v>
      </c>
      <c r="G97" s="14" t="s">
        <v>642</v>
      </c>
      <c r="H97" s="14" t="s">
        <v>516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509</v>
      </c>
      <c r="C98" s="14" t="s">
        <v>175</v>
      </c>
      <c r="D98" s="14" t="s">
        <v>644</v>
      </c>
      <c r="E98" s="14" t="s">
        <v>177</v>
      </c>
      <c r="F98" s="14" t="s">
        <v>178</v>
      </c>
      <c r="G98" s="14" t="s">
        <v>642</v>
      </c>
      <c r="H98" s="14" t="s">
        <v>510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512</v>
      </c>
      <c r="C99" s="14" t="s">
        <v>175</v>
      </c>
      <c r="D99" s="14" t="s">
        <v>644</v>
      </c>
      <c r="E99" s="14" t="s">
        <v>177</v>
      </c>
      <c r="F99" s="14" t="s">
        <v>178</v>
      </c>
      <c r="G99" s="14" t="s">
        <v>642</v>
      </c>
      <c r="H99" s="14" t="s">
        <v>513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506</v>
      </c>
      <c r="C100" s="14" t="s">
        <v>175</v>
      </c>
      <c r="D100" s="14" t="s">
        <v>644</v>
      </c>
      <c r="E100" s="14" t="s">
        <v>177</v>
      </c>
      <c r="F100" s="14" t="s">
        <v>178</v>
      </c>
      <c r="G100" s="14" t="s">
        <v>642</v>
      </c>
      <c r="H100" s="14" t="s">
        <v>507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518</v>
      </c>
      <c r="C101" s="14" t="s">
        <v>175</v>
      </c>
      <c r="D101" s="14" t="s">
        <v>644</v>
      </c>
      <c r="E101" s="14" t="s">
        <v>177</v>
      </c>
      <c r="F101" s="14" t="s">
        <v>178</v>
      </c>
      <c r="G101" s="14" t="s">
        <v>642</v>
      </c>
      <c r="H101" s="14" t="s">
        <v>519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520</v>
      </c>
      <c r="C102" s="14" t="s">
        <v>175</v>
      </c>
      <c r="D102" s="14" t="s">
        <v>644</v>
      </c>
      <c r="E102" s="14" t="s">
        <v>177</v>
      </c>
      <c r="F102" s="14" t="s">
        <v>178</v>
      </c>
      <c r="G102" s="14" t="s">
        <v>642</v>
      </c>
      <c r="H102" s="14" t="s">
        <v>521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522</v>
      </c>
      <c r="C103" s="21" t="s">
        <v>175</v>
      </c>
      <c r="D103" s="21" t="s">
        <v>644</v>
      </c>
      <c r="E103" s="21" t="s">
        <v>177</v>
      </c>
      <c r="F103" s="21" t="s">
        <v>178</v>
      </c>
      <c r="G103" s="21" t="s">
        <v>642</v>
      </c>
      <c r="H103" s="21" t="s">
        <v>523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481</v>
      </c>
      <c r="C104" s="14" t="s">
        <v>175</v>
      </c>
      <c r="D104" s="14" t="s">
        <v>644</v>
      </c>
      <c r="E104" s="14" t="s">
        <v>177</v>
      </c>
      <c r="F104" s="14" t="s">
        <v>178</v>
      </c>
      <c r="G104" s="14" t="s">
        <v>642</v>
      </c>
      <c r="H104" s="14" t="s">
        <v>482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485</v>
      </c>
      <c r="C105" s="21" t="s">
        <v>175</v>
      </c>
      <c r="D105" s="21" t="s">
        <v>644</v>
      </c>
      <c r="E105" s="21" t="s">
        <v>177</v>
      </c>
      <c r="F105" s="21" t="s">
        <v>178</v>
      </c>
      <c r="G105" s="21" t="s">
        <v>642</v>
      </c>
      <c r="H105" s="21" t="s">
        <v>486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J1" workbookViewId="0">
      <selection activeCell="J7" sqref="J7"/>
    </sheetView>
  </sheetViews>
  <sheetFormatPr defaultRowHeight="14.45"/>
  <cols>
    <col min="2" max="2" width="59.5703125" bestFit="1" customWidth="1"/>
    <col min="3" max="5" width="9.140625" customWidth="1"/>
    <col min="6" max="6" width="14.85546875" customWidth="1"/>
    <col min="7" max="7" width="9.140625" customWidth="1"/>
    <col min="8" max="8" width="14.85546875" customWidth="1"/>
    <col min="9" max="9" width="18.140625" customWidth="1"/>
    <col min="10" max="10" width="44.140625" bestFit="1" customWidth="1"/>
    <col min="11" max="11" width="44.140625" customWidth="1"/>
    <col min="12" max="12" width="45.42578125" bestFit="1" customWidth="1"/>
    <col min="13" max="13" width="41.85546875" bestFit="1" customWidth="1"/>
    <col min="14" max="14" width="12.140625" customWidth="1"/>
    <col min="15" max="15" width="9.140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680</v>
      </c>
      <c r="C2" s="14" t="s">
        <v>175</v>
      </c>
      <c r="D2" s="14" t="s">
        <v>681</v>
      </c>
      <c r="E2" s="14" t="s">
        <v>177</v>
      </c>
      <c r="F2" s="14" t="s">
        <v>178</v>
      </c>
      <c r="G2" s="14" t="s">
        <v>642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645</v>
      </c>
      <c r="U2" s="18"/>
    </row>
    <row r="3" spans="1:21" s="6" customFormat="1">
      <c r="A3" s="19">
        <v>2</v>
      </c>
      <c r="B3" s="20" t="s">
        <v>682</v>
      </c>
      <c r="C3" s="21" t="s">
        <v>175</v>
      </c>
      <c r="D3" s="21" t="s">
        <v>681</v>
      </c>
      <c r="E3" s="21" t="s">
        <v>177</v>
      </c>
      <c r="F3" s="21" t="s">
        <v>178</v>
      </c>
      <c r="G3" s="21" t="s">
        <v>642</v>
      </c>
      <c r="H3" s="21" t="s">
        <v>185</v>
      </c>
      <c r="I3" s="21" t="s">
        <v>647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3">M3</f>
        <v>RA_ToSIA01_RF_ACPanel_PwrACDsblSel</v>
      </c>
      <c r="T3" s="23" t="s">
        <v>645</v>
      </c>
      <c r="U3" s="24"/>
    </row>
    <row r="4" spans="1:21">
      <c r="A4" s="17">
        <v>3</v>
      </c>
      <c r="B4" s="13" t="s">
        <v>683</v>
      </c>
      <c r="C4" s="14" t="s">
        <v>175</v>
      </c>
      <c r="D4" s="14" t="s">
        <v>681</v>
      </c>
      <c r="E4" s="14" t="s">
        <v>177</v>
      </c>
      <c r="F4" s="14" t="s">
        <v>178</v>
      </c>
      <c r="G4" s="14" t="s">
        <v>642</v>
      </c>
      <c r="H4" s="14" t="s">
        <v>191</v>
      </c>
      <c r="I4" s="14" t="s">
        <v>647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3"/>
        <v>RA_ToSIA01_RF_ACPanel_PwrACEnblSel</v>
      </c>
      <c r="T4" s="16" t="s">
        <v>645</v>
      </c>
      <c r="U4" s="18"/>
    </row>
    <row r="5" spans="1:21">
      <c r="A5" s="17">
        <v>4</v>
      </c>
      <c r="B5" s="13" t="s">
        <v>684</v>
      </c>
      <c r="C5" s="14" t="s">
        <v>175</v>
      </c>
      <c r="D5" s="14" t="s">
        <v>681</v>
      </c>
      <c r="E5" s="14" t="s">
        <v>177</v>
      </c>
      <c r="F5" s="14" t="s">
        <v>178</v>
      </c>
      <c r="G5" s="14" t="s">
        <v>642</v>
      </c>
      <c r="H5" s="14" t="s">
        <v>197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183</v>
      </c>
      <c r="O5" s="16" t="s">
        <v>51</v>
      </c>
      <c r="P5" s="16"/>
      <c r="Q5" s="16"/>
      <c r="R5" s="16"/>
      <c r="S5" s="16" t="str">
        <f t="shared" si="3"/>
        <v>RA_ToSIA01_RF_ACPanel_PhsFltMon</v>
      </c>
      <c r="T5" s="16" t="s">
        <v>645</v>
      </c>
      <c r="U5" s="18"/>
    </row>
    <row r="6" spans="1:21">
      <c r="A6" s="17">
        <v>5</v>
      </c>
      <c r="B6" s="13" t="s">
        <v>685</v>
      </c>
      <c r="C6" s="14" t="s">
        <v>175</v>
      </c>
      <c r="D6" s="14" t="s">
        <v>681</v>
      </c>
      <c r="E6" s="14" t="s">
        <v>177</v>
      </c>
      <c r="F6" s="14" t="s">
        <v>178</v>
      </c>
      <c r="G6" s="14" t="s">
        <v>642</v>
      </c>
      <c r="H6" s="14" t="s">
        <v>200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183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645</v>
      </c>
      <c r="U6" s="18"/>
    </row>
    <row r="7" spans="1:21">
      <c r="A7" s="17">
        <v>6</v>
      </c>
      <c r="B7" s="13" t="s">
        <v>686</v>
      </c>
      <c r="C7" s="14" t="s">
        <v>175</v>
      </c>
      <c r="D7" s="14" t="s">
        <v>681</v>
      </c>
      <c r="E7" s="14" t="s">
        <v>177</v>
      </c>
      <c r="F7" s="14" t="s">
        <v>178</v>
      </c>
      <c r="G7" s="14" t="s">
        <v>642</v>
      </c>
      <c r="H7" s="14" t="s">
        <v>194</v>
      </c>
      <c r="I7" s="14" t="s">
        <v>360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183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645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681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652</v>
      </c>
      <c r="Q8" s="31" t="s">
        <v>653</v>
      </c>
      <c r="R8" s="31" t="s">
        <v>44</v>
      </c>
      <c r="S8" s="31" t="str">
        <f t="shared" si="3"/>
        <v>RA_ToSIA01_RF_HeatSink_H01A_TMon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681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652</v>
      </c>
      <c r="Q9" s="31" t="s">
        <v>653</v>
      </c>
      <c r="R9" s="31" t="s">
        <v>44</v>
      </c>
      <c r="S9" s="31" t="str">
        <f t="shared" si="3"/>
        <v>RA_ToSIA01_RF_HeatSink_H01B_TMon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681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652</v>
      </c>
      <c r="Q10" s="31" t="s">
        <v>653</v>
      </c>
      <c r="R10" s="31" t="s">
        <v>44</v>
      </c>
      <c r="S10" s="31" t="str">
        <f t="shared" si="3"/>
        <v>RA_ToSIA01_RF_HeatSink_H02A_TMon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681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652</v>
      </c>
      <c r="Q11" s="31" t="s">
        <v>653</v>
      </c>
      <c r="R11" s="31" t="s">
        <v>44</v>
      </c>
      <c r="S11" s="31" t="str">
        <f t="shared" si="3"/>
        <v>RA_ToSIA01_RF_HeatSink_H02B_TMon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681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652</v>
      </c>
      <c r="Q12" s="31" t="s">
        <v>653</v>
      </c>
      <c r="R12" s="31" t="s">
        <v>44</v>
      </c>
      <c r="S12" s="31" t="str">
        <f t="shared" si="3"/>
        <v>RA_ToSIA01_RF_HeatSink_H03A_TMon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681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652</v>
      </c>
      <c r="Q13" s="31" t="s">
        <v>653</v>
      </c>
      <c r="R13" s="31" t="s">
        <v>44</v>
      </c>
      <c r="S13" s="31" t="str">
        <f t="shared" si="3"/>
        <v>RA_ToSIA01_RF_HeatSink_H03B_TMon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681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652</v>
      </c>
      <c r="Q14" s="31" t="s">
        <v>653</v>
      </c>
      <c r="R14" s="31" t="s">
        <v>44</v>
      </c>
      <c r="S14" s="31" t="str">
        <f t="shared" si="3"/>
        <v>RA_ToSIA01_RF_HeatSink_H04A_TMon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681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652</v>
      </c>
      <c r="Q15" s="31" t="s">
        <v>653</v>
      </c>
      <c r="R15" s="31" t="s">
        <v>44</v>
      </c>
      <c r="S15" s="31" t="str">
        <f t="shared" si="3"/>
        <v>RA_ToSIA01_RF_HeatSink_H04B_TMon</v>
      </c>
      <c r="T15" s="31" t="s">
        <v>654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681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652</v>
      </c>
      <c r="Q16" s="31" t="s">
        <v>653</v>
      </c>
      <c r="R16" s="31" t="s">
        <v>44</v>
      </c>
      <c r="S16" s="31" t="str">
        <f t="shared" si="3"/>
        <v>RA_ToSIA01_RF_HeatSink_H05A_TMon</v>
      </c>
      <c r="T16" s="31" t="s">
        <v>654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681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652</v>
      </c>
      <c r="Q17" s="31" t="s">
        <v>653</v>
      </c>
      <c r="R17" s="31" t="s">
        <v>44</v>
      </c>
      <c r="S17" s="31" t="str">
        <f t="shared" si="3"/>
        <v>RA_ToSIA01_RF_HeatSink_H05B_TMon</v>
      </c>
      <c r="T17" s="31" t="s">
        <v>654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681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652</v>
      </c>
      <c r="Q18" s="31" t="s">
        <v>653</v>
      </c>
      <c r="R18" s="31" t="s">
        <v>44</v>
      </c>
      <c r="S18" s="31" t="str">
        <f t="shared" si="3"/>
        <v>RA_ToSIA01_RF_HeatSink_H06A_TMon</v>
      </c>
      <c r="T18" s="31" t="s">
        <v>654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681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652</v>
      </c>
      <c r="Q19" s="31" t="s">
        <v>653</v>
      </c>
      <c r="R19" s="31" t="s">
        <v>44</v>
      </c>
      <c r="S19" s="31" t="str">
        <f t="shared" si="3"/>
        <v>RA_ToSIA01_RF_HeatSink_H06B_TMon</v>
      </c>
      <c r="T19" s="31" t="s">
        <v>654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681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652</v>
      </c>
      <c r="Q20" s="31" t="s">
        <v>653</v>
      </c>
      <c r="R20" s="31" t="s">
        <v>44</v>
      </c>
      <c r="S20" s="31" t="str">
        <f t="shared" si="3"/>
        <v>RA_ToSIA01_RF_HeatSink_H07A_TMon</v>
      </c>
      <c r="T20" s="31" t="s">
        <v>654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681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652</v>
      </c>
      <c r="Q21" s="31" t="s">
        <v>653</v>
      </c>
      <c r="R21" s="31" t="s">
        <v>44</v>
      </c>
      <c r="S21" s="31" t="str">
        <f t="shared" si="3"/>
        <v>RA_ToSIA01_RF_HeatSink_H07B_TMon</v>
      </c>
      <c r="T21" s="31" t="s">
        <v>654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681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652</v>
      </c>
      <c r="Q22" s="31" t="s">
        <v>653</v>
      </c>
      <c r="R22" s="31" t="s">
        <v>44</v>
      </c>
      <c r="S22" s="31" t="str">
        <f t="shared" si="3"/>
        <v>RA_ToSIA01_RF_HeatSink_H08A_TMon</v>
      </c>
      <c r="T22" s="31" t="s">
        <v>654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681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652</v>
      </c>
      <c r="Q23" s="31" t="s">
        <v>653</v>
      </c>
      <c r="R23" s="31" t="s">
        <v>44</v>
      </c>
      <c r="S23" s="31" t="str">
        <f t="shared" si="3"/>
        <v>RA_ToSIA01_RF_HeatSink_H08B_TMon</v>
      </c>
      <c r="T23" s="31" t="s">
        <v>654</v>
      </c>
      <c r="U23" s="32">
        <v>2</v>
      </c>
    </row>
    <row r="24" spans="1:21">
      <c r="A24" s="17">
        <v>23</v>
      </c>
      <c r="B24" s="13" t="s">
        <v>687</v>
      </c>
      <c r="C24" s="14" t="s">
        <v>175</v>
      </c>
      <c r="D24" s="14" t="s">
        <v>681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645</v>
      </c>
      <c r="U24" s="18"/>
    </row>
    <row r="25" spans="1:21">
      <c r="A25" s="17">
        <v>24</v>
      </c>
      <c r="B25" s="13" t="s">
        <v>688</v>
      </c>
      <c r="C25" s="14" t="s">
        <v>175</v>
      </c>
      <c r="D25" s="14" t="s">
        <v>681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645</v>
      </c>
      <c r="U25" s="18"/>
    </row>
    <row r="26" spans="1:21">
      <c r="A26" s="17">
        <v>25</v>
      </c>
      <c r="B26" s="13" t="s">
        <v>689</v>
      </c>
      <c r="C26" s="14" t="s">
        <v>175</v>
      </c>
      <c r="D26" s="14" t="s">
        <v>681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645</v>
      </c>
      <c r="U26" s="18"/>
    </row>
    <row r="27" spans="1:21">
      <c r="A27" s="19">
        <v>26</v>
      </c>
      <c r="B27" s="20" t="s">
        <v>690</v>
      </c>
      <c r="C27" s="21" t="s">
        <v>175</v>
      </c>
      <c r="D27" s="21" t="s">
        <v>681</v>
      </c>
      <c r="E27" s="21" t="s">
        <v>177</v>
      </c>
      <c r="F27" s="21" t="s">
        <v>203</v>
      </c>
      <c r="G27" s="21" t="s">
        <v>221</v>
      </c>
      <c r="H27" s="21" t="s">
        <v>260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183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645</v>
      </c>
      <c r="U27" s="24"/>
    </row>
    <row r="28" spans="1:21">
      <c r="A28" s="17">
        <v>27</v>
      </c>
      <c r="B28" s="13" t="s">
        <v>691</v>
      </c>
      <c r="C28" s="14" t="s">
        <v>175</v>
      </c>
      <c r="D28" s="14" t="s">
        <v>681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645</v>
      </c>
      <c r="U28" s="18"/>
    </row>
    <row r="29" spans="1:21">
      <c r="A29" s="17">
        <v>28</v>
      </c>
      <c r="B29" s="13" t="s">
        <v>692</v>
      </c>
      <c r="C29" s="14" t="s">
        <v>175</v>
      </c>
      <c r="D29" s="14" t="s">
        <v>681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645</v>
      </c>
      <c r="U29" s="18"/>
    </row>
    <row r="30" spans="1:21">
      <c r="A30" s="17">
        <v>29</v>
      </c>
      <c r="B30" s="13" t="s">
        <v>693</v>
      </c>
      <c r="C30" s="14" t="s">
        <v>175</v>
      </c>
      <c r="D30" s="14" t="s">
        <v>681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645</v>
      </c>
      <c r="U30" s="18"/>
    </row>
    <row r="31" spans="1:21">
      <c r="A31" s="17">
        <v>30</v>
      </c>
      <c r="B31" s="13" t="s">
        <v>694</v>
      </c>
      <c r="C31" s="14" t="s">
        <v>175</v>
      </c>
      <c r="D31" s="14" t="s">
        <v>681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645</v>
      </c>
      <c r="U31" s="18"/>
    </row>
    <row r="32" spans="1:21">
      <c r="A32" s="17">
        <v>31</v>
      </c>
      <c r="B32" s="13" t="s">
        <v>695</v>
      </c>
      <c r="C32" s="14" t="s">
        <v>175</v>
      </c>
      <c r="D32" s="14" t="s">
        <v>681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645</v>
      </c>
      <c r="U32" s="18"/>
    </row>
    <row r="33" spans="1:21">
      <c r="A33" s="17">
        <v>32</v>
      </c>
      <c r="B33" s="13" t="s">
        <v>696</v>
      </c>
      <c r="C33" s="14" t="s">
        <v>175</v>
      </c>
      <c r="D33" s="14" t="s">
        <v>681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645</v>
      </c>
      <c r="U33" s="18"/>
    </row>
    <row r="34" spans="1:21">
      <c r="A34" s="17">
        <v>33</v>
      </c>
      <c r="B34" s="13" t="s">
        <v>697</v>
      </c>
      <c r="C34" s="14" t="s">
        <v>175</v>
      </c>
      <c r="D34" s="14" t="s">
        <v>681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645</v>
      </c>
      <c r="U34" s="18"/>
    </row>
    <row r="35" spans="1:21">
      <c r="A35" s="17">
        <v>34</v>
      </c>
      <c r="B35" s="13" t="s">
        <v>698</v>
      </c>
      <c r="C35" s="14" t="s">
        <v>175</v>
      </c>
      <c r="D35" s="14" t="s">
        <v>681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645</v>
      </c>
      <c r="U35" s="18"/>
    </row>
    <row r="36" spans="1:21">
      <c r="A36" s="17">
        <v>35</v>
      </c>
      <c r="B36" s="13" t="s">
        <v>699</v>
      </c>
      <c r="C36" s="14" t="s">
        <v>175</v>
      </c>
      <c r="D36" s="14" t="s">
        <v>681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645</v>
      </c>
      <c r="U36" s="18"/>
    </row>
    <row r="37" spans="1:21">
      <c r="A37" s="17">
        <v>36</v>
      </c>
      <c r="B37" s="13" t="s">
        <v>700</v>
      </c>
      <c r="C37" s="14" t="s">
        <v>175</v>
      </c>
      <c r="D37" s="14" t="s">
        <v>681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645</v>
      </c>
      <c r="U37" s="18"/>
    </row>
    <row r="38" spans="1:21">
      <c r="A38" s="17">
        <v>37</v>
      </c>
      <c r="B38" s="13" t="s">
        <v>701</v>
      </c>
      <c r="C38" s="14" t="s">
        <v>175</v>
      </c>
      <c r="D38" s="14" t="s">
        <v>681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645</v>
      </c>
      <c r="U38" s="18"/>
    </row>
    <row r="39" spans="1:21">
      <c r="A39" s="17">
        <v>38</v>
      </c>
      <c r="B39" s="13" t="s">
        <v>702</v>
      </c>
      <c r="C39" s="14" t="s">
        <v>175</v>
      </c>
      <c r="D39" s="14" t="s">
        <v>681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645</v>
      </c>
      <c r="U39" s="18"/>
    </row>
    <row r="40" spans="1:21">
      <c r="A40" s="17">
        <v>39</v>
      </c>
      <c r="B40" s="13" t="s">
        <v>703</v>
      </c>
      <c r="C40" s="14" t="s">
        <v>175</v>
      </c>
      <c r="D40" s="14" t="s">
        <v>681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645</v>
      </c>
      <c r="U40" s="18"/>
    </row>
    <row r="41" spans="1:21">
      <c r="A41" s="17">
        <v>40</v>
      </c>
      <c r="B41" s="13" t="s">
        <v>704</v>
      </c>
      <c r="C41" s="14" t="s">
        <v>175</v>
      </c>
      <c r="D41" s="14" t="s">
        <v>681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645</v>
      </c>
      <c r="U41" s="18"/>
    </row>
    <row r="42" spans="1:21">
      <c r="A42" s="17">
        <v>41</v>
      </c>
      <c r="B42" s="13" t="s">
        <v>705</v>
      </c>
      <c r="C42" s="14" t="s">
        <v>175</v>
      </c>
      <c r="D42" s="14" t="s">
        <v>681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645</v>
      </c>
      <c r="U42" s="18"/>
    </row>
    <row r="43" spans="1:21">
      <c r="A43" s="17">
        <v>42</v>
      </c>
      <c r="B43" s="13" t="s">
        <v>706</v>
      </c>
      <c r="C43" s="14" t="s">
        <v>175</v>
      </c>
      <c r="D43" s="14" t="s">
        <v>681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645</v>
      </c>
      <c r="U43" s="18"/>
    </row>
    <row r="44" spans="1:21">
      <c r="A44" s="17">
        <v>43</v>
      </c>
      <c r="B44" s="13" t="s">
        <v>707</v>
      </c>
      <c r="C44" s="14" t="s">
        <v>175</v>
      </c>
      <c r="D44" s="14" t="s">
        <v>681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645</v>
      </c>
      <c r="U44" s="18"/>
    </row>
    <row r="45" spans="1:21">
      <c r="A45" s="17">
        <v>44</v>
      </c>
      <c r="B45" s="13" t="s">
        <v>708</v>
      </c>
      <c r="C45" s="14" t="s">
        <v>175</v>
      </c>
      <c r="D45" s="14" t="s">
        <v>681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645</v>
      </c>
      <c r="U45" s="18"/>
    </row>
    <row r="46" spans="1:21">
      <c r="A46" s="17">
        <v>45</v>
      </c>
      <c r="B46" s="13" t="s">
        <v>709</v>
      </c>
      <c r="C46" s="14" t="s">
        <v>175</v>
      </c>
      <c r="D46" s="14" t="s">
        <v>681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645</v>
      </c>
      <c r="U46" s="18"/>
    </row>
    <row r="47" spans="1:21">
      <c r="A47" s="17">
        <v>46</v>
      </c>
      <c r="B47" s="13" t="s">
        <v>710</v>
      </c>
      <c r="C47" s="14" t="s">
        <v>175</v>
      </c>
      <c r="D47" s="14" t="s">
        <v>681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645</v>
      </c>
      <c r="U47" s="18"/>
    </row>
    <row r="48" spans="1:21">
      <c r="A48" s="17">
        <v>47</v>
      </c>
      <c r="B48" s="13" t="s">
        <v>711</v>
      </c>
      <c r="C48" s="14" t="s">
        <v>175</v>
      </c>
      <c r="D48" s="14" t="s">
        <v>681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645</v>
      </c>
      <c r="U48" s="18"/>
    </row>
    <row r="49" spans="1:21">
      <c r="A49" s="17">
        <v>48</v>
      </c>
      <c r="B49" s="13" t="s">
        <v>712</v>
      </c>
      <c r="C49" s="14" t="s">
        <v>175</v>
      </c>
      <c r="D49" s="14" t="s">
        <v>681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645</v>
      </c>
      <c r="U49" s="18"/>
    </row>
    <row r="50" spans="1:21">
      <c r="A50" s="17">
        <v>49</v>
      </c>
      <c r="B50" s="13" t="s">
        <v>713</v>
      </c>
      <c r="C50" s="14" t="s">
        <v>175</v>
      </c>
      <c r="D50" s="14" t="s">
        <v>681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645</v>
      </c>
      <c r="U50" s="18"/>
    </row>
    <row r="51" spans="1:21">
      <c r="A51" s="17">
        <v>50</v>
      </c>
      <c r="B51" s="13" t="s">
        <v>714</v>
      </c>
      <c r="C51" s="14" t="s">
        <v>175</v>
      </c>
      <c r="D51" s="14" t="s">
        <v>681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645</v>
      </c>
      <c r="U51" s="18"/>
    </row>
    <row r="52" spans="1:21">
      <c r="A52" s="17">
        <v>51</v>
      </c>
      <c r="B52" s="13" t="s">
        <v>715</v>
      </c>
      <c r="C52" s="14" t="s">
        <v>175</v>
      </c>
      <c r="D52" s="14" t="s">
        <v>681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645</v>
      </c>
      <c r="U52" s="18"/>
    </row>
    <row r="53" spans="1:21">
      <c r="A53" s="17">
        <v>52</v>
      </c>
      <c r="B53" s="13" t="s">
        <v>716</v>
      </c>
      <c r="C53" s="14" t="s">
        <v>175</v>
      </c>
      <c r="D53" s="14" t="s">
        <v>681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645</v>
      </c>
      <c r="U53" s="18"/>
    </row>
    <row r="54" spans="1:21">
      <c r="A54" s="17">
        <v>53</v>
      </c>
      <c r="B54" s="13" t="s">
        <v>717</v>
      </c>
      <c r="C54" s="14" t="s">
        <v>175</v>
      </c>
      <c r="D54" s="14" t="s">
        <v>681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645</v>
      </c>
      <c r="U54" s="18"/>
    </row>
    <row r="55" spans="1:21">
      <c r="A55" s="17">
        <v>54</v>
      </c>
      <c r="B55" s="13" t="s">
        <v>718</v>
      </c>
      <c r="C55" s="14" t="s">
        <v>175</v>
      </c>
      <c r="D55" s="14" t="s">
        <v>681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645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681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645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681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645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681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645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681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645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681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645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681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645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681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645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681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645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681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645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681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645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681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645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681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645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681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645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681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645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681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645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681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645</v>
      </c>
      <c r="U71" s="18"/>
    </row>
    <row r="72" spans="1:21">
      <c r="A72" s="17">
        <v>71</v>
      </c>
      <c r="B72" s="13" t="s">
        <v>719</v>
      </c>
      <c r="C72" s="14" t="s">
        <v>175</v>
      </c>
      <c r="D72" s="14" t="s">
        <v>681</v>
      </c>
      <c r="E72" s="14" t="s">
        <v>177</v>
      </c>
      <c r="F72" s="14" t="s">
        <v>359</v>
      </c>
      <c r="G72" s="14" t="s">
        <v>642</v>
      </c>
      <c r="H72" s="14" t="s">
        <v>360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645</v>
      </c>
      <c r="U72" s="18"/>
    </row>
    <row r="73" spans="1:21">
      <c r="A73" s="17">
        <v>72</v>
      </c>
      <c r="B73" s="13" t="s">
        <v>720</v>
      </c>
      <c r="C73" s="14" t="s">
        <v>175</v>
      </c>
      <c r="D73" s="14" t="s">
        <v>681</v>
      </c>
      <c r="E73" s="14" t="s">
        <v>177</v>
      </c>
      <c r="F73" s="14" t="s">
        <v>359</v>
      </c>
      <c r="G73" s="14" t="s">
        <v>642</v>
      </c>
      <c r="H73" s="14" t="s">
        <v>363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645</v>
      </c>
      <c r="U73" s="18"/>
    </row>
    <row r="74" spans="1:21">
      <c r="A74" s="17">
        <v>73</v>
      </c>
      <c r="B74" s="13" t="s">
        <v>721</v>
      </c>
      <c r="C74" s="14" t="s">
        <v>175</v>
      </c>
      <c r="D74" s="14" t="s">
        <v>681</v>
      </c>
      <c r="E74" s="14" t="s">
        <v>177</v>
      </c>
      <c r="F74" s="14" t="s">
        <v>366</v>
      </c>
      <c r="G74" s="14" t="s">
        <v>642</v>
      </c>
      <c r="H74" s="14" t="s">
        <v>367</v>
      </c>
      <c r="I74" s="14" t="s">
        <v>647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RA_ToSIA01_RF_TDKSource_PwrDCDsblSel</v>
      </c>
      <c r="T74" s="16" t="s">
        <v>645</v>
      </c>
      <c r="U74" s="18"/>
    </row>
    <row r="75" spans="1:21">
      <c r="A75" s="17">
        <v>74</v>
      </c>
      <c r="B75" s="13" t="s">
        <v>722</v>
      </c>
      <c r="C75" s="14" t="s">
        <v>175</v>
      </c>
      <c r="D75" s="14" t="s">
        <v>681</v>
      </c>
      <c r="E75" s="14" t="s">
        <v>177</v>
      </c>
      <c r="F75" s="14" t="s">
        <v>366</v>
      </c>
      <c r="G75" s="14" t="s">
        <v>642</v>
      </c>
      <c r="H75" s="14" t="s">
        <v>370</v>
      </c>
      <c r="I75" s="14" t="s">
        <v>647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RA_ToSIA01_RF_TDKSource_PwrDCEnblSel</v>
      </c>
      <c r="T75" s="16" t="s">
        <v>645</v>
      </c>
      <c r="U75" s="18"/>
    </row>
    <row r="76" spans="1:21">
      <c r="A76" s="17">
        <v>75</v>
      </c>
      <c r="B76" s="13" t="s">
        <v>723</v>
      </c>
      <c r="C76" s="14" t="s">
        <v>175</v>
      </c>
      <c r="D76" s="14" t="s">
        <v>681</v>
      </c>
      <c r="E76" s="14" t="s">
        <v>177</v>
      </c>
      <c r="F76" s="14" t="s">
        <v>366</v>
      </c>
      <c r="G76" s="14" t="s">
        <v>642</v>
      </c>
      <c r="H76" s="14" t="s">
        <v>373</v>
      </c>
      <c r="I76" s="14" t="s">
        <v>360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645</v>
      </c>
      <c r="U76" s="18"/>
    </row>
    <row r="77" spans="1:21">
      <c r="A77" s="17">
        <v>76</v>
      </c>
      <c r="B77" s="13" t="s">
        <v>724</v>
      </c>
      <c r="C77" s="14" t="s">
        <v>175</v>
      </c>
      <c r="D77" s="14" t="s">
        <v>681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645</v>
      </c>
      <c r="U77" s="18"/>
    </row>
    <row r="78" spans="1:21">
      <c r="A78" s="17">
        <v>77</v>
      </c>
      <c r="B78" s="13" t="s">
        <v>725</v>
      </c>
      <c r="C78" s="14" t="s">
        <v>175</v>
      </c>
      <c r="D78" s="14" t="s">
        <v>681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645</v>
      </c>
      <c r="U78" s="18"/>
    </row>
    <row r="79" spans="1:21">
      <c r="A79" s="17">
        <v>78</v>
      </c>
      <c r="B79" s="13" t="s">
        <v>726</v>
      </c>
      <c r="C79" s="14" t="s">
        <v>175</v>
      </c>
      <c r="D79" s="14" t="s">
        <v>681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645</v>
      </c>
      <c r="U79" s="18"/>
    </row>
    <row r="80" spans="1:21">
      <c r="A80" s="17">
        <v>79</v>
      </c>
      <c r="B80" s="13" t="s">
        <v>727</v>
      </c>
      <c r="C80" s="14" t="s">
        <v>175</v>
      </c>
      <c r="D80" s="14" t="s">
        <v>681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645</v>
      </c>
      <c r="U80" s="18"/>
    </row>
    <row r="81" spans="1:21">
      <c r="A81" s="17">
        <v>80</v>
      </c>
      <c r="B81" s="13" t="s">
        <v>728</v>
      </c>
      <c r="C81" s="14" t="s">
        <v>665</v>
      </c>
      <c r="D81" s="14" t="s">
        <v>666</v>
      </c>
      <c r="E81" s="14" t="s">
        <v>177</v>
      </c>
      <c r="F81" s="14" t="s">
        <v>200</v>
      </c>
      <c r="G81" s="14" t="s">
        <v>642</v>
      </c>
      <c r="H81" s="14" t="s">
        <v>729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645</v>
      </c>
      <c r="U81" s="18"/>
    </row>
    <row r="82" spans="1:21">
      <c r="A82" s="17">
        <v>81</v>
      </c>
      <c r="B82" s="13" t="s">
        <v>730</v>
      </c>
      <c r="C82" s="14" t="s">
        <v>175</v>
      </c>
      <c r="D82" s="14" t="s">
        <v>681</v>
      </c>
      <c r="E82" s="14" t="s">
        <v>177</v>
      </c>
      <c r="F82" s="14" t="s">
        <v>359</v>
      </c>
      <c r="G82" s="14" t="s">
        <v>642</v>
      </c>
      <c r="H82" s="14" t="s">
        <v>669</v>
      </c>
      <c r="I82" s="14" t="s">
        <v>647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645</v>
      </c>
      <c r="U82" s="18"/>
    </row>
    <row r="83" spans="1:21">
      <c r="A83" s="17">
        <v>82</v>
      </c>
      <c r="B83" s="13" t="s">
        <v>731</v>
      </c>
      <c r="C83" s="14" t="s">
        <v>175</v>
      </c>
      <c r="D83" s="14" t="s">
        <v>681</v>
      </c>
      <c r="E83" s="14" t="s">
        <v>177</v>
      </c>
      <c r="F83" s="14" t="s">
        <v>359</v>
      </c>
      <c r="G83" s="14" t="s">
        <v>642</v>
      </c>
      <c r="H83" s="14" t="s">
        <v>669</v>
      </c>
      <c r="I83" s="14" t="s">
        <v>360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645</v>
      </c>
      <c r="U83" s="18"/>
    </row>
    <row r="84" spans="1:21">
      <c r="A84" s="17">
        <v>83</v>
      </c>
      <c r="B84" s="13" t="s">
        <v>671</v>
      </c>
      <c r="C84" s="14" t="s">
        <v>175</v>
      </c>
      <c r="D84" s="14" t="s">
        <v>681</v>
      </c>
      <c r="E84" s="14" t="s">
        <v>177</v>
      </c>
      <c r="F84" s="14" t="s">
        <v>672</v>
      </c>
      <c r="G84" s="14">
        <v>1</v>
      </c>
      <c r="H84" s="14" t="s">
        <v>205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732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RA_ToSIA01_RF_Mux_1_TMon</v>
      </c>
      <c r="T84" s="16" t="s">
        <v>654</v>
      </c>
      <c r="U84" s="18"/>
    </row>
    <row r="85" spans="1:21">
      <c r="A85" s="17">
        <v>84</v>
      </c>
      <c r="B85" s="13" t="s">
        <v>674</v>
      </c>
      <c r="C85" s="14" t="s">
        <v>175</v>
      </c>
      <c r="D85" s="14" t="s">
        <v>681</v>
      </c>
      <c r="E85" s="14" t="s">
        <v>177</v>
      </c>
      <c r="F85" s="14" t="s">
        <v>672</v>
      </c>
      <c r="G85" s="14">
        <v>2</v>
      </c>
      <c r="H85" s="14" t="s">
        <v>205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733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RA_ToSIA01_RF_Mux_2_TMon</v>
      </c>
      <c r="T85" s="16" t="s">
        <v>654</v>
      </c>
      <c r="U85" s="18"/>
    </row>
    <row r="86" spans="1:21">
      <c r="A86" s="17">
        <v>85</v>
      </c>
      <c r="B86" s="13" t="s">
        <v>676</v>
      </c>
      <c r="C86" s="14" t="s">
        <v>175</v>
      </c>
      <c r="D86" s="14" t="s">
        <v>681</v>
      </c>
      <c r="E86" s="14" t="s">
        <v>177</v>
      </c>
      <c r="F86" s="14" t="s">
        <v>672</v>
      </c>
      <c r="G86" s="14">
        <v>3</v>
      </c>
      <c r="H86" s="14" t="s">
        <v>205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734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RA_ToSIA01_RF_Mux_3_TMon</v>
      </c>
      <c r="T86" s="16" t="s">
        <v>654</v>
      </c>
      <c r="U86" s="18"/>
    </row>
    <row r="87" spans="1:21">
      <c r="A87" s="19">
        <v>86</v>
      </c>
      <c r="B87" s="20" t="s">
        <v>678</v>
      </c>
      <c r="C87" s="21" t="s">
        <v>175</v>
      </c>
      <c r="D87" s="21" t="s">
        <v>681</v>
      </c>
      <c r="E87" s="21" t="s">
        <v>177</v>
      </c>
      <c r="F87" s="21" t="s">
        <v>672</v>
      </c>
      <c r="G87" s="21">
        <v>4</v>
      </c>
      <c r="H87" s="21" t="s">
        <v>205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735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RA_ToSIA01_RF_Mux_4_TMon</v>
      </c>
      <c r="T87" s="23" t="s">
        <v>654</v>
      </c>
      <c r="U87" s="24"/>
    </row>
    <row r="88" spans="1:21">
      <c r="A88" s="17">
        <v>87</v>
      </c>
      <c r="B88" s="13" t="s">
        <v>494</v>
      </c>
      <c r="C88" s="14" t="s">
        <v>175</v>
      </c>
      <c r="D88" s="14" t="s">
        <v>681</v>
      </c>
      <c r="E88" s="14" t="s">
        <v>177</v>
      </c>
      <c r="F88" s="14" t="s">
        <v>178</v>
      </c>
      <c r="G88" s="14" t="s">
        <v>642</v>
      </c>
      <c r="H88" s="14" t="s">
        <v>495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496</v>
      </c>
      <c r="C89" s="14" t="s">
        <v>175</v>
      </c>
      <c r="D89" s="14" t="s">
        <v>681</v>
      </c>
      <c r="E89" s="14" t="s">
        <v>177</v>
      </c>
      <c r="F89" s="14" t="s">
        <v>178</v>
      </c>
      <c r="G89" s="14" t="s">
        <v>642</v>
      </c>
      <c r="H89" s="14" t="s">
        <v>497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498</v>
      </c>
      <c r="C90" s="14" t="s">
        <v>175</v>
      </c>
      <c r="D90" s="14" t="s">
        <v>681</v>
      </c>
      <c r="E90" s="14" t="s">
        <v>177</v>
      </c>
      <c r="F90" s="14" t="s">
        <v>178</v>
      </c>
      <c r="G90" s="14" t="s">
        <v>642</v>
      </c>
      <c r="H90" s="14" t="s">
        <v>499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500</v>
      </c>
      <c r="C91" s="14" t="s">
        <v>175</v>
      </c>
      <c r="D91" s="14" t="s">
        <v>681</v>
      </c>
      <c r="E91" s="14" t="s">
        <v>177</v>
      </c>
      <c r="F91" s="14" t="s">
        <v>178</v>
      </c>
      <c r="G91" s="14" t="s">
        <v>642</v>
      </c>
      <c r="H91" s="14" t="s">
        <v>501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502</v>
      </c>
      <c r="C92" s="14" t="s">
        <v>175</v>
      </c>
      <c r="D92" s="14" t="s">
        <v>681</v>
      </c>
      <c r="E92" s="14" t="s">
        <v>177</v>
      </c>
      <c r="F92" s="14" t="s">
        <v>178</v>
      </c>
      <c r="G92" s="14" t="s">
        <v>642</v>
      </c>
      <c r="H92" s="14" t="s">
        <v>503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504</v>
      </c>
      <c r="C93" s="14" t="s">
        <v>175</v>
      </c>
      <c r="D93" s="14" t="s">
        <v>681</v>
      </c>
      <c r="E93" s="14" t="s">
        <v>177</v>
      </c>
      <c r="F93" s="14" t="s">
        <v>178</v>
      </c>
      <c r="G93" s="14" t="s">
        <v>642</v>
      </c>
      <c r="H93" s="14" t="s">
        <v>505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488</v>
      </c>
      <c r="C94" s="14" t="s">
        <v>175</v>
      </c>
      <c r="D94" s="14" t="s">
        <v>681</v>
      </c>
      <c r="E94" s="14" t="s">
        <v>177</v>
      </c>
      <c r="F94" s="14" t="s">
        <v>178</v>
      </c>
      <c r="G94" s="14" t="s">
        <v>642</v>
      </c>
      <c r="H94" s="14" t="s">
        <v>489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490</v>
      </c>
      <c r="C95" s="14" t="s">
        <v>175</v>
      </c>
      <c r="D95" s="14" t="s">
        <v>681</v>
      </c>
      <c r="E95" s="14" t="s">
        <v>177</v>
      </c>
      <c r="F95" s="14" t="s">
        <v>178</v>
      </c>
      <c r="G95" s="14" t="s">
        <v>642</v>
      </c>
      <c r="H95" s="14" t="s">
        <v>491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492</v>
      </c>
      <c r="C96" s="14" t="s">
        <v>175</v>
      </c>
      <c r="D96" s="14" t="s">
        <v>681</v>
      </c>
      <c r="E96" s="14" t="s">
        <v>177</v>
      </c>
      <c r="F96" s="14" t="s">
        <v>178</v>
      </c>
      <c r="G96" s="14" t="s">
        <v>642</v>
      </c>
      <c r="H96" s="14" t="s">
        <v>493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515</v>
      </c>
      <c r="C97" s="14" t="s">
        <v>175</v>
      </c>
      <c r="D97" s="14" t="s">
        <v>681</v>
      </c>
      <c r="E97" s="14" t="s">
        <v>177</v>
      </c>
      <c r="F97" s="14" t="s">
        <v>178</v>
      </c>
      <c r="G97" s="14" t="s">
        <v>642</v>
      </c>
      <c r="H97" s="14" t="s">
        <v>516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509</v>
      </c>
      <c r="C98" s="14" t="s">
        <v>175</v>
      </c>
      <c r="D98" s="14" t="s">
        <v>681</v>
      </c>
      <c r="E98" s="14" t="s">
        <v>177</v>
      </c>
      <c r="F98" s="14" t="s">
        <v>178</v>
      </c>
      <c r="G98" s="14" t="s">
        <v>642</v>
      </c>
      <c r="H98" s="14" t="s">
        <v>510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512</v>
      </c>
      <c r="C99" s="14" t="s">
        <v>175</v>
      </c>
      <c r="D99" s="14" t="s">
        <v>681</v>
      </c>
      <c r="E99" s="14" t="s">
        <v>177</v>
      </c>
      <c r="F99" s="14" t="s">
        <v>178</v>
      </c>
      <c r="G99" s="14" t="s">
        <v>642</v>
      </c>
      <c r="H99" s="14" t="s">
        <v>513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506</v>
      </c>
      <c r="C100" s="14" t="s">
        <v>175</v>
      </c>
      <c r="D100" s="14" t="s">
        <v>681</v>
      </c>
      <c r="E100" s="14" t="s">
        <v>177</v>
      </c>
      <c r="F100" s="14" t="s">
        <v>178</v>
      </c>
      <c r="G100" s="14" t="s">
        <v>642</v>
      </c>
      <c r="H100" s="14" t="s">
        <v>507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518</v>
      </c>
      <c r="C101" s="14" t="s">
        <v>175</v>
      </c>
      <c r="D101" s="14" t="s">
        <v>681</v>
      </c>
      <c r="E101" s="14" t="s">
        <v>177</v>
      </c>
      <c r="F101" s="14" t="s">
        <v>178</v>
      </c>
      <c r="G101" s="14" t="s">
        <v>642</v>
      </c>
      <c r="H101" s="14" t="s">
        <v>519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520</v>
      </c>
      <c r="C102" s="14" t="s">
        <v>175</v>
      </c>
      <c r="D102" s="14" t="s">
        <v>681</v>
      </c>
      <c r="E102" s="14" t="s">
        <v>177</v>
      </c>
      <c r="F102" s="14" t="s">
        <v>178</v>
      </c>
      <c r="G102" s="14" t="s">
        <v>642</v>
      </c>
      <c r="H102" s="14" t="s">
        <v>521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522</v>
      </c>
      <c r="C103" s="14" t="s">
        <v>175</v>
      </c>
      <c r="D103" s="14" t="s">
        <v>681</v>
      </c>
      <c r="E103" s="14" t="s">
        <v>177</v>
      </c>
      <c r="F103" s="14" t="s">
        <v>178</v>
      </c>
      <c r="G103" s="14" t="s">
        <v>642</v>
      </c>
      <c r="H103" s="14" t="s">
        <v>523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481</v>
      </c>
      <c r="C104" s="14" t="s">
        <v>175</v>
      </c>
      <c r="D104" s="14" t="s">
        <v>681</v>
      </c>
      <c r="E104" s="14" t="s">
        <v>177</v>
      </c>
      <c r="F104" s="14" t="s">
        <v>178</v>
      </c>
      <c r="G104" s="14" t="s">
        <v>642</v>
      </c>
      <c r="H104" s="14" t="s">
        <v>482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485</v>
      </c>
      <c r="C105" s="21" t="s">
        <v>175</v>
      </c>
      <c r="D105" s="21" t="s">
        <v>681</v>
      </c>
      <c r="E105" s="21" t="s">
        <v>177</v>
      </c>
      <c r="F105" s="21" t="s">
        <v>178</v>
      </c>
      <c r="G105" s="21" t="s">
        <v>642</v>
      </c>
      <c r="H105" s="21" t="s">
        <v>486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C12" sqref="C12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7" width="13.855468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 ht="15" customHeigh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 ht="15" customHeight="1">
      <c r="A2" s="27">
        <v>1</v>
      </c>
      <c r="B2" s="28" t="s">
        <v>736</v>
      </c>
      <c r="C2" s="29" t="s">
        <v>175</v>
      </c>
      <c r="D2" s="29" t="s">
        <v>737</v>
      </c>
      <c r="E2" s="29" t="s">
        <v>177</v>
      </c>
      <c r="F2" s="29" t="s">
        <v>738</v>
      </c>
      <c r="G2" s="29" t="s">
        <v>642</v>
      </c>
      <c r="H2" s="29" t="s">
        <v>739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183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645</v>
      </c>
      <c r="U2" s="32"/>
    </row>
    <row r="3" spans="1:21" s="60" customFormat="1" ht="15" customHeight="1">
      <c r="A3" s="61">
        <v>2</v>
      </c>
      <c r="B3" s="62" t="s">
        <v>740</v>
      </c>
      <c r="C3" s="63" t="s">
        <v>175</v>
      </c>
      <c r="D3" s="63" t="s">
        <v>737</v>
      </c>
      <c r="E3" s="63" t="s">
        <v>177</v>
      </c>
      <c r="F3" s="63" t="s">
        <v>741</v>
      </c>
      <c r="G3" s="63" t="s">
        <v>642</v>
      </c>
      <c r="H3" s="63" t="s">
        <v>739</v>
      </c>
      <c r="I3" s="63" t="s">
        <v>29</v>
      </c>
      <c r="J3" s="64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64"/>
      <c r="L3" s="64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65" t="s">
        <v>183</v>
      </c>
      <c r="O3" s="65" t="s">
        <v>33</v>
      </c>
      <c r="P3" s="65"/>
      <c r="Q3" s="65"/>
      <c r="R3" s="65"/>
      <c r="S3" s="65" t="str">
        <f>M3</f>
        <v>RA_TLSIA_RF_Load_Arc_Mon</v>
      </c>
      <c r="T3" s="65" t="s">
        <v>645</v>
      </c>
      <c r="U3" s="66"/>
    </row>
    <row r="4" spans="1:21" s="52" customFormat="1" ht="15" customHeight="1">
      <c r="A4" s="47">
        <v>3</v>
      </c>
      <c r="B4" s="26" t="s">
        <v>742</v>
      </c>
      <c r="C4" s="48" t="s">
        <v>175</v>
      </c>
      <c r="D4" s="48" t="s">
        <v>743</v>
      </c>
      <c r="E4" s="48" t="s">
        <v>177</v>
      </c>
      <c r="F4" s="48" t="s">
        <v>744</v>
      </c>
      <c r="G4" s="48" t="s">
        <v>745</v>
      </c>
      <c r="H4" s="48" t="s">
        <v>746</v>
      </c>
      <c r="I4" s="48" t="s">
        <v>647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183</v>
      </c>
      <c r="O4" s="50" t="s">
        <v>189</v>
      </c>
      <c r="P4" s="50"/>
      <c r="Q4" s="50"/>
      <c r="R4" s="50"/>
      <c r="S4" s="50" t="str">
        <f t="shared" ref="S4:S17" si="2">M4</f>
        <v>RA_RaSIA02_RF_ArcDetec_Circ_TestSel</v>
      </c>
      <c r="T4" s="50" t="s">
        <v>645</v>
      </c>
      <c r="U4" s="51"/>
    </row>
    <row r="5" spans="1:21" s="52" customFormat="1" ht="15" customHeight="1">
      <c r="A5" s="47">
        <v>4</v>
      </c>
      <c r="B5" s="26" t="s">
        <v>747</v>
      </c>
      <c r="C5" s="48" t="s">
        <v>175</v>
      </c>
      <c r="D5" s="48" t="s">
        <v>743</v>
      </c>
      <c r="E5" s="48" t="s">
        <v>177</v>
      </c>
      <c r="F5" s="48" t="s">
        <v>744</v>
      </c>
      <c r="G5" s="48" t="s">
        <v>741</v>
      </c>
      <c r="H5" s="48" t="s">
        <v>746</v>
      </c>
      <c r="I5" s="48" t="s">
        <v>647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183</v>
      </c>
      <c r="O5" s="50" t="s">
        <v>189</v>
      </c>
      <c r="P5" s="50"/>
      <c r="Q5" s="50"/>
      <c r="R5" s="50"/>
      <c r="S5" s="50" t="str">
        <f t="shared" ref="S5" si="3">M5</f>
        <v>RA_RaSIA02_RF_ArcDetec_Load_TestSel</v>
      </c>
      <c r="T5" s="50" t="s">
        <v>645</v>
      </c>
      <c r="U5" s="51"/>
    </row>
    <row r="6" spans="1:21" s="52" customFormat="1" ht="15" customHeight="1">
      <c r="A6" s="47">
        <v>5</v>
      </c>
      <c r="B6" s="26" t="s">
        <v>748</v>
      </c>
      <c r="C6" s="48" t="s">
        <v>175</v>
      </c>
      <c r="D6" s="48" t="s">
        <v>743</v>
      </c>
      <c r="E6" s="48" t="s">
        <v>177</v>
      </c>
      <c r="F6" s="48" t="s">
        <v>744</v>
      </c>
      <c r="G6" s="48" t="s">
        <v>745</v>
      </c>
      <c r="H6" s="48" t="s">
        <v>746</v>
      </c>
      <c r="I6" s="48" t="s">
        <v>360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183</v>
      </c>
      <c r="O6" s="50" t="s">
        <v>51</v>
      </c>
      <c r="P6" s="50"/>
      <c r="Q6" s="50"/>
      <c r="R6" s="50"/>
      <c r="S6" s="50" t="str">
        <f t="shared" si="2"/>
        <v>RA_RaSIA02_RF_ArcDetec_Circ_TestSts</v>
      </c>
      <c r="T6" s="50" t="s">
        <v>645</v>
      </c>
      <c r="U6" s="51"/>
    </row>
    <row r="7" spans="1:21" s="52" customFormat="1" ht="15" customHeight="1">
      <c r="A7" s="47">
        <v>6</v>
      </c>
      <c r="B7" s="26" t="s">
        <v>749</v>
      </c>
      <c r="C7" s="48" t="s">
        <v>175</v>
      </c>
      <c r="D7" s="48" t="s">
        <v>743</v>
      </c>
      <c r="E7" s="48" t="s">
        <v>177</v>
      </c>
      <c r="F7" s="48" t="s">
        <v>744</v>
      </c>
      <c r="G7" s="48" t="s">
        <v>741</v>
      </c>
      <c r="H7" s="48" t="s">
        <v>746</v>
      </c>
      <c r="I7" s="48" t="s">
        <v>360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183</v>
      </c>
      <c r="O7" s="50" t="s">
        <v>51</v>
      </c>
      <c r="P7" s="50"/>
      <c r="Q7" s="50"/>
      <c r="R7" s="50"/>
      <c r="S7" s="50" t="str">
        <f t="shared" ref="S7" si="4">M7</f>
        <v>RA_RaSIA02_RF_ArcDetec_Load_TestSts</v>
      </c>
      <c r="T7" s="50" t="s">
        <v>645</v>
      </c>
      <c r="U7" s="51"/>
    </row>
    <row r="8" spans="1:21" s="52" customFormat="1" ht="15" customHeight="1">
      <c r="A8" s="47">
        <v>7</v>
      </c>
      <c r="B8" s="26" t="s">
        <v>750</v>
      </c>
      <c r="C8" s="48" t="s">
        <v>175</v>
      </c>
      <c r="D8" s="48" t="s">
        <v>737</v>
      </c>
      <c r="E8" s="48" t="s">
        <v>177</v>
      </c>
      <c r="F8" s="48" t="s">
        <v>738</v>
      </c>
      <c r="G8" s="48" t="s">
        <v>642</v>
      </c>
      <c r="H8" s="48" t="s">
        <v>751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183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645</v>
      </c>
      <c r="U8" s="51"/>
    </row>
    <row r="9" spans="1:21" s="5" customFormat="1" ht="15" customHeight="1">
      <c r="A9" s="27">
        <v>8</v>
      </c>
      <c r="B9" s="28" t="s">
        <v>752</v>
      </c>
      <c r="C9" s="29" t="s">
        <v>175</v>
      </c>
      <c r="D9" s="29" t="s">
        <v>737</v>
      </c>
      <c r="E9" s="29" t="s">
        <v>177</v>
      </c>
      <c r="F9" s="29" t="s">
        <v>738</v>
      </c>
      <c r="G9" s="29" t="s">
        <v>642</v>
      </c>
      <c r="H9" s="29" t="s">
        <v>753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183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645</v>
      </c>
      <c r="U9" s="32"/>
    </row>
    <row r="10" spans="1:21" s="5" customFormat="1" ht="15" customHeight="1">
      <c r="A10" s="27">
        <v>9</v>
      </c>
      <c r="B10" s="28" t="s">
        <v>754</v>
      </c>
      <c r="C10" s="29" t="s">
        <v>175</v>
      </c>
      <c r="D10" s="29" t="s">
        <v>737</v>
      </c>
      <c r="E10" s="29" t="s">
        <v>177</v>
      </c>
      <c r="F10" s="29" t="s">
        <v>738</v>
      </c>
      <c r="G10" s="29" t="s">
        <v>642</v>
      </c>
      <c r="H10" s="29" t="s">
        <v>360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183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645</v>
      </c>
      <c r="U10" s="32"/>
    </row>
    <row r="11" spans="1:21" s="5" customFormat="1" ht="15" customHeight="1">
      <c r="A11" s="27">
        <v>10</v>
      </c>
      <c r="B11" s="28" t="s">
        <v>755</v>
      </c>
      <c r="C11" s="29" t="s">
        <v>175</v>
      </c>
      <c r="D11" s="29" t="s">
        <v>737</v>
      </c>
      <c r="E11" s="29" t="s">
        <v>177</v>
      </c>
      <c r="F11" s="29" t="s">
        <v>738</v>
      </c>
      <c r="G11" s="29" t="s">
        <v>642</v>
      </c>
      <c r="H11" s="29" t="s">
        <v>756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183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645</v>
      </c>
      <c r="U11" s="32"/>
    </row>
    <row r="12" spans="1:21" s="5" customFormat="1" ht="15" customHeight="1">
      <c r="A12" s="27">
        <v>11</v>
      </c>
      <c r="B12" s="28" t="s">
        <v>757</v>
      </c>
      <c r="C12" s="29" t="s">
        <v>175</v>
      </c>
      <c r="D12" s="29" t="s">
        <v>737</v>
      </c>
      <c r="E12" s="29" t="s">
        <v>177</v>
      </c>
      <c r="F12" s="29" t="s">
        <v>738</v>
      </c>
      <c r="G12" s="29" t="s">
        <v>642</v>
      </c>
      <c r="H12" s="29" t="s">
        <v>758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183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645</v>
      </c>
      <c r="U12" s="32"/>
    </row>
    <row r="13" spans="1:21" s="5" customFormat="1" ht="15" customHeight="1">
      <c r="A13" s="27">
        <v>12</v>
      </c>
      <c r="B13" s="28" t="s">
        <v>759</v>
      </c>
      <c r="C13" s="29" t="s">
        <v>175</v>
      </c>
      <c r="D13" s="29" t="s">
        <v>737</v>
      </c>
      <c r="E13" s="29" t="s">
        <v>177</v>
      </c>
      <c r="F13" s="29" t="s">
        <v>738</v>
      </c>
      <c r="G13" s="29" t="s">
        <v>642</v>
      </c>
      <c r="H13" s="29" t="s">
        <v>760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183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645</v>
      </c>
      <c r="U13" s="32"/>
    </row>
    <row r="14" spans="1:21" s="5" customFormat="1" ht="15" customHeight="1">
      <c r="A14" s="27">
        <v>13</v>
      </c>
      <c r="B14" s="28" t="s">
        <v>761</v>
      </c>
      <c r="C14" s="29" t="s">
        <v>175</v>
      </c>
      <c r="D14" s="29" t="s">
        <v>737</v>
      </c>
      <c r="E14" s="29" t="s">
        <v>177</v>
      </c>
      <c r="F14" s="29" t="s">
        <v>738</v>
      </c>
      <c r="G14" s="29" t="s">
        <v>642</v>
      </c>
      <c r="H14" s="29" t="s">
        <v>762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183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645</v>
      </c>
      <c r="U14" s="32"/>
    </row>
    <row r="15" spans="1:21" s="5" customFormat="1" ht="15" customHeight="1">
      <c r="A15" s="27">
        <v>14</v>
      </c>
      <c r="B15" s="28" t="s">
        <v>763</v>
      </c>
      <c r="C15" s="29" t="s">
        <v>175</v>
      </c>
      <c r="D15" s="29" t="s">
        <v>737</v>
      </c>
      <c r="E15" s="29" t="s">
        <v>177</v>
      </c>
      <c r="F15" s="29" t="s">
        <v>741</v>
      </c>
      <c r="G15" s="29" t="s">
        <v>642</v>
      </c>
      <c r="H15" s="29" t="s">
        <v>753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183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645</v>
      </c>
      <c r="U15" s="32"/>
    </row>
    <row r="16" spans="1:21" s="5" customFormat="1" ht="15" customHeight="1">
      <c r="A16" s="27">
        <v>15</v>
      </c>
      <c r="B16" s="28" t="s">
        <v>764</v>
      </c>
      <c r="C16" s="29" t="s">
        <v>175</v>
      </c>
      <c r="D16" s="29" t="s">
        <v>737</v>
      </c>
      <c r="E16" s="29" t="s">
        <v>177</v>
      </c>
      <c r="F16" s="29" t="s">
        <v>765</v>
      </c>
      <c r="G16" s="29" t="s">
        <v>642</v>
      </c>
      <c r="H16" s="29" t="s">
        <v>360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183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645</v>
      </c>
      <c r="U16" s="32"/>
    </row>
    <row r="17" spans="1:21" s="5" customFormat="1" ht="15" customHeight="1">
      <c r="A17" s="27">
        <v>16</v>
      </c>
      <c r="B17" s="28" t="s">
        <v>766</v>
      </c>
      <c r="C17" s="29" t="s">
        <v>175</v>
      </c>
      <c r="D17" s="29" t="s">
        <v>743</v>
      </c>
      <c r="E17" s="29" t="s">
        <v>177</v>
      </c>
      <c r="F17" s="29" t="s">
        <v>744</v>
      </c>
      <c r="G17" s="29" t="s">
        <v>745</v>
      </c>
      <c r="H17" s="29" t="s">
        <v>767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183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645</v>
      </c>
      <c r="U17" s="32"/>
    </row>
    <row r="18" spans="1:21" s="5" customFormat="1" ht="15" customHeight="1">
      <c r="A18" s="27">
        <v>17</v>
      </c>
      <c r="B18" s="28" t="s">
        <v>768</v>
      </c>
      <c r="C18" s="29" t="s">
        <v>175</v>
      </c>
      <c r="D18" s="29" t="s">
        <v>743</v>
      </c>
      <c r="E18" s="29" t="s">
        <v>177</v>
      </c>
      <c r="F18" s="29" t="s">
        <v>744</v>
      </c>
      <c r="G18" s="29" t="s">
        <v>741</v>
      </c>
      <c r="H18" s="29" t="s">
        <v>767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183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645</v>
      </c>
      <c r="U18" s="32"/>
    </row>
    <row r="19" spans="1:21" s="4" customFormat="1" ht="15" customHeight="1">
      <c r="A19" s="54">
        <v>18</v>
      </c>
      <c r="B19" s="55" t="s">
        <v>769</v>
      </c>
      <c r="C19" s="56" t="s">
        <v>175</v>
      </c>
      <c r="D19" s="56" t="s">
        <v>737</v>
      </c>
      <c r="E19" s="56" t="s">
        <v>177</v>
      </c>
      <c r="F19" s="56" t="s">
        <v>738</v>
      </c>
      <c r="G19" s="56" t="s">
        <v>642</v>
      </c>
      <c r="H19" s="56" t="s">
        <v>770</v>
      </c>
      <c r="I19" s="56" t="s">
        <v>29</v>
      </c>
      <c r="J19" s="57" t="str">
        <f t="shared" si="0"/>
        <v>RA-TLSIA:RF-Circulator:PwrRevIndBm-Mon</v>
      </c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9"/>
    </row>
    <row r="20" spans="1:21" s="5" customFormat="1" ht="15" customHeight="1">
      <c r="A20" s="27">
        <v>19</v>
      </c>
      <c r="B20" s="28" t="s">
        <v>771</v>
      </c>
      <c r="C20" s="29" t="s">
        <v>175</v>
      </c>
      <c r="D20" s="29" t="s">
        <v>737</v>
      </c>
      <c r="E20" s="29" t="s">
        <v>177</v>
      </c>
      <c r="F20" s="29" t="s">
        <v>772</v>
      </c>
      <c r="G20" s="29" t="s">
        <v>642</v>
      </c>
      <c r="H20" s="29" t="s">
        <v>205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654</v>
      </c>
      <c r="U20" s="32"/>
    </row>
    <row r="21" spans="1:21" s="5" customFormat="1" ht="15" customHeight="1">
      <c r="A21" s="27">
        <v>20</v>
      </c>
      <c r="B21" s="28" t="s">
        <v>773</v>
      </c>
      <c r="C21" s="29" t="s">
        <v>175</v>
      </c>
      <c r="D21" s="29" t="s">
        <v>743</v>
      </c>
      <c r="E21" s="29" t="s">
        <v>177</v>
      </c>
      <c r="F21" s="29" t="s">
        <v>744</v>
      </c>
      <c r="G21" s="29" t="s">
        <v>745</v>
      </c>
      <c r="H21" s="29" t="s">
        <v>774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183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645</v>
      </c>
      <c r="U21" s="32"/>
    </row>
    <row r="22" spans="1:21" s="5" customFormat="1" ht="15" customHeight="1">
      <c r="A22" s="61">
        <v>21</v>
      </c>
      <c r="B22" s="62" t="s">
        <v>773</v>
      </c>
      <c r="C22" s="63" t="s">
        <v>175</v>
      </c>
      <c r="D22" s="63" t="s">
        <v>743</v>
      </c>
      <c r="E22" s="63" t="s">
        <v>177</v>
      </c>
      <c r="F22" s="63" t="s">
        <v>744</v>
      </c>
      <c r="G22" s="63" t="s">
        <v>741</v>
      </c>
      <c r="H22" s="63" t="s">
        <v>774</v>
      </c>
      <c r="I22" s="63" t="s">
        <v>29</v>
      </c>
      <c r="J22" s="64" t="str">
        <f t="shared" si="0"/>
        <v>RA-RaSIA02:RF-ArcDetec-Load:PwrFail-Mon</v>
      </c>
      <c r="K22" s="64"/>
      <c r="L22" s="64"/>
      <c r="M22" s="31" t="str">
        <f t="shared" si="1"/>
        <v>RA_RaSIA02_RF_ArcDetec_Load_PwrFailMon</v>
      </c>
      <c r="N22" s="65" t="s">
        <v>183</v>
      </c>
      <c r="O22" s="65" t="s">
        <v>33</v>
      </c>
      <c r="P22" s="65"/>
      <c r="Q22" s="65"/>
      <c r="R22" s="65"/>
      <c r="S22" s="65" t="str">
        <f t="shared" si="5"/>
        <v>RA_RaSIA02_RF_ArcDetec_Load_PwrFailMon</v>
      </c>
      <c r="T22" s="65" t="s">
        <v>645</v>
      </c>
      <c r="U22" s="6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workbookViewId="0">
      <selection activeCell="J47" sqref="J47"/>
    </sheetView>
  </sheetViews>
  <sheetFormatPr defaultRowHeight="14.45"/>
  <cols>
    <col min="2" max="2" width="40.140625" bestFit="1" customWidth="1"/>
    <col min="4" max="4" width="15.140625" customWidth="1"/>
    <col min="5" max="5" width="16.85546875" customWidth="1"/>
    <col min="6" max="6" width="11.140625" customWidth="1"/>
    <col min="8" max="8" width="15.85546875" bestFit="1" customWidth="1"/>
    <col min="9" max="9" width="7.85546875" bestFit="1" customWidth="1"/>
    <col min="10" max="10" width="42.140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140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>
      <c r="A2" s="27">
        <v>1</v>
      </c>
      <c r="B2" s="28" t="s">
        <v>775</v>
      </c>
      <c r="C2" s="29" t="s">
        <v>665</v>
      </c>
      <c r="D2" s="29" t="s">
        <v>666</v>
      </c>
      <c r="E2" s="29" t="s">
        <v>177</v>
      </c>
      <c r="F2" s="29" t="s">
        <v>776</v>
      </c>
      <c r="G2" s="29" t="s">
        <v>642</v>
      </c>
      <c r="H2" s="29" t="s">
        <v>101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65" t="s">
        <v>183</v>
      </c>
      <c r="O2" s="31" t="s">
        <v>33</v>
      </c>
      <c r="P2" s="31" t="s">
        <v>777</v>
      </c>
      <c r="Q2" s="31" t="s">
        <v>777</v>
      </c>
      <c r="R2" s="31"/>
      <c r="S2" s="31" t="str">
        <f>M2</f>
        <v>SI_02SB_RF_P7Cav_PressureMon</v>
      </c>
      <c r="T2" s="31" t="s">
        <v>645</v>
      </c>
      <c r="U2" s="32"/>
    </row>
    <row r="3" spans="1:21" s="60" customFormat="1">
      <c r="A3" s="61">
        <v>2</v>
      </c>
      <c r="B3" s="62" t="s">
        <v>778</v>
      </c>
      <c r="C3" s="63" t="s">
        <v>665</v>
      </c>
      <c r="D3" s="63" t="s">
        <v>666</v>
      </c>
      <c r="E3" s="63" t="s">
        <v>177</v>
      </c>
      <c r="F3" s="63" t="s">
        <v>776</v>
      </c>
      <c r="G3" s="63" t="s">
        <v>642</v>
      </c>
      <c r="H3" s="63" t="s">
        <v>779</v>
      </c>
      <c r="I3" s="63" t="s">
        <v>29</v>
      </c>
      <c r="J3" s="64" t="str">
        <f t="shared" si="0"/>
        <v>SI-02SB:RF-P7Cav:HDFlwRt1-Mon</v>
      </c>
      <c r="K3" s="64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64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65" t="str">
        <f t="shared" si="1"/>
        <v>SI_02SB_RF_P7Cav_HDFlwRt1Mon</v>
      </c>
      <c r="N3" s="65" t="s">
        <v>183</v>
      </c>
      <c r="O3" s="65" t="s">
        <v>33</v>
      </c>
      <c r="P3" s="65" t="s">
        <v>777</v>
      </c>
      <c r="Q3" s="65" t="s">
        <v>777</v>
      </c>
      <c r="R3" s="65"/>
      <c r="S3" s="65" t="str">
        <f t="shared" ref="S3:S47" si="4">M3</f>
        <v>SI_02SB_RF_P7Cav_HDFlwRt1Mon</v>
      </c>
      <c r="T3" s="65" t="s">
        <v>645</v>
      </c>
      <c r="U3" s="66"/>
    </row>
    <row r="4" spans="1:21" s="5" customFormat="1">
      <c r="A4" s="27">
        <v>3</v>
      </c>
      <c r="B4" s="28" t="s">
        <v>780</v>
      </c>
      <c r="C4" s="29" t="s">
        <v>665</v>
      </c>
      <c r="D4" s="29" t="s">
        <v>666</v>
      </c>
      <c r="E4" s="29" t="s">
        <v>177</v>
      </c>
      <c r="F4" s="29" t="s">
        <v>776</v>
      </c>
      <c r="G4" s="29" t="s">
        <v>642</v>
      </c>
      <c r="H4" s="29" t="s">
        <v>781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183</v>
      </c>
      <c r="O4" s="31" t="s">
        <v>33</v>
      </c>
      <c r="P4" s="31" t="s">
        <v>777</v>
      </c>
      <c r="Q4" s="31" t="s">
        <v>777</v>
      </c>
      <c r="R4" s="31"/>
      <c r="S4" s="31" t="str">
        <f t="shared" si="4"/>
        <v>SI_02SB_RF_P7Cav_HDFlwRt2Mon</v>
      </c>
      <c r="T4" s="31" t="s">
        <v>645</v>
      </c>
      <c r="U4" s="32"/>
    </row>
    <row r="5" spans="1:21" s="5" customFormat="1">
      <c r="A5" s="27">
        <v>4</v>
      </c>
      <c r="B5" s="28" t="s">
        <v>782</v>
      </c>
      <c r="C5" s="29" t="s">
        <v>665</v>
      </c>
      <c r="D5" s="29" t="s">
        <v>666</v>
      </c>
      <c r="E5" s="29" t="s">
        <v>177</v>
      </c>
      <c r="F5" s="29" t="s">
        <v>776</v>
      </c>
      <c r="G5" s="29" t="s">
        <v>642</v>
      </c>
      <c r="H5" s="29" t="s">
        <v>783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183</v>
      </c>
      <c r="O5" s="31" t="s">
        <v>33</v>
      </c>
      <c r="P5" s="31" t="s">
        <v>777</v>
      </c>
      <c r="Q5" s="31" t="s">
        <v>777</v>
      </c>
      <c r="R5" s="31"/>
      <c r="S5" s="31" t="str">
        <f t="shared" si="4"/>
        <v>SI_02SB_RF_P7Cav_HDFlwRt3Mon</v>
      </c>
      <c r="T5" s="31" t="s">
        <v>645</v>
      </c>
      <c r="U5" s="32"/>
    </row>
    <row r="6" spans="1:21" s="5" customFormat="1">
      <c r="A6" s="27">
        <v>5</v>
      </c>
      <c r="B6" s="28" t="s">
        <v>784</v>
      </c>
      <c r="C6" s="29" t="s">
        <v>665</v>
      </c>
      <c r="D6" s="29" t="s">
        <v>666</v>
      </c>
      <c r="E6" s="29" t="s">
        <v>177</v>
      </c>
      <c r="F6" s="29" t="s">
        <v>776</v>
      </c>
      <c r="G6" s="29" t="s">
        <v>642</v>
      </c>
      <c r="H6" s="29" t="s">
        <v>785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183</v>
      </c>
      <c r="O6" s="31" t="s">
        <v>33</v>
      </c>
      <c r="P6" s="31" t="s">
        <v>777</v>
      </c>
      <c r="Q6" s="31" t="s">
        <v>777</v>
      </c>
      <c r="R6" s="31"/>
      <c r="S6" s="31" t="str">
        <f t="shared" si="4"/>
        <v>SI_02SB_RF_P7Cav_CoupPressureMon</v>
      </c>
      <c r="T6" s="31" t="s">
        <v>645</v>
      </c>
      <c r="U6" s="32"/>
    </row>
    <row r="7" spans="1:21" s="5" customFormat="1">
      <c r="A7" s="27">
        <v>6</v>
      </c>
      <c r="B7" s="28" t="s">
        <v>786</v>
      </c>
      <c r="C7" s="29" t="s">
        <v>665</v>
      </c>
      <c r="D7" s="29" t="s">
        <v>666</v>
      </c>
      <c r="E7" s="29" t="s">
        <v>177</v>
      </c>
      <c r="F7" s="29" t="s">
        <v>776</v>
      </c>
      <c r="G7" s="29" t="s">
        <v>642</v>
      </c>
      <c r="H7" s="29" t="s">
        <v>787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788</v>
      </c>
      <c r="Q7" s="31" t="s">
        <v>789</v>
      </c>
      <c r="R7" s="31" t="s">
        <v>44</v>
      </c>
      <c r="S7" s="31" t="str">
        <f t="shared" si="4"/>
        <v>SI_02SB_RF_P7Cav_Cylin1TMon</v>
      </c>
      <c r="T7" s="31" t="s">
        <v>654</v>
      </c>
      <c r="U7" s="32">
        <v>2</v>
      </c>
    </row>
    <row r="8" spans="1:21" s="5" customFormat="1">
      <c r="A8" s="27">
        <v>7</v>
      </c>
      <c r="B8" s="28" t="s">
        <v>790</v>
      </c>
      <c r="C8" s="29" t="s">
        <v>665</v>
      </c>
      <c r="D8" s="29" t="s">
        <v>666</v>
      </c>
      <c r="E8" s="29" t="s">
        <v>177</v>
      </c>
      <c r="F8" s="29" t="s">
        <v>776</v>
      </c>
      <c r="G8" s="29" t="s">
        <v>642</v>
      </c>
      <c r="H8" s="29" t="s">
        <v>791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788</v>
      </c>
      <c r="Q8" s="31" t="s">
        <v>789</v>
      </c>
      <c r="R8" s="31" t="s">
        <v>44</v>
      </c>
      <c r="S8" s="31" t="str">
        <f t="shared" si="4"/>
        <v>SI_02SB_RF_P7Cav_Cylin2TMon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792</v>
      </c>
      <c r="C9" s="29" t="s">
        <v>665</v>
      </c>
      <c r="D9" s="29" t="s">
        <v>666</v>
      </c>
      <c r="E9" s="29" t="s">
        <v>177</v>
      </c>
      <c r="F9" s="29" t="s">
        <v>776</v>
      </c>
      <c r="G9" s="29" t="s">
        <v>642</v>
      </c>
      <c r="H9" s="29" t="s">
        <v>793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788</v>
      </c>
      <c r="Q9" s="31" t="s">
        <v>789</v>
      </c>
      <c r="R9" s="31" t="s">
        <v>44</v>
      </c>
      <c r="S9" s="31" t="str">
        <f t="shared" si="4"/>
        <v>SI_02SB_RF_P7Cav_Cylin3TMon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794</v>
      </c>
      <c r="C10" s="29" t="s">
        <v>665</v>
      </c>
      <c r="D10" s="29" t="s">
        <v>666</v>
      </c>
      <c r="E10" s="29" t="s">
        <v>177</v>
      </c>
      <c r="F10" s="29" t="s">
        <v>776</v>
      </c>
      <c r="G10" s="29" t="s">
        <v>642</v>
      </c>
      <c r="H10" s="29" t="s">
        <v>795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788</v>
      </c>
      <c r="Q10" s="31" t="s">
        <v>789</v>
      </c>
      <c r="R10" s="31" t="s">
        <v>44</v>
      </c>
      <c r="S10" s="31" t="str">
        <f t="shared" si="4"/>
        <v>SI_02SB_RF_P7Cav_Cylin4TMon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796</v>
      </c>
      <c r="C11" s="29" t="s">
        <v>665</v>
      </c>
      <c r="D11" s="29" t="s">
        <v>666</v>
      </c>
      <c r="E11" s="29" t="s">
        <v>177</v>
      </c>
      <c r="F11" s="29" t="s">
        <v>776</v>
      </c>
      <c r="G11" s="29" t="s">
        <v>642</v>
      </c>
      <c r="H11" s="29" t="s">
        <v>797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788</v>
      </c>
      <c r="Q11" s="31" t="s">
        <v>789</v>
      </c>
      <c r="R11" s="31" t="s">
        <v>44</v>
      </c>
      <c r="S11" s="31" t="str">
        <f t="shared" si="4"/>
        <v>SI_02SB_RF_P7Cav_Cylin5TMon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798</v>
      </c>
      <c r="C12" s="29" t="s">
        <v>665</v>
      </c>
      <c r="D12" s="29" t="s">
        <v>666</v>
      </c>
      <c r="E12" s="29" t="s">
        <v>177</v>
      </c>
      <c r="F12" s="29" t="s">
        <v>776</v>
      </c>
      <c r="G12" s="29" t="s">
        <v>642</v>
      </c>
      <c r="H12" s="29" t="s">
        <v>799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788</v>
      </c>
      <c r="Q12" s="31" t="s">
        <v>789</v>
      </c>
      <c r="R12" s="31" t="s">
        <v>44</v>
      </c>
      <c r="S12" s="31" t="str">
        <f t="shared" si="4"/>
        <v>SI_02SB_RF_P7Cav_Cylin6TMon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800</v>
      </c>
      <c r="C13" s="29" t="s">
        <v>665</v>
      </c>
      <c r="D13" s="29" t="s">
        <v>666</v>
      </c>
      <c r="E13" s="29" t="s">
        <v>177</v>
      </c>
      <c r="F13" s="29" t="s">
        <v>776</v>
      </c>
      <c r="G13" s="29" t="s">
        <v>642</v>
      </c>
      <c r="H13" s="29" t="s">
        <v>801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788</v>
      </c>
      <c r="Q13" s="31" t="s">
        <v>789</v>
      </c>
      <c r="R13" s="31" t="s">
        <v>44</v>
      </c>
      <c r="S13" s="31" t="str">
        <f t="shared" si="4"/>
        <v>SI_02SB_RF_P7Cav_Cylin7TMon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802</v>
      </c>
      <c r="C14" s="29" t="s">
        <v>665</v>
      </c>
      <c r="D14" s="29" t="s">
        <v>666</v>
      </c>
      <c r="E14" s="29" t="s">
        <v>177</v>
      </c>
      <c r="F14" s="29" t="s">
        <v>776</v>
      </c>
      <c r="G14" s="29" t="s">
        <v>642</v>
      </c>
      <c r="H14" s="29" t="s">
        <v>803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804</v>
      </c>
      <c r="Q14" s="31" t="s">
        <v>789</v>
      </c>
      <c r="R14" s="31" t="s">
        <v>44</v>
      </c>
      <c r="S14" s="31" t="str">
        <f t="shared" si="4"/>
        <v>SI_02SB_RF_P7Cav_CoupTMon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805</v>
      </c>
      <c r="C15" s="29" t="s">
        <v>665</v>
      </c>
      <c r="D15" s="29" t="s">
        <v>666</v>
      </c>
      <c r="E15" s="29" t="s">
        <v>177</v>
      </c>
      <c r="F15" s="29" t="s">
        <v>776</v>
      </c>
      <c r="G15" s="29" t="s">
        <v>642</v>
      </c>
      <c r="H15" s="29" t="s">
        <v>360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183</v>
      </c>
      <c r="O15" s="31" t="s">
        <v>33</v>
      </c>
      <c r="P15" s="31" t="s">
        <v>777</v>
      </c>
      <c r="Q15" s="31" t="s">
        <v>777</v>
      </c>
      <c r="R15" s="31"/>
      <c r="S15" s="31" t="str">
        <f t="shared" si="4"/>
        <v>SI_02SB_RF_P7Cav_StsMon</v>
      </c>
      <c r="T15" s="31" t="s">
        <v>645</v>
      </c>
      <c r="U15" s="32"/>
    </row>
    <row r="16" spans="1:21" s="5" customFormat="1">
      <c r="A16" s="27">
        <v>15</v>
      </c>
      <c r="B16" s="28" t="s">
        <v>806</v>
      </c>
      <c r="C16" s="29" t="s">
        <v>665</v>
      </c>
      <c r="D16" s="29" t="s">
        <v>666</v>
      </c>
      <c r="E16" s="29" t="s">
        <v>177</v>
      </c>
      <c r="F16" s="29" t="s">
        <v>776</v>
      </c>
      <c r="G16" s="29" t="s">
        <v>642</v>
      </c>
      <c r="H16" s="29" t="s">
        <v>807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183</v>
      </c>
      <c r="O16" s="31" t="s">
        <v>33</v>
      </c>
      <c r="P16" s="31" t="s">
        <v>777</v>
      </c>
      <c r="Q16" s="31" t="s">
        <v>777</v>
      </c>
      <c r="R16" s="31"/>
      <c r="S16" s="31" t="str">
        <f t="shared" ref="S16" si="5">M16</f>
        <v>SI_02SB_RF_P7Cav_CoupTDownMon</v>
      </c>
      <c r="T16" s="31" t="s">
        <v>645</v>
      </c>
      <c r="U16" s="32"/>
    </row>
    <row r="17" spans="1:21" s="5" customFormat="1">
      <c r="A17" s="27">
        <v>16</v>
      </c>
      <c r="B17" s="28" t="s">
        <v>808</v>
      </c>
      <c r="C17" s="29" t="s">
        <v>665</v>
      </c>
      <c r="D17" s="29" t="s">
        <v>666</v>
      </c>
      <c r="E17" s="29" t="s">
        <v>177</v>
      </c>
      <c r="F17" s="29" t="s">
        <v>776</v>
      </c>
      <c r="G17" s="29" t="s">
        <v>642</v>
      </c>
      <c r="H17" s="29" t="s">
        <v>809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183</v>
      </c>
      <c r="O17" s="31" t="s">
        <v>33</v>
      </c>
      <c r="P17" s="31" t="s">
        <v>777</v>
      </c>
      <c r="Q17" s="31" t="s">
        <v>777</v>
      </c>
      <c r="R17" s="31"/>
      <c r="S17" s="31" t="str">
        <f t="shared" si="4"/>
        <v>SI_02SB_RF_P7Cav_CoupTUpMon</v>
      </c>
      <c r="T17" s="31" t="s">
        <v>645</v>
      </c>
      <c r="U17" s="32"/>
    </row>
    <row r="18" spans="1:21" s="5" customFormat="1">
      <c r="A18" s="27">
        <v>17</v>
      </c>
      <c r="B18" s="28" t="s">
        <v>810</v>
      </c>
      <c r="C18" s="29" t="s">
        <v>665</v>
      </c>
      <c r="D18" s="29" t="s">
        <v>666</v>
      </c>
      <c r="E18" s="29" t="s">
        <v>177</v>
      </c>
      <c r="F18" s="29" t="s">
        <v>776</v>
      </c>
      <c r="G18" s="29" t="s">
        <v>642</v>
      </c>
      <c r="H18" s="29" t="s">
        <v>811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183</v>
      </c>
      <c r="O18" s="31" t="s">
        <v>33</v>
      </c>
      <c r="P18" s="31" t="s">
        <v>777</v>
      </c>
      <c r="Q18" s="31" t="s">
        <v>777</v>
      </c>
      <c r="R18" s="31"/>
      <c r="S18" s="31" t="str">
        <f t="shared" si="4"/>
        <v>SI_02SB_RF_P7Cav_Cylin1TDownMon</v>
      </c>
      <c r="T18" s="31" t="s">
        <v>645</v>
      </c>
      <c r="U18" s="32"/>
    </row>
    <row r="19" spans="1:21" s="5" customFormat="1">
      <c r="A19" s="27">
        <v>18</v>
      </c>
      <c r="B19" s="28" t="s">
        <v>812</v>
      </c>
      <c r="C19" s="29" t="s">
        <v>665</v>
      </c>
      <c r="D19" s="29" t="s">
        <v>666</v>
      </c>
      <c r="E19" s="29" t="s">
        <v>177</v>
      </c>
      <c r="F19" s="29" t="s">
        <v>776</v>
      </c>
      <c r="G19" s="29" t="s">
        <v>642</v>
      </c>
      <c r="H19" s="29" t="s">
        <v>813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183</v>
      </c>
      <c r="O19" s="31" t="s">
        <v>33</v>
      </c>
      <c r="P19" s="31" t="s">
        <v>777</v>
      </c>
      <c r="Q19" s="31" t="s">
        <v>777</v>
      </c>
      <c r="R19" s="31"/>
      <c r="S19" s="31" t="str">
        <f t="shared" si="4"/>
        <v>SI_02SB_RF_P7Cav_Cylin2TDownMon</v>
      </c>
      <c r="T19" s="31" t="s">
        <v>645</v>
      </c>
      <c r="U19" s="32"/>
    </row>
    <row r="20" spans="1:21" s="5" customFormat="1">
      <c r="A20" s="27">
        <v>19</v>
      </c>
      <c r="B20" s="28" t="s">
        <v>814</v>
      </c>
      <c r="C20" s="29" t="s">
        <v>665</v>
      </c>
      <c r="D20" s="29" t="s">
        <v>666</v>
      </c>
      <c r="E20" s="29" t="s">
        <v>177</v>
      </c>
      <c r="F20" s="29" t="s">
        <v>776</v>
      </c>
      <c r="G20" s="29" t="s">
        <v>642</v>
      </c>
      <c r="H20" s="29" t="s">
        <v>815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183</v>
      </c>
      <c r="O20" s="31" t="s">
        <v>33</v>
      </c>
      <c r="P20" s="31" t="s">
        <v>777</v>
      </c>
      <c r="Q20" s="31" t="s">
        <v>777</v>
      </c>
      <c r="R20" s="31"/>
      <c r="S20" s="31" t="str">
        <f t="shared" si="4"/>
        <v>SI_02SB_RF_P7Cav_Cylin3TDownMon</v>
      </c>
      <c r="T20" s="31" t="s">
        <v>645</v>
      </c>
      <c r="U20" s="32"/>
    </row>
    <row r="21" spans="1:21" s="5" customFormat="1">
      <c r="A21" s="27">
        <v>20</v>
      </c>
      <c r="B21" s="28" t="s">
        <v>816</v>
      </c>
      <c r="C21" s="29" t="s">
        <v>665</v>
      </c>
      <c r="D21" s="29" t="s">
        <v>666</v>
      </c>
      <c r="E21" s="29" t="s">
        <v>177</v>
      </c>
      <c r="F21" s="29" t="s">
        <v>776</v>
      </c>
      <c r="G21" s="29" t="s">
        <v>642</v>
      </c>
      <c r="H21" s="29" t="s">
        <v>817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183</v>
      </c>
      <c r="O21" s="31" t="s">
        <v>33</v>
      </c>
      <c r="P21" s="31" t="s">
        <v>777</v>
      </c>
      <c r="Q21" s="31" t="s">
        <v>777</v>
      </c>
      <c r="R21" s="31"/>
      <c r="S21" s="31" t="str">
        <f t="shared" si="4"/>
        <v>SI_02SB_RF_P7Cav_Cylin4TDownMon</v>
      </c>
      <c r="T21" s="31" t="s">
        <v>645</v>
      </c>
      <c r="U21" s="32"/>
    </row>
    <row r="22" spans="1:21" s="5" customFormat="1">
      <c r="A22" s="27">
        <v>21</v>
      </c>
      <c r="B22" s="28" t="s">
        <v>818</v>
      </c>
      <c r="C22" s="29" t="s">
        <v>665</v>
      </c>
      <c r="D22" s="29" t="s">
        <v>666</v>
      </c>
      <c r="E22" s="29" t="s">
        <v>177</v>
      </c>
      <c r="F22" s="29" t="s">
        <v>776</v>
      </c>
      <c r="G22" s="29" t="s">
        <v>642</v>
      </c>
      <c r="H22" s="29" t="s">
        <v>819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183</v>
      </c>
      <c r="O22" s="31" t="s">
        <v>33</v>
      </c>
      <c r="P22" s="31" t="s">
        <v>777</v>
      </c>
      <c r="Q22" s="31" t="s">
        <v>777</v>
      </c>
      <c r="R22" s="31"/>
      <c r="S22" s="31" t="str">
        <f t="shared" si="4"/>
        <v>SI_02SB_RF_P7Cav_Cylin5TDownMon</v>
      </c>
      <c r="T22" s="31" t="s">
        <v>645</v>
      </c>
      <c r="U22" s="32"/>
    </row>
    <row r="23" spans="1:21" s="5" customFormat="1">
      <c r="A23" s="27">
        <v>22</v>
      </c>
      <c r="B23" s="28" t="s">
        <v>820</v>
      </c>
      <c r="C23" s="29" t="s">
        <v>665</v>
      </c>
      <c r="D23" s="29" t="s">
        <v>666</v>
      </c>
      <c r="E23" s="29" t="s">
        <v>177</v>
      </c>
      <c r="F23" s="29" t="s">
        <v>776</v>
      </c>
      <c r="G23" s="29" t="s">
        <v>642</v>
      </c>
      <c r="H23" s="29" t="s">
        <v>821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183</v>
      </c>
      <c r="O23" s="31" t="s">
        <v>33</v>
      </c>
      <c r="P23" s="31" t="s">
        <v>777</v>
      </c>
      <c r="Q23" s="31" t="s">
        <v>777</v>
      </c>
      <c r="R23" s="31"/>
      <c r="S23" s="31" t="str">
        <f t="shared" si="4"/>
        <v>SI_02SB_RF_P7Cav_Cylin6TDownMon</v>
      </c>
      <c r="T23" s="31" t="s">
        <v>645</v>
      </c>
      <c r="U23" s="32"/>
    </row>
    <row r="24" spans="1:21" s="5" customFormat="1">
      <c r="A24" s="27">
        <v>23</v>
      </c>
      <c r="B24" s="28" t="s">
        <v>822</v>
      </c>
      <c r="C24" s="29" t="s">
        <v>665</v>
      </c>
      <c r="D24" s="29" t="s">
        <v>666</v>
      </c>
      <c r="E24" s="29" t="s">
        <v>177</v>
      </c>
      <c r="F24" s="29" t="s">
        <v>776</v>
      </c>
      <c r="G24" s="29" t="s">
        <v>642</v>
      </c>
      <c r="H24" s="29" t="s">
        <v>823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183</v>
      </c>
      <c r="O24" s="31" t="s">
        <v>33</v>
      </c>
      <c r="P24" s="31" t="s">
        <v>777</v>
      </c>
      <c r="Q24" s="31" t="s">
        <v>777</v>
      </c>
      <c r="R24" s="31"/>
      <c r="S24" s="31" t="str">
        <f t="shared" si="4"/>
        <v>SI_02SB_RF_P7Cav_Cylin7TDownMon</v>
      </c>
      <c r="T24" s="31" t="s">
        <v>645</v>
      </c>
      <c r="U24" s="32"/>
    </row>
    <row r="25" spans="1:21" s="5" customFormat="1">
      <c r="A25" s="27">
        <v>24</v>
      </c>
      <c r="B25" s="28" t="s">
        <v>824</v>
      </c>
      <c r="C25" s="29" t="s">
        <v>665</v>
      </c>
      <c r="D25" s="29" t="s">
        <v>666</v>
      </c>
      <c r="E25" s="29" t="s">
        <v>177</v>
      </c>
      <c r="F25" s="29" t="s">
        <v>776</v>
      </c>
      <c r="G25" s="29" t="s">
        <v>642</v>
      </c>
      <c r="H25" s="29" t="s">
        <v>825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183</v>
      </c>
      <c r="O25" s="31" t="s">
        <v>33</v>
      </c>
      <c r="P25" s="31" t="s">
        <v>777</v>
      </c>
      <c r="Q25" s="31" t="s">
        <v>777</v>
      </c>
      <c r="R25" s="31"/>
      <c r="S25" s="31" t="str">
        <f t="shared" si="4"/>
        <v>SI_02SB_RF_P7Cav_Cylin1TUpMon</v>
      </c>
      <c r="T25" s="31" t="s">
        <v>645</v>
      </c>
      <c r="U25" s="32"/>
    </row>
    <row r="26" spans="1:21" s="5" customFormat="1">
      <c r="A26" s="27">
        <v>25</v>
      </c>
      <c r="B26" s="28" t="s">
        <v>826</v>
      </c>
      <c r="C26" s="29" t="s">
        <v>665</v>
      </c>
      <c r="D26" s="29" t="s">
        <v>666</v>
      </c>
      <c r="E26" s="29" t="s">
        <v>177</v>
      </c>
      <c r="F26" s="29" t="s">
        <v>776</v>
      </c>
      <c r="G26" s="29" t="s">
        <v>642</v>
      </c>
      <c r="H26" s="29" t="s">
        <v>827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183</v>
      </c>
      <c r="O26" s="31" t="s">
        <v>33</v>
      </c>
      <c r="P26" s="31" t="s">
        <v>777</v>
      </c>
      <c r="Q26" s="31" t="s">
        <v>777</v>
      </c>
      <c r="R26" s="31"/>
      <c r="S26" s="31" t="str">
        <f t="shared" si="4"/>
        <v>SI_02SB_RF_P7Cav_Cylin2TUpMon</v>
      </c>
      <c r="T26" s="31" t="s">
        <v>645</v>
      </c>
      <c r="U26" s="32"/>
    </row>
    <row r="27" spans="1:21" s="5" customFormat="1">
      <c r="A27" s="27">
        <v>26</v>
      </c>
      <c r="B27" s="28" t="s">
        <v>828</v>
      </c>
      <c r="C27" s="29" t="s">
        <v>665</v>
      </c>
      <c r="D27" s="29" t="s">
        <v>666</v>
      </c>
      <c r="E27" s="29" t="s">
        <v>177</v>
      </c>
      <c r="F27" s="29" t="s">
        <v>776</v>
      </c>
      <c r="G27" s="29" t="s">
        <v>642</v>
      </c>
      <c r="H27" s="29" t="s">
        <v>829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183</v>
      </c>
      <c r="O27" s="31" t="s">
        <v>33</v>
      </c>
      <c r="P27" s="31" t="s">
        <v>777</v>
      </c>
      <c r="Q27" s="31" t="s">
        <v>777</v>
      </c>
      <c r="R27" s="31"/>
      <c r="S27" s="31" t="str">
        <f t="shared" si="4"/>
        <v>SI_02SB_RF_P7Cav_Cylin3TUpMon</v>
      </c>
      <c r="T27" s="31" t="s">
        <v>645</v>
      </c>
      <c r="U27" s="32"/>
    </row>
    <row r="28" spans="1:21" s="5" customFormat="1">
      <c r="A28" s="27">
        <v>27</v>
      </c>
      <c r="B28" s="28" t="s">
        <v>830</v>
      </c>
      <c r="C28" s="29" t="s">
        <v>665</v>
      </c>
      <c r="D28" s="29" t="s">
        <v>666</v>
      </c>
      <c r="E28" s="29" t="s">
        <v>177</v>
      </c>
      <c r="F28" s="29" t="s">
        <v>776</v>
      </c>
      <c r="G28" s="29" t="s">
        <v>642</v>
      </c>
      <c r="H28" s="29" t="s">
        <v>831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183</v>
      </c>
      <c r="O28" s="31" t="s">
        <v>33</v>
      </c>
      <c r="P28" s="31" t="s">
        <v>777</v>
      </c>
      <c r="Q28" s="31" t="s">
        <v>777</v>
      </c>
      <c r="R28" s="31"/>
      <c r="S28" s="31" t="str">
        <f t="shared" si="4"/>
        <v>SI_02SB_RF_P7Cav_Cylin4TUpMon</v>
      </c>
      <c r="T28" s="31" t="s">
        <v>645</v>
      </c>
      <c r="U28" s="32"/>
    </row>
    <row r="29" spans="1:21" s="5" customFormat="1">
      <c r="A29" s="27">
        <v>28</v>
      </c>
      <c r="B29" s="28" t="s">
        <v>832</v>
      </c>
      <c r="C29" s="29" t="s">
        <v>665</v>
      </c>
      <c r="D29" s="29" t="s">
        <v>666</v>
      </c>
      <c r="E29" s="29" t="s">
        <v>177</v>
      </c>
      <c r="F29" s="29" t="s">
        <v>776</v>
      </c>
      <c r="G29" s="29" t="s">
        <v>642</v>
      </c>
      <c r="H29" s="29" t="s">
        <v>833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183</v>
      </c>
      <c r="O29" s="31" t="s">
        <v>33</v>
      </c>
      <c r="P29" s="31" t="s">
        <v>777</v>
      </c>
      <c r="Q29" s="31" t="s">
        <v>777</v>
      </c>
      <c r="R29" s="31"/>
      <c r="S29" s="31" t="str">
        <f t="shared" si="4"/>
        <v>SI_02SB_RF_P7Cav_Cylin5TUpMon</v>
      </c>
      <c r="T29" s="31" t="s">
        <v>645</v>
      </c>
      <c r="U29" s="32"/>
    </row>
    <row r="30" spans="1:21" s="5" customFormat="1">
      <c r="A30" s="27">
        <v>29</v>
      </c>
      <c r="B30" s="28" t="s">
        <v>834</v>
      </c>
      <c r="C30" s="29" t="s">
        <v>665</v>
      </c>
      <c r="D30" s="29" t="s">
        <v>666</v>
      </c>
      <c r="E30" s="29" t="s">
        <v>177</v>
      </c>
      <c r="F30" s="29" t="s">
        <v>776</v>
      </c>
      <c r="G30" s="29" t="s">
        <v>642</v>
      </c>
      <c r="H30" s="29" t="s">
        <v>835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183</v>
      </c>
      <c r="O30" s="31" t="s">
        <v>33</v>
      </c>
      <c r="P30" s="31" t="s">
        <v>777</v>
      </c>
      <c r="Q30" s="31" t="s">
        <v>777</v>
      </c>
      <c r="R30" s="31"/>
      <c r="S30" s="31" t="str">
        <f t="shared" si="4"/>
        <v>SI_02SB_RF_P7Cav_Cylin6TUpMon</v>
      </c>
      <c r="T30" s="31" t="s">
        <v>645</v>
      </c>
      <c r="U30" s="32"/>
    </row>
    <row r="31" spans="1:21" s="5" customFormat="1">
      <c r="A31" s="27">
        <v>30</v>
      </c>
      <c r="B31" s="28" t="s">
        <v>836</v>
      </c>
      <c r="C31" s="29" t="s">
        <v>665</v>
      </c>
      <c r="D31" s="29" t="s">
        <v>666</v>
      </c>
      <c r="E31" s="29" t="s">
        <v>177</v>
      </c>
      <c r="F31" s="29" t="s">
        <v>776</v>
      </c>
      <c r="G31" s="29" t="s">
        <v>642</v>
      </c>
      <c r="H31" s="29" t="s">
        <v>837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183</v>
      </c>
      <c r="O31" s="31" t="s">
        <v>33</v>
      </c>
      <c r="P31" s="31" t="s">
        <v>777</v>
      </c>
      <c r="Q31" s="31" t="s">
        <v>777</v>
      </c>
      <c r="R31" s="31"/>
      <c r="S31" s="31" t="str">
        <f t="shared" si="4"/>
        <v>SI_02SB_RF_P7Cav_Cylin7TUpMon</v>
      </c>
      <c r="T31" s="31" t="s">
        <v>645</v>
      </c>
      <c r="U31" s="32"/>
    </row>
    <row r="32" spans="1:21" s="5" customFormat="1">
      <c r="A32" s="27">
        <v>29</v>
      </c>
      <c r="B32" s="28" t="s">
        <v>838</v>
      </c>
      <c r="C32" s="29" t="s">
        <v>665</v>
      </c>
      <c r="D32" s="29" t="s">
        <v>666</v>
      </c>
      <c r="E32" s="29" t="s">
        <v>177</v>
      </c>
      <c r="F32" s="29" t="s">
        <v>776</v>
      </c>
      <c r="G32" s="29" t="s">
        <v>642</v>
      </c>
      <c r="H32" s="29" t="s">
        <v>839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183</v>
      </c>
      <c r="O32" s="31" t="s">
        <v>33</v>
      </c>
      <c r="P32" s="31" t="s">
        <v>777</v>
      </c>
      <c r="Q32" s="31" t="s">
        <v>777</v>
      </c>
      <c r="R32" s="31"/>
      <c r="S32" s="31" t="str">
        <f t="shared" si="4"/>
        <v>SI_02SB_RF_P7Cav_Disc1TmsMon</v>
      </c>
      <c r="T32" s="31" t="s">
        <v>645</v>
      </c>
      <c r="U32" s="32"/>
    </row>
    <row r="33" spans="1:21" s="5" customFormat="1">
      <c r="A33" s="27">
        <v>30</v>
      </c>
      <c r="B33" s="28" t="s">
        <v>840</v>
      </c>
      <c r="C33" s="29" t="s">
        <v>665</v>
      </c>
      <c r="D33" s="29" t="s">
        <v>666</v>
      </c>
      <c r="E33" s="29" t="s">
        <v>177</v>
      </c>
      <c r="F33" s="29" t="s">
        <v>776</v>
      </c>
      <c r="G33" s="29" t="s">
        <v>642</v>
      </c>
      <c r="H33" s="29" t="s">
        <v>841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183</v>
      </c>
      <c r="O33" s="31" t="s">
        <v>33</v>
      </c>
      <c r="P33" s="31" t="s">
        <v>777</v>
      </c>
      <c r="Q33" s="31" t="s">
        <v>777</v>
      </c>
      <c r="R33" s="31"/>
      <c r="S33" s="31" t="str">
        <f t="shared" si="4"/>
        <v>SI_02SB_RF_P7Cav_Disc2TmsMon</v>
      </c>
      <c r="T33" s="31" t="s">
        <v>645</v>
      </c>
      <c r="U33" s="32"/>
    </row>
    <row r="34" spans="1:21" s="5" customFormat="1">
      <c r="A34" s="27">
        <v>31</v>
      </c>
      <c r="B34" s="28" t="s">
        <v>842</v>
      </c>
      <c r="C34" s="29" t="s">
        <v>665</v>
      </c>
      <c r="D34" s="29" t="s">
        <v>666</v>
      </c>
      <c r="E34" s="29" t="s">
        <v>177</v>
      </c>
      <c r="F34" s="29" t="s">
        <v>776</v>
      </c>
      <c r="G34" s="29" t="s">
        <v>642</v>
      </c>
      <c r="H34" s="29" t="s">
        <v>843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183</v>
      </c>
      <c r="O34" s="31" t="s">
        <v>33</v>
      </c>
      <c r="P34" s="31" t="s">
        <v>777</v>
      </c>
      <c r="Q34" s="31" t="s">
        <v>777</v>
      </c>
      <c r="R34" s="31"/>
      <c r="S34" s="31" t="str">
        <f t="shared" si="4"/>
        <v>SI_02SB_RF_P7Cav_Disc3TmsMon</v>
      </c>
      <c r="T34" s="31" t="s">
        <v>645</v>
      </c>
      <c r="U34" s="32"/>
    </row>
    <row r="35" spans="1:21" s="5" customFormat="1">
      <c r="A35" s="27">
        <v>32</v>
      </c>
      <c r="B35" s="28" t="s">
        <v>844</v>
      </c>
      <c r="C35" s="29" t="s">
        <v>665</v>
      </c>
      <c r="D35" s="29" t="s">
        <v>666</v>
      </c>
      <c r="E35" s="29" t="s">
        <v>177</v>
      </c>
      <c r="F35" s="29" t="s">
        <v>776</v>
      </c>
      <c r="G35" s="29" t="s">
        <v>642</v>
      </c>
      <c r="H35" s="29" t="s">
        <v>845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183</v>
      </c>
      <c r="O35" s="31" t="s">
        <v>33</v>
      </c>
      <c r="P35" s="31" t="s">
        <v>777</v>
      </c>
      <c r="Q35" s="31" t="s">
        <v>777</v>
      </c>
      <c r="R35" s="31"/>
      <c r="S35" s="31" t="str">
        <f t="shared" si="4"/>
        <v>SI_02SB_RF_P7Cav_Disc4TmsMon</v>
      </c>
      <c r="T35" s="31" t="s">
        <v>645</v>
      </c>
      <c r="U35" s="32"/>
    </row>
    <row r="36" spans="1:21" s="5" customFormat="1">
      <c r="A36" s="27">
        <v>33</v>
      </c>
      <c r="B36" s="28" t="s">
        <v>846</v>
      </c>
      <c r="C36" s="29" t="s">
        <v>665</v>
      </c>
      <c r="D36" s="29" t="s">
        <v>666</v>
      </c>
      <c r="E36" s="29" t="s">
        <v>177</v>
      </c>
      <c r="F36" s="29" t="s">
        <v>776</v>
      </c>
      <c r="G36" s="29" t="s">
        <v>642</v>
      </c>
      <c r="H36" s="29" t="s">
        <v>847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183</v>
      </c>
      <c r="O36" s="31" t="s">
        <v>33</v>
      </c>
      <c r="P36" s="31" t="s">
        <v>777</v>
      </c>
      <c r="Q36" s="31" t="s">
        <v>777</v>
      </c>
      <c r="R36" s="31"/>
      <c r="S36" s="31" t="str">
        <f t="shared" si="4"/>
        <v>SI_02SB_RF_P7Cav_Disc5TmsMon</v>
      </c>
      <c r="T36" s="31" t="s">
        <v>645</v>
      </c>
      <c r="U36" s="32"/>
    </row>
    <row r="37" spans="1:21" s="5" customFormat="1">
      <c r="A37" s="27">
        <v>34</v>
      </c>
      <c r="B37" s="28" t="s">
        <v>848</v>
      </c>
      <c r="C37" s="29" t="s">
        <v>665</v>
      </c>
      <c r="D37" s="29" t="s">
        <v>666</v>
      </c>
      <c r="E37" s="29" t="s">
        <v>177</v>
      </c>
      <c r="F37" s="29" t="s">
        <v>776</v>
      </c>
      <c r="G37" s="29" t="s">
        <v>642</v>
      </c>
      <c r="H37" s="29" t="s">
        <v>849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183</v>
      </c>
      <c r="O37" s="31" t="s">
        <v>33</v>
      </c>
      <c r="P37" s="31" t="s">
        <v>777</v>
      </c>
      <c r="Q37" s="31" t="s">
        <v>777</v>
      </c>
      <c r="R37" s="31"/>
      <c r="S37" s="31" t="str">
        <f t="shared" si="4"/>
        <v>SI_02SB_RF_P7Cav_Disc6TmsMon</v>
      </c>
      <c r="T37" s="31" t="s">
        <v>645</v>
      </c>
      <c r="U37" s="32"/>
    </row>
    <row r="38" spans="1:21" s="5" customFormat="1">
      <c r="A38" s="27">
        <v>35</v>
      </c>
      <c r="B38" s="28" t="s">
        <v>850</v>
      </c>
      <c r="C38" s="29" t="s">
        <v>665</v>
      </c>
      <c r="D38" s="29" t="s">
        <v>666</v>
      </c>
      <c r="E38" s="29" t="s">
        <v>177</v>
      </c>
      <c r="F38" s="29" t="s">
        <v>776</v>
      </c>
      <c r="G38" s="29" t="s">
        <v>642</v>
      </c>
      <c r="H38" s="29" t="s">
        <v>851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183</v>
      </c>
      <c r="O38" s="31" t="s">
        <v>33</v>
      </c>
      <c r="P38" s="31" t="s">
        <v>777</v>
      </c>
      <c r="Q38" s="31" t="s">
        <v>777</v>
      </c>
      <c r="R38" s="31"/>
      <c r="S38" s="31" t="str">
        <f t="shared" si="4"/>
        <v>SI_02SB_RF_P7Cav_Disc7TmsMon</v>
      </c>
      <c r="T38" s="31" t="s">
        <v>645</v>
      </c>
      <c r="U38" s="32"/>
    </row>
    <row r="39" spans="1:21" s="5" customFormat="1">
      <c r="A39" s="27">
        <v>36</v>
      </c>
      <c r="B39" s="28" t="s">
        <v>852</v>
      </c>
      <c r="C39" s="29" t="s">
        <v>665</v>
      </c>
      <c r="D39" s="29" t="s">
        <v>666</v>
      </c>
      <c r="E39" s="29" t="s">
        <v>177</v>
      </c>
      <c r="F39" s="29" t="s">
        <v>776</v>
      </c>
      <c r="G39" s="29" t="s">
        <v>642</v>
      </c>
      <c r="H39" s="29" t="s">
        <v>853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183</v>
      </c>
      <c r="O39" s="31" t="s">
        <v>33</v>
      </c>
      <c r="P39" s="31" t="s">
        <v>777</v>
      </c>
      <c r="Q39" s="31" t="s">
        <v>777</v>
      </c>
      <c r="R39" s="31"/>
      <c r="S39" s="31" t="str">
        <f t="shared" si="4"/>
        <v>SI_02SB_RF_P7Cav_Disc8TmsMon</v>
      </c>
      <c r="T39" s="31" t="s">
        <v>645</v>
      </c>
      <c r="U39" s="32"/>
    </row>
    <row r="40" spans="1:21" s="5" customFormat="1">
      <c r="A40" s="27">
        <v>37</v>
      </c>
      <c r="B40" s="28" t="s">
        <v>854</v>
      </c>
      <c r="C40" s="29" t="s">
        <v>665</v>
      </c>
      <c r="D40" s="29" t="s">
        <v>666</v>
      </c>
      <c r="E40" s="29" t="s">
        <v>177</v>
      </c>
      <c r="F40" s="29" t="s">
        <v>776</v>
      </c>
      <c r="G40" s="29" t="s">
        <v>642</v>
      </c>
      <c r="H40" s="29" t="s">
        <v>855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183</v>
      </c>
      <c r="O40" s="31" t="s">
        <v>33</v>
      </c>
      <c r="P40" s="31" t="s">
        <v>777</v>
      </c>
      <c r="Q40" s="31" t="s">
        <v>777</v>
      </c>
      <c r="R40" s="31"/>
      <c r="S40" s="31" t="str">
        <f t="shared" si="4"/>
        <v>SI_02SB_RF_P7Cav_Cylin1TmsMon</v>
      </c>
      <c r="T40" s="31" t="s">
        <v>645</v>
      </c>
      <c r="U40" s="32"/>
    </row>
    <row r="41" spans="1:21" s="5" customFormat="1">
      <c r="A41" s="27">
        <v>38</v>
      </c>
      <c r="B41" s="28" t="s">
        <v>856</v>
      </c>
      <c r="C41" s="29" t="s">
        <v>665</v>
      </c>
      <c r="D41" s="29" t="s">
        <v>666</v>
      </c>
      <c r="E41" s="29" t="s">
        <v>177</v>
      </c>
      <c r="F41" s="29" t="s">
        <v>776</v>
      </c>
      <c r="G41" s="29" t="s">
        <v>642</v>
      </c>
      <c r="H41" s="29" t="s">
        <v>857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183</v>
      </c>
      <c r="O41" s="31" t="s">
        <v>33</v>
      </c>
      <c r="P41" s="31" t="s">
        <v>777</v>
      </c>
      <c r="Q41" s="31" t="s">
        <v>777</v>
      </c>
      <c r="R41" s="31"/>
      <c r="S41" s="31" t="str">
        <f t="shared" si="4"/>
        <v>SI_02SB_RF_P7Cav_Cylin2TmsMon</v>
      </c>
      <c r="T41" s="31" t="s">
        <v>645</v>
      </c>
      <c r="U41" s="32"/>
    </row>
    <row r="42" spans="1:21" s="5" customFormat="1">
      <c r="A42" s="27">
        <v>39</v>
      </c>
      <c r="B42" s="28" t="s">
        <v>858</v>
      </c>
      <c r="C42" s="29" t="s">
        <v>665</v>
      </c>
      <c r="D42" s="29" t="s">
        <v>666</v>
      </c>
      <c r="E42" s="29" t="s">
        <v>177</v>
      </c>
      <c r="F42" s="29" t="s">
        <v>776</v>
      </c>
      <c r="G42" s="29" t="s">
        <v>642</v>
      </c>
      <c r="H42" s="29" t="s">
        <v>859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183</v>
      </c>
      <c r="O42" s="31" t="s">
        <v>33</v>
      </c>
      <c r="P42" s="31" t="s">
        <v>777</v>
      </c>
      <c r="Q42" s="31" t="s">
        <v>777</v>
      </c>
      <c r="R42" s="31"/>
      <c r="S42" s="31" t="str">
        <f t="shared" si="4"/>
        <v>SI_02SB_RF_P7Cav_Cylin3TmsMon</v>
      </c>
      <c r="T42" s="31" t="s">
        <v>645</v>
      </c>
      <c r="U42" s="32"/>
    </row>
    <row r="43" spans="1:21" s="5" customFormat="1">
      <c r="A43" s="27">
        <v>40</v>
      </c>
      <c r="B43" s="28" t="s">
        <v>860</v>
      </c>
      <c r="C43" s="29" t="s">
        <v>665</v>
      </c>
      <c r="D43" s="29" t="s">
        <v>666</v>
      </c>
      <c r="E43" s="29" t="s">
        <v>177</v>
      </c>
      <c r="F43" s="29" t="s">
        <v>776</v>
      </c>
      <c r="G43" s="29" t="s">
        <v>642</v>
      </c>
      <c r="H43" s="29" t="s">
        <v>861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183</v>
      </c>
      <c r="O43" s="31" t="s">
        <v>33</v>
      </c>
      <c r="P43" s="31" t="s">
        <v>777</v>
      </c>
      <c r="Q43" s="31" t="s">
        <v>777</v>
      </c>
      <c r="R43" s="31"/>
      <c r="S43" s="31" t="str">
        <f t="shared" si="4"/>
        <v>SI_02SB_RF_P7Cav_Cylin4TmsMon</v>
      </c>
      <c r="T43" s="31" t="s">
        <v>645</v>
      </c>
      <c r="U43" s="32"/>
    </row>
    <row r="44" spans="1:21" s="5" customFormat="1">
      <c r="A44" s="27">
        <v>41</v>
      </c>
      <c r="B44" s="28" t="s">
        <v>862</v>
      </c>
      <c r="C44" s="29" t="s">
        <v>665</v>
      </c>
      <c r="D44" s="29" t="s">
        <v>666</v>
      </c>
      <c r="E44" s="29" t="s">
        <v>177</v>
      </c>
      <c r="F44" s="29" t="s">
        <v>776</v>
      </c>
      <c r="G44" s="29" t="s">
        <v>642</v>
      </c>
      <c r="H44" s="29" t="s">
        <v>863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183</v>
      </c>
      <c r="O44" s="31" t="s">
        <v>33</v>
      </c>
      <c r="P44" s="31" t="s">
        <v>777</v>
      </c>
      <c r="Q44" s="31" t="s">
        <v>777</v>
      </c>
      <c r="R44" s="31"/>
      <c r="S44" s="31" t="str">
        <f t="shared" si="4"/>
        <v>SI_02SB_RF_P7Cav_Cylin5TmsMon</v>
      </c>
      <c r="T44" s="31" t="s">
        <v>645</v>
      </c>
      <c r="U44" s="32"/>
    </row>
    <row r="45" spans="1:21" s="5" customFormat="1">
      <c r="A45" s="27">
        <v>42</v>
      </c>
      <c r="B45" s="28" t="s">
        <v>864</v>
      </c>
      <c r="C45" s="29" t="s">
        <v>665</v>
      </c>
      <c r="D45" s="29" t="s">
        <v>666</v>
      </c>
      <c r="E45" s="29" t="s">
        <v>177</v>
      </c>
      <c r="F45" s="29" t="s">
        <v>776</v>
      </c>
      <c r="G45" s="29" t="s">
        <v>642</v>
      </c>
      <c r="H45" s="29" t="s">
        <v>865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183</v>
      </c>
      <c r="O45" s="31" t="s">
        <v>33</v>
      </c>
      <c r="P45" s="31" t="s">
        <v>777</v>
      </c>
      <c r="Q45" s="31" t="s">
        <v>777</v>
      </c>
      <c r="R45" s="31"/>
      <c r="S45" s="31" t="str">
        <f t="shared" si="4"/>
        <v>SI_02SB_RF_P7Cav_Cylin6TmsMon</v>
      </c>
      <c r="T45" s="31" t="s">
        <v>645</v>
      </c>
      <c r="U45" s="32"/>
    </row>
    <row r="46" spans="1:21" s="5" customFormat="1">
      <c r="A46" s="27">
        <v>43</v>
      </c>
      <c r="B46" s="28" t="s">
        <v>866</v>
      </c>
      <c r="C46" s="29" t="s">
        <v>665</v>
      </c>
      <c r="D46" s="29" t="s">
        <v>666</v>
      </c>
      <c r="E46" s="29" t="s">
        <v>177</v>
      </c>
      <c r="F46" s="29" t="s">
        <v>776</v>
      </c>
      <c r="G46" s="29" t="s">
        <v>642</v>
      </c>
      <c r="H46" s="29" t="s">
        <v>867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183</v>
      </c>
      <c r="O46" s="31" t="s">
        <v>33</v>
      </c>
      <c r="P46" s="31" t="s">
        <v>777</v>
      </c>
      <c r="Q46" s="31" t="s">
        <v>777</v>
      </c>
      <c r="R46" s="31"/>
      <c r="S46" s="31" t="str">
        <f t="shared" si="4"/>
        <v>SI_02SB_RF_P7Cav_Cylin7TmsMon</v>
      </c>
      <c r="T46" s="31" t="s">
        <v>645</v>
      </c>
      <c r="U46" s="32"/>
    </row>
    <row r="47" spans="1:21" s="5" customFormat="1">
      <c r="A47" s="61">
        <v>44</v>
      </c>
      <c r="B47" s="62" t="s">
        <v>868</v>
      </c>
      <c r="C47" s="63" t="s">
        <v>665</v>
      </c>
      <c r="D47" s="63" t="s">
        <v>666</v>
      </c>
      <c r="E47" s="63" t="s">
        <v>177</v>
      </c>
      <c r="F47" s="63" t="s">
        <v>776</v>
      </c>
      <c r="G47" s="63" t="s">
        <v>642</v>
      </c>
      <c r="H47" s="63" t="s">
        <v>869</v>
      </c>
      <c r="I47" s="63" t="s">
        <v>29</v>
      </c>
      <c r="J47" s="64" t="str">
        <f t="shared" si="0"/>
        <v>SI-02SB:RF-P7Cav:PwrRFIntlk-Mon</v>
      </c>
      <c r="K47" s="64" t="str">
        <f t="shared" si="2"/>
        <v>N/A</v>
      </c>
      <c r="L47" s="64" t="str">
        <f t="shared" si="3"/>
        <v>N/A</v>
      </c>
      <c r="M47" s="65" t="str">
        <f t="shared" si="1"/>
        <v>SI_02SB_RF_P7Cav_PwrRFIntlkMon</v>
      </c>
      <c r="N47" s="65" t="s">
        <v>32</v>
      </c>
      <c r="O47" s="65" t="s">
        <v>33</v>
      </c>
      <c r="P47" s="65" t="s">
        <v>777</v>
      </c>
      <c r="Q47" s="65" t="s">
        <v>777</v>
      </c>
      <c r="R47" s="65" t="s">
        <v>463</v>
      </c>
      <c r="S47" s="65" t="str">
        <f t="shared" si="4"/>
        <v>SI_02SB_RF_P7Cav_PwrRFIntlkMon</v>
      </c>
      <c r="T47" s="65" t="s">
        <v>654</v>
      </c>
      <c r="U47" s="66">
        <v>3</v>
      </c>
    </row>
    <row r="48" spans="1:21">
      <c r="A48" s="39">
        <v>45</v>
      </c>
      <c r="B48" s="40" t="s">
        <v>870</v>
      </c>
      <c r="C48" s="41" t="s">
        <v>665</v>
      </c>
      <c r="D48" s="41" t="s">
        <v>666</v>
      </c>
      <c r="E48" s="41" t="s">
        <v>177</v>
      </c>
      <c r="F48" s="41" t="s">
        <v>776</v>
      </c>
      <c r="G48" s="41" t="s">
        <v>642</v>
      </c>
      <c r="H48" s="41" t="s">
        <v>871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872</v>
      </c>
      <c r="Q48" s="31" t="s">
        <v>873</v>
      </c>
      <c r="R48" s="43" t="s">
        <v>44</v>
      </c>
      <c r="S48" s="43" t="str">
        <f>M48</f>
        <v>SI_02SB_RF_P7Cav_GlassWinTMon</v>
      </c>
      <c r="T48" s="43" t="s">
        <v>654</v>
      </c>
      <c r="U48" s="44">
        <v>2</v>
      </c>
    </row>
    <row r="49" spans="1:21">
      <c r="A49" s="39">
        <v>46</v>
      </c>
      <c r="B49" s="40" t="s">
        <v>874</v>
      </c>
      <c r="C49" s="41" t="s">
        <v>665</v>
      </c>
      <c r="D49" s="41" t="s">
        <v>666</v>
      </c>
      <c r="E49" s="41" t="s">
        <v>177</v>
      </c>
      <c r="F49" s="41" t="s">
        <v>776</v>
      </c>
      <c r="G49" s="41" t="s">
        <v>642</v>
      </c>
      <c r="H49" s="41" t="s">
        <v>875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183</v>
      </c>
      <c r="O49" s="31" t="s">
        <v>33</v>
      </c>
      <c r="P49" s="31" t="s">
        <v>777</v>
      </c>
      <c r="Q49" s="31" t="s">
        <v>777</v>
      </c>
      <c r="R49" s="43"/>
      <c r="S49" s="43" t="str">
        <f>M49</f>
        <v>SI_02SB_RF_P7Cav_GlassWinTUpMon</v>
      </c>
      <c r="T49" s="31" t="s">
        <v>645</v>
      </c>
      <c r="U49" s="44"/>
    </row>
    <row r="50" spans="1:21">
      <c r="A50" s="39">
        <v>47</v>
      </c>
      <c r="B50" s="40" t="s">
        <v>876</v>
      </c>
      <c r="C50" s="41" t="s">
        <v>665</v>
      </c>
      <c r="D50" s="41" t="s">
        <v>666</v>
      </c>
      <c r="E50" s="41" t="s">
        <v>177</v>
      </c>
      <c r="F50" s="41" t="s">
        <v>776</v>
      </c>
      <c r="G50" s="41" t="s">
        <v>642</v>
      </c>
      <c r="H50" s="41" t="s">
        <v>877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183</v>
      </c>
      <c r="O50" s="31" t="s">
        <v>33</v>
      </c>
      <c r="P50" s="65" t="s">
        <v>777</v>
      </c>
      <c r="Q50" s="65" t="s">
        <v>777</v>
      </c>
      <c r="R50" s="43"/>
      <c r="S50" s="43" t="str">
        <f>M50</f>
        <v>SI_02SB_RF_P7Cav_GlassWinTDownMon</v>
      </c>
      <c r="T50" s="31" t="s">
        <v>645</v>
      </c>
      <c r="U50" s="44"/>
    </row>
    <row r="51" spans="1:21" s="52" customFormat="1">
      <c r="A51" s="143">
        <v>48</v>
      </c>
      <c r="B51" s="105" t="s">
        <v>878</v>
      </c>
      <c r="C51" s="106" t="s">
        <v>24</v>
      </c>
      <c r="D51" s="106"/>
      <c r="E51" s="106" t="s">
        <v>879</v>
      </c>
      <c r="F51" s="106" t="s">
        <v>880</v>
      </c>
      <c r="G51" s="106" t="s">
        <v>642</v>
      </c>
      <c r="H51" s="106" t="s">
        <v>881</v>
      </c>
      <c r="I51" s="106" t="s">
        <v>29</v>
      </c>
      <c r="J51" s="107" t="s">
        <v>882</v>
      </c>
      <c r="K51" s="107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07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08" t="s">
        <v>883</v>
      </c>
      <c r="N51" s="108" t="s">
        <v>183</v>
      </c>
      <c r="O51" s="108" t="s">
        <v>33</v>
      </c>
      <c r="P51" s="108"/>
      <c r="Q51" s="108"/>
      <c r="R51" s="108"/>
      <c r="S51" s="108" t="str">
        <f>M51</f>
        <v>UA_B19C20_SkidP7_OpIntlkRFMon</v>
      </c>
      <c r="T51" s="50" t="s">
        <v>645</v>
      </c>
      <c r="U51" s="109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9" ma:contentTypeDescription="Crie um novo documento." ma:contentTypeScope="" ma:versionID="15e218bcc29b2e343cdcb2fc52e10c47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824f848935b2cdc26f2cb61dda84eb6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34F0FE73-CF27-4487-84B7-ED0A30F9554B}"/>
</file>

<file path=customXml/itemProps3.xml><?xml version="1.0" encoding="utf-8"?>
<ds:datastoreItem xmlns:ds="http://schemas.openxmlformats.org/officeDocument/2006/customXml" ds:itemID="{700583C3-FE3D-46DA-8F59-8A0B680E4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2023-11-09T19:21:41Z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