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filterPrivacy="1"/>
  <xr:revisionPtr revIDLastSave="0" documentId="8_{3F2D63F6-ACD4-4FF0-BD38-AFCE2EFC9CD9}" xr6:coauthVersionLast="47" xr6:coauthVersionMax="47" xr10:uidLastSave="{00000000-0000-0000-0000-000000000000}"/>
  <bookViews>
    <workbookView xWindow="-120" yWindow="-120" windowWidth="29040" windowHeight="15840" tabRatio="719" firstSheet="2" activeTab="2" xr2:uid="{00000000-000D-0000-FFFF-FFFF00000000}"/>
  </bookViews>
  <sheets>
    <sheet name="Petra 7 Skid" sheetId="17" r:id="rId1"/>
    <sheet name="SSAmp Tower 04" sheetId="15" r:id="rId2"/>
    <sheet name="SSAmp Tower 03 CLP" sheetId="14" r:id="rId3"/>
    <sheet name="SSAmp Tower 03 Multi ABB" sheetId="18" r:id="rId4"/>
    <sheet name="SSAmp Tower 02" sheetId="10" r:id="rId5"/>
    <sheet name="SSAmp Tower 01" sheetId="1" r:id="rId6"/>
    <sheet name="Transmission Line" sheetId="9" r:id="rId7"/>
    <sheet name="Petra 7" sheetId="6" r:id="rId8"/>
    <sheet name="Interlock" sheetId="7" r:id="rId9"/>
    <sheet name="Petra 7 WaterTemp" sheetId="16" r:id="rId10"/>
    <sheet name="LLRF" sheetId="5" r:id="rId11"/>
    <sheet name="Legenda" sheetId="11" r:id="rId12"/>
  </sheets>
  <externalReferences>
    <externalReference r:id="rId13"/>
  </externalReferences>
  <definedNames>
    <definedName name="_xlnm._FilterDatabase" localSheetId="8" hidden="1">Interlock!$A$1:$T$1</definedName>
    <definedName name="_xlnm._FilterDatabase" localSheetId="10" hidden="1">LLRF!$A$1:$T$1</definedName>
    <definedName name="_xlnm._FilterDatabase" localSheetId="7" hidden="1">'Petra 7'!$A$1:$T$1</definedName>
    <definedName name="_xlnm._FilterDatabase" localSheetId="9" hidden="1">'Petra 7 WaterTemp'!$A$1:$T$1</definedName>
    <definedName name="_xlnm._FilterDatabase" localSheetId="5" hidden="1">'SSAmp Tower 01'!$A$1:$T$1</definedName>
    <definedName name="_xlnm._FilterDatabase" localSheetId="4" hidden="1">'SSAmp Tower 02'!$A$1:$T$1</definedName>
    <definedName name="_xlnm._FilterDatabase" localSheetId="6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4" l="1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86" i="14"/>
  <c r="X90" i="14"/>
  <c r="X91" i="14"/>
  <c r="X92" i="14"/>
  <c r="X93" i="14"/>
  <c r="X94" i="14"/>
  <c r="X95" i="14"/>
  <c r="X96" i="14"/>
  <c r="X97" i="14"/>
  <c r="X98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6" i="14"/>
  <c r="X87" i="14"/>
  <c r="X88" i="14"/>
  <c r="X89" i="14"/>
  <c r="X85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J98" i="14"/>
  <c r="K98" i="14"/>
  <c r="L98" i="14"/>
  <c r="S98" i="14"/>
  <c r="J3" i="14"/>
  <c r="S97" i="14"/>
  <c r="L97" i="14"/>
  <c r="K97" i="14"/>
  <c r="J97" i="14"/>
  <c r="J95" i="14"/>
  <c r="K95" i="14"/>
  <c r="L95" i="14"/>
  <c r="S95" i="14"/>
  <c r="J2" i="18"/>
  <c r="K2" i="18"/>
  <c r="L2" i="18"/>
  <c r="M2" i="18"/>
  <c r="S2" i="18"/>
  <c r="J3" i="18"/>
  <c r="K3" i="18"/>
  <c r="L3" i="18"/>
  <c r="M3" i="18"/>
  <c r="S3" i="18"/>
  <c r="J4" i="18"/>
  <c r="K4" i="18"/>
  <c r="L4" i="18"/>
  <c r="M4" i="18"/>
  <c r="S4" i="18"/>
  <c r="J5" i="18"/>
  <c r="K5" i="18"/>
  <c r="L5" i="18"/>
  <c r="M5" i="18"/>
  <c r="S5" i="18"/>
  <c r="J6" i="18"/>
  <c r="K6" i="18"/>
  <c r="L6" i="18"/>
  <c r="M6" i="18"/>
  <c r="S6" i="18"/>
  <c r="J7" i="18"/>
  <c r="K7" i="18"/>
  <c r="L7" i="18"/>
  <c r="M7" i="18"/>
  <c r="S7" i="18"/>
  <c r="J8" i="18"/>
  <c r="K8" i="18"/>
  <c r="L8" i="18"/>
  <c r="M8" i="18"/>
  <c r="S8" i="18"/>
  <c r="J9" i="18"/>
  <c r="K9" i="18"/>
  <c r="L9" i="18"/>
  <c r="M9" i="18"/>
  <c r="S9" i="18"/>
  <c r="J10" i="18"/>
  <c r="K10" i="18"/>
  <c r="L10" i="18"/>
  <c r="M10" i="18"/>
  <c r="S10" i="18"/>
  <c r="J11" i="18"/>
  <c r="K11" i="18"/>
  <c r="L11" i="18"/>
  <c r="M11" i="18"/>
  <c r="S11" i="18"/>
  <c r="J12" i="18"/>
  <c r="K12" i="18"/>
  <c r="L12" i="18"/>
  <c r="M12" i="18"/>
  <c r="S12" i="18"/>
  <c r="J13" i="18"/>
  <c r="K13" i="18"/>
  <c r="L13" i="18"/>
  <c r="M13" i="18"/>
  <c r="S13" i="18"/>
  <c r="J14" i="18"/>
  <c r="K14" i="18"/>
  <c r="L14" i="18"/>
  <c r="M14" i="18"/>
  <c r="S14" i="18"/>
  <c r="J15" i="18"/>
  <c r="K15" i="18"/>
  <c r="L15" i="18"/>
  <c r="M15" i="18"/>
  <c r="S15" i="18"/>
  <c r="J16" i="18"/>
  <c r="K16" i="18"/>
  <c r="L16" i="18"/>
  <c r="M16" i="18"/>
  <c r="S16" i="18"/>
  <c r="J17" i="18"/>
  <c r="K17" i="18"/>
  <c r="L17" i="18"/>
  <c r="M17" i="18"/>
  <c r="S17" i="18"/>
  <c r="J18" i="18"/>
  <c r="K18" i="18"/>
  <c r="L18" i="18"/>
  <c r="M18" i="18"/>
  <c r="S18" i="18"/>
  <c r="J19" i="18"/>
  <c r="K19" i="18"/>
  <c r="L19" i="18"/>
  <c r="M19" i="18"/>
  <c r="S19" i="18"/>
  <c r="J90" i="14"/>
  <c r="K90" i="14"/>
  <c r="L90" i="14"/>
  <c r="S90" i="14"/>
  <c r="J91" i="14"/>
  <c r="K91" i="14"/>
  <c r="L91" i="14"/>
  <c r="S91" i="14"/>
  <c r="J92" i="14"/>
  <c r="K92" i="14"/>
  <c r="L92" i="14"/>
  <c r="S92" i="14"/>
  <c r="J93" i="14"/>
  <c r="K93" i="14"/>
  <c r="L93" i="14"/>
  <c r="S93" i="14"/>
  <c r="J94" i="14"/>
  <c r="K94" i="14"/>
  <c r="L94" i="14"/>
  <c r="S94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6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6" i="14"/>
  <c r="L13" i="7"/>
  <c r="L14" i="7"/>
  <c r="L15" i="7"/>
  <c r="L16" i="7"/>
  <c r="L17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86" i="14"/>
  <c r="S86" i="14"/>
  <c r="J87" i="14"/>
  <c r="S87" i="14"/>
  <c r="J88" i="14"/>
  <c r="S88" i="14"/>
  <c r="J89" i="14"/>
  <c r="S89" i="14"/>
  <c r="J84" i="14"/>
  <c r="S84" i="14"/>
  <c r="J85" i="14"/>
  <c r="S85" i="14"/>
  <c r="J96" i="14"/>
  <c r="S96" i="14"/>
  <c r="J193" i="7"/>
  <c r="J90" i="7"/>
  <c r="J68" i="7"/>
  <c r="J11" i="7"/>
  <c r="S66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S83" i="14"/>
  <c r="J83" i="14"/>
  <c r="S82" i="14"/>
  <c r="J82" i="14"/>
  <c r="S81" i="14"/>
  <c r="J81" i="14"/>
  <c r="S80" i="14"/>
  <c r="J80" i="14"/>
  <c r="S79" i="14"/>
  <c r="J79" i="14"/>
  <c r="S78" i="14"/>
  <c r="J78" i="14"/>
  <c r="S77" i="14"/>
  <c r="J77" i="14"/>
  <c r="S76" i="14"/>
  <c r="J76" i="14"/>
  <c r="S75" i="14"/>
  <c r="J75" i="14"/>
  <c r="S74" i="14"/>
  <c r="J74" i="14"/>
  <c r="S73" i="14"/>
  <c r="J73" i="14"/>
  <c r="S72" i="14"/>
  <c r="J72" i="14"/>
  <c r="S71" i="14"/>
  <c r="J71" i="14"/>
  <c r="S70" i="14"/>
  <c r="J70" i="14"/>
  <c r="S69" i="14"/>
  <c r="J69" i="14"/>
  <c r="S68" i="14"/>
  <c r="J68" i="14"/>
  <c r="S67" i="14"/>
  <c r="J67" i="14"/>
  <c r="S66" i="14"/>
  <c r="J66" i="14"/>
  <c r="S65" i="14"/>
  <c r="J65" i="14"/>
  <c r="S64" i="14"/>
  <c r="J64" i="14"/>
  <c r="S63" i="14"/>
  <c r="J63" i="14"/>
  <c r="S62" i="14"/>
  <c r="J62" i="14"/>
  <c r="S61" i="14"/>
  <c r="J61" i="14"/>
  <c r="S60" i="14"/>
  <c r="J60" i="14"/>
  <c r="S59" i="14"/>
  <c r="J59" i="14"/>
  <c r="S58" i="14"/>
  <c r="J58" i="14"/>
  <c r="S57" i="14"/>
  <c r="J57" i="14"/>
  <c r="S56" i="14"/>
  <c r="J56" i="14"/>
  <c r="S55" i="14"/>
  <c r="J55" i="14"/>
  <c r="S54" i="14"/>
  <c r="J54" i="14"/>
  <c r="S53" i="14"/>
  <c r="J53" i="14"/>
  <c r="S52" i="14"/>
  <c r="J52" i="14"/>
  <c r="S51" i="14"/>
  <c r="J51" i="14"/>
  <c r="S50" i="14"/>
  <c r="J50" i="14"/>
  <c r="S49" i="14"/>
  <c r="J49" i="14"/>
  <c r="S48" i="14"/>
  <c r="J48" i="14"/>
  <c r="S47" i="14"/>
  <c r="J47" i="14"/>
  <c r="S46" i="14"/>
  <c r="J46" i="14"/>
  <c r="S45" i="14"/>
  <c r="J45" i="14"/>
  <c r="S44" i="14"/>
  <c r="J44" i="14"/>
  <c r="S43" i="14"/>
  <c r="J43" i="14"/>
  <c r="S42" i="14"/>
  <c r="J42" i="14"/>
  <c r="S41" i="14"/>
  <c r="J41" i="14"/>
  <c r="S40" i="14"/>
  <c r="J40" i="14"/>
  <c r="S39" i="14"/>
  <c r="J39" i="14"/>
  <c r="S38" i="14"/>
  <c r="J38" i="14"/>
  <c r="S37" i="14"/>
  <c r="J37" i="14"/>
  <c r="S36" i="14"/>
  <c r="J36" i="14"/>
  <c r="S35" i="14"/>
  <c r="J35" i="14"/>
  <c r="S34" i="14"/>
  <c r="J34" i="14"/>
  <c r="S33" i="14"/>
  <c r="J33" i="14"/>
  <c r="S32" i="14"/>
  <c r="J32" i="14"/>
  <c r="S31" i="14"/>
  <c r="J31" i="14"/>
  <c r="S30" i="14"/>
  <c r="J30" i="14"/>
  <c r="S29" i="14"/>
  <c r="J29" i="14"/>
  <c r="S28" i="14"/>
  <c r="J28" i="14"/>
  <c r="S27" i="14"/>
  <c r="J27" i="14"/>
  <c r="S26" i="14"/>
  <c r="J26" i="14"/>
  <c r="S25" i="14"/>
  <c r="J25" i="14"/>
  <c r="S24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S7" i="14"/>
  <c r="J7" i="14"/>
  <c r="S6" i="14"/>
  <c r="J6" i="14"/>
  <c r="S5" i="14"/>
  <c r="J5" i="14"/>
  <c r="S4" i="14"/>
  <c r="J4" i="14"/>
  <c r="S3" i="14"/>
  <c r="S2" i="14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<sst xmlns="http://schemas.openxmlformats.org/spreadsheetml/2006/main" count="10939" uniqueCount="1446">
  <si>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</si>
  <si>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</si>
  <si>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</si>
  <si>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</si>
  <si>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</si>
  <si>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</si>
  <si>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</si>
  <si>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</si>
  <si>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</si>
  <si>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</si>
  <si>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</si>
  <si>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</si>
  <si>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</si>
  <si>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</si>
  <si>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</si>
  <si>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</si>
  <si>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</si>
  <si>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</si>
  <si>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</si>
  <si>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</si>
  <si>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</si>
  <si>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</si>
  <si>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</si>
  <si>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</si>
  <si>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</si>
  <si>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</si>
  <si>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</si>
  <si>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</si>
  <si>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</si>
  <si>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</si>
  <si>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</si>
  <si>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</si>
  <si>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</si>
  <si>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</si>
  <si>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</si>
  <si>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</si>
  <si>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</si>
  <si>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</si>
  <si>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</si>
  <si>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</si>
  <si>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</si>
  <si>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</si>
  <si>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</si>
  <si>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</si>
  <si>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</si>
  <si>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</si>
  <si>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</si>
  <si>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</si>
  <si>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</si>
  <si>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</si>
  <si>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</si>
  <si>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</si>
  <si>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</si>
  <si>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</si>
  <si>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</si>
  <si>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</si>
  <si>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</si>
  <si>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</si>
  <si>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</si>
  <si>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</si>
  <si>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</si>
  <si>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</si>
  <si>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</si>
  <si>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</si>
  <si>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</si>
  <si>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</si>
  <si>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</si>
  <si>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</si>
  <si>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</si>
  <si>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</si>
  <si>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</si>
  <si>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</si>
  <si>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</si>
  <si>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</si>
  <si>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</si>
  <si>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</si>
  <si>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</si>
  <si>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</si>
  <si>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</si>
  <si>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</si>
  <si>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</si>
  <si>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</si>
  <si>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</si>
  <si>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</si>
  <si>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</si>
  <si>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</si>
  <si>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</si>
  <si>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</si>
  <si>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</si>
  <si>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</si>
  <si>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</si>
  <si>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</si>
  <si>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</si>
  <si>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</si>
  <si>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</si>
  <si>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</si>
  <si>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</si>
  <si>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</si>
  <si>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</si>
  <si>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</si>
  <si>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</si>
  <si>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</si>
  <si>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</si>
  <si>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</si>
  <si>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</si>
  <si>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</si>
  <si>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</si>
  <si>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</si>
  <si>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</si>
  <si>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</si>
  <si>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</si>
  <si>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</si>
  <si>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</si>
  <si>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</si>
  <si>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</si>
  <si>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</si>
  <si>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</si>
  <si>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</si>
  <si>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</si>
  <si>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</si>
  <si>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</si>
  <si>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</si>
  <si>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</si>
  <si>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</si>
  <si>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</si>
  <si>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</si>
  <si>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</si>
  <si>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</si>
  <si>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</si>
  <si>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</si>
  <si>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</si>
  <si>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</si>
  <si>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</si>
  <si>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</si>
  <si>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</si>
  <si>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</si>
  <si>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</si>
  <si>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</si>
  <si>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</si>
  <si>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</si>
  <si>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</si>
  <si>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</si>
  <si>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</si>
  <si>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</si>
  <si>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</si>
  <si>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</si>
  <si>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</si>
  <si>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</si>
  <si>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</si>
  <si>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</si>
  <si>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</si>
  <si>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</si>
  <si>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</si>
  <si>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</si>
  <si>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</si>
  <si>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</si>
  <si>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</si>
  <si>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</si>
  <si>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</si>
  <si>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</si>
  <si>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</si>
  <si>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</si>
  <si>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</si>
  <si>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</si>
  <si>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</si>
  <si>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</si>
  <si>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</si>
  <si>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</si>
  <si>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</si>
  <si>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</si>
  <si>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</si>
  <si>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</si>
  <si>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</si>
  <si>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</si>
  <si>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</si>
  <si>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</si>
  <si>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</si>
  <si>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</si>
  <si>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</si>
  <si>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</si>
  <si>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</si>
  <si>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</si>
  <si>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</si>
  <si>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</si>
  <si>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</si>
  <si>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</si>
  <si>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</si>
  <si>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</si>
  <si>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</si>
  <si>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</si>
  <si>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</si>
  <si>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</si>
  <si>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</si>
  <si>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</si>
  <si>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</si>
  <si>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</si>
  <si>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</si>
  <si>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</si>
  <si>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</si>
  <si>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</si>
  <si>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</si>
  <si>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</si>
  <si>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</si>
  <si>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</si>
  <si>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</si>
  <si>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</si>
  <si>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</si>
  <si>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</si>
  <si>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</si>
  <si>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</si>
  <si>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</si>
  <si>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</si>
  <si>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</si>
  <si>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</si>
  <si>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</si>
  <si>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</si>
  <si>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</si>
  <si>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</si>
  <si>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</si>
  <si>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</si>
  <si>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</si>
  <si>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</si>
  <si>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</si>
  <si>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</si>
  <si>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</si>
  <si>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</si>
  <si>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</si>
  <si>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</si>
  <si>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</si>
  <si>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</si>
  <si>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</si>
  <si>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</si>
  <si>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</si>
  <si>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</si>
  <si>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</si>
  <si>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</si>
  <si>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</si>
  <si>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</si>
  <si>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</si>
  <si>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</si>
  <si>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</si>
  <si>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</si>
  <si>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</si>
  <si>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</si>
  <si>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</si>
  <si>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</si>
  <si>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</si>
  <si>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</si>
  <si>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</si>
  <si>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</si>
  <si>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</si>
  <si>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</si>
  <si>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</si>
  <si>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</si>
  <si>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</si>
  <si>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</si>
  <si>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</si>
  <si>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</si>
  <si>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</si>
  <si>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</si>
  <si>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</si>
  <si>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</si>
  <si>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</si>
  <si>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</si>
  <si>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</si>
  <si>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</si>
  <si>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</si>
  <si>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</si>
  <si>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</si>
  <si>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</si>
  <si>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</si>
  <si>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</si>
  <si>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</si>
  <si>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</si>
  <si>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</si>
  <si>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</si>
  <si>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</si>
  <si>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</si>
  <si>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</si>
  <si>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</si>
  <si>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</si>
  <si>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</si>
  <si>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</si>
  <si>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</si>
  <si>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</si>
  <si>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</si>
  <si>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</si>
  <si>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</si>
  <si>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</si>
  <si>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</si>
  <si>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</si>
  <si>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</si>
  <si>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</si>
  <si>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</si>
  <si>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</si>
  <si>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</si>
  <si>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</si>
  <si>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</si>
  <si>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</si>
  <si>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</si>
  <si>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</si>
  <si>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</si>
  <si>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</si>
  <si>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</si>
  <si>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</si>
  <si>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</si>
  <si>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</si>
  <si>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</si>
  <si>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</si>
  <si>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</si>
  <si>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</si>
  <si>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</si>
  <si>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</si>
  <si>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</si>
  <si>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</si>
  <si>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Cmd Duration</t>
  </si>
  <si>
    <t>PV Conversion</t>
  </si>
  <si>
    <t>Upper Limit Conversion</t>
  </si>
  <si>
    <t>Lower Limit Conversion</t>
  </si>
  <si>
    <t>AC da Torre 03 do Anel Status</t>
  </si>
  <si>
    <t>ToSIA03</t>
  </si>
  <si>
    <t>Memorias[5].16</t>
  </si>
  <si>
    <t>N/A</t>
  </si>
  <si>
    <t>AC das Fontes TDK Torre 03 Off</t>
  </si>
  <si>
    <t>Memorias[2].28</t>
  </si>
  <si>
    <t>0.5</t>
  </si>
  <si>
    <t>AC das Fontes TDK Torre 03 On</t>
  </si>
  <si>
    <t>Memorias[3].0</t>
  </si>
  <si>
    <t>AC das Fontes TDK Torre 03 Status</t>
  </si>
  <si>
    <t>Memorias[2].24</t>
  </si>
  <si>
    <t>Falta de Fase do Painel Torre 03 do Anel</t>
  </si>
  <si>
    <t>Memorias[0].3</t>
  </si>
  <si>
    <t>Interlock externo do Painel Torre 03</t>
  </si>
  <si>
    <t>Memorias[0].2</t>
  </si>
  <si>
    <t>Remote_01_Torre_Teste:1:I.Ch00.Data</t>
  </si>
  <si>
    <t>Real[0]</t>
  </si>
  <si>
    <t>Real[1]</t>
  </si>
  <si>
    <t>pv</t>
  </si>
  <si>
    <t>Remote_01_Torre_Teste:1:I.Ch01.Data</t>
  </si>
  <si>
    <t>Remote_01_Torre_Teste:1:I.Ch02.Data</t>
  </si>
  <si>
    <t>Remote_01_Torre_Teste:1:I.Ch03.Data</t>
  </si>
  <si>
    <t>Remote_01_Torre_Teste:2:I.Ch00.Data</t>
  </si>
  <si>
    <t>Remote_01_Torre_Teste:2:I.Ch01.Data</t>
  </si>
  <si>
    <t>Remote_01_Torre_Teste:2:I.Ch02.Data</t>
  </si>
  <si>
    <t>Remote_01_Torre_Teste:2:I.Ch03.Data</t>
  </si>
  <si>
    <t>Remote_01_Torre_Teste:3:I.Ch00.Data</t>
  </si>
  <si>
    <t>Remote_01_Torre_Teste:3:I.Ch01.Data</t>
  </si>
  <si>
    <t>Remote_01_Torre_Teste:3:I.Ch02.Data</t>
  </si>
  <si>
    <t>Remote_01_Torre_Teste:3:I.Ch03.Data</t>
  </si>
  <si>
    <t>Remote_01_Torre_Teste:4:I.Ch00.Data</t>
  </si>
  <si>
    <t>Remote_01_Torre_Teste:4:I.Ch01.Data</t>
  </si>
  <si>
    <t>Remote_01_Torre_Teste:4:I.Ch02.Data</t>
  </si>
  <si>
    <t>Remote_01_Torre_Teste:4:I.Ch03.Data</t>
  </si>
  <si>
    <t>Memorias[1].4</t>
  </si>
  <si>
    <t>Memorias[1].5</t>
  </si>
  <si>
    <t>Memorias[1].6</t>
  </si>
  <si>
    <t>Memorias[1].7</t>
  </si>
  <si>
    <t>Memorias[1].8</t>
  </si>
  <si>
    <t>Memorias[1].9</t>
  </si>
  <si>
    <t>Memorias[1].10</t>
  </si>
  <si>
    <t>Memorias[1].11</t>
  </si>
  <si>
    <t>Memorias[1].12</t>
  </si>
  <si>
    <t>Memorias[1].13</t>
  </si>
  <si>
    <t>Memorias[1].14</t>
  </si>
  <si>
    <t>Memorias[1].15</t>
  </si>
  <si>
    <t>Memorias[1].16</t>
  </si>
  <si>
    <t>Memorias[1].17</t>
  </si>
  <si>
    <t>Memorias[1].18</t>
  </si>
  <si>
    <t>Memorias[1].19</t>
  </si>
  <si>
    <t>Memorias[0].20</t>
  </si>
  <si>
    <t>Memorias[0].21</t>
  </si>
  <si>
    <t>Memorias[0].22</t>
  </si>
  <si>
    <t>Memorias[0].23</t>
  </si>
  <si>
    <t>Memorias[0].24</t>
  </si>
  <si>
    <t>Memorias[0].25</t>
  </si>
  <si>
    <t>Memorias[0].26</t>
  </si>
  <si>
    <t>Memorias[0].27</t>
  </si>
  <si>
    <t>Memorias[0].28</t>
  </si>
  <si>
    <t>Memorias[0].29</t>
  </si>
  <si>
    <t>Memorias[0].30</t>
  </si>
  <si>
    <t>Memorias[0].31</t>
  </si>
  <si>
    <t>Memorias[1].0</t>
  </si>
  <si>
    <t>Memorias[1].1</t>
  </si>
  <si>
    <t>Memorias[1].2</t>
  </si>
  <si>
    <t>Memorias[1].3</t>
  </si>
  <si>
    <t>Memorias[0].4</t>
  </si>
  <si>
    <t>Memorias[0].5</t>
  </si>
  <si>
    <t>Memorias[0].6</t>
  </si>
  <si>
    <t>Memorias[0].7</t>
  </si>
  <si>
    <t>Memorias[0].8</t>
  </si>
  <si>
    <t>Memorias[0].9</t>
  </si>
  <si>
    <t>Memorias[0].10</t>
  </si>
  <si>
    <t>Memorias[0].11</t>
  </si>
  <si>
    <t>Memorias[0].12</t>
  </si>
  <si>
    <t>Memorias[0].13</t>
  </si>
  <si>
    <t>Memorias[0].14</t>
  </si>
  <si>
    <t>Memorias[0].15</t>
  </si>
  <si>
    <t>Memorias[0].16</t>
  </si>
  <si>
    <t>Memorias[0].17</t>
  </si>
  <si>
    <t>Memorias[0].18</t>
  </si>
  <si>
    <t>Memorias[0].19</t>
  </si>
  <si>
    <t>Interlock Geral SSA 3</t>
  </si>
  <si>
    <t>Memorias[2].8</t>
  </si>
  <si>
    <t xml:space="preserve">Rotâmetro Torre 03 do Anel </t>
  </si>
  <si>
    <t>Memorias[1].20</t>
  </si>
  <si>
    <t>48V das Fontes TDK Torre 03 Off</t>
  </si>
  <si>
    <t>Memorias[2].30</t>
  </si>
  <si>
    <t>48V das Fontes TDK Torre 03 On</t>
  </si>
  <si>
    <t>Memorias[2].25</t>
  </si>
  <si>
    <t>48V das Fontes TDK Torre 03 Status</t>
  </si>
  <si>
    <t>Remote_01_Torre_Teste:8:O.Pt05.Data</t>
  </si>
  <si>
    <t>Falha Ac Mini Rack 1 Torre 03</t>
  </si>
  <si>
    <t>Memorias[2].18</t>
  </si>
  <si>
    <t>Falha Ac Mini Rack 2 Torre 03</t>
  </si>
  <si>
    <t>Memorias[2].19</t>
  </si>
  <si>
    <t>Falha Ac Mini Rack 3 Torre 3</t>
  </si>
  <si>
    <t>Memorias[2].20</t>
  </si>
  <si>
    <t>Falha Ac Mini Rack 4 Torre 3</t>
  </si>
  <si>
    <t>Memorias[2].21</t>
  </si>
  <si>
    <t>Interlock externo do CLP para Painel Torre 03 (Saída)</t>
  </si>
  <si>
    <t>Remote_01_Torre_Teste:8:O.Pt04.Data</t>
  </si>
  <si>
    <t>Torre 03 Enbl</t>
  </si>
  <si>
    <t>Memorias[19].16</t>
  </si>
  <si>
    <t>Torre 03 Enbl Sts</t>
  </si>
  <si>
    <t>Memorias[19].17</t>
  </si>
  <si>
    <t xml:space="preserve">Falha Fusível eletrônico </t>
  </si>
  <si>
    <t>CtrlPanel</t>
  </si>
  <si>
    <t>PwrSts</t>
  </si>
  <si>
    <t>Memorias[0].0</t>
  </si>
  <si>
    <t>Falha fonte 24VDC</t>
  </si>
  <si>
    <t>StsPos24V</t>
  </si>
  <si>
    <t>Memorias[0].1</t>
  </si>
  <si>
    <t>Medida Potencia incidente de entrada</t>
  </si>
  <si>
    <t>PwrFwdIn</t>
  </si>
  <si>
    <t>Remote_01_Torre_Teste:5:I.Ch00.Data</t>
  </si>
  <si>
    <t>Real[4]</t>
  </si>
  <si>
    <t>0*pv^4 + 0*pv^3 + 0*pv^2 + 1*pv + 0</t>
  </si>
  <si>
    <t>Medida Potencia Refletida de entrada</t>
  </si>
  <si>
    <t>PwrRevIn</t>
  </si>
  <si>
    <t>Remote_01_Torre_Teste:5:I.Ch01.Data</t>
  </si>
  <si>
    <t>Real[5]</t>
  </si>
  <si>
    <t>Medida Potencia incidente de saída</t>
  </si>
  <si>
    <t>PwrFwdOut</t>
  </si>
  <si>
    <t>Remote_01_Torre_Teste:5:I.Ch02.Data</t>
  </si>
  <si>
    <t>Real[6]</t>
  </si>
  <si>
    <t>Medida Potencia refletida de saída</t>
  </si>
  <si>
    <t>PwrRevOut</t>
  </si>
  <si>
    <t>Remote_01_Torre_Teste:5:I.Ch03.Data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</si>
  <si>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</si>
  <si>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</si>
  <si>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</si>
  <si>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</si>
  <si>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</si>
  <si>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</si>
  <si>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</si>
  <si>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</si>
  <si>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</si>
  <si>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</si>
  <si>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</si>
  <si>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</si>
  <si>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</si>
  <si>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</si>
  <si>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</si>
  <si>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</si>
  <si>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</si>
  <si>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</si>
  <si>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Cmd</t>
  </si>
  <si>
    <t>Memorias[3].16</t>
  </si>
  <si>
    <t>Desabilita coaxial switch torre 03</t>
  </si>
  <si>
    <t>PINSwDsbl</t>
  </si>
  <si>
    <t>Memorias[3].18</t>
  </si>
  <si>
    <t>Status coaxial switch torre 03</t>
  </si>
  <si>
    <t>PINSwSts</t>
  </si>
  <si>
    <t>Remote_01_Torre_Teste:8:O.Pt06.Data</t>
  </si>
  <si>
    <t>Horímetro Torre 03</t>
  </si>
  <si>
    <t>RunHour</t>
  </si>
  <si>
    <t>Real[10]</t>
  </si>
  <si>
    <t>h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</si>
  <si>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</si>
  <si>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</si>
  <si>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</si>
  <si>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</si>
  <si>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</si>
  <si>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</si>
  <si>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</si>
  <si>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</si>
  <si>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</si>
  <si>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</si>
  <si>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</si>
  <si>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</si>
  <si>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</si>
  <si>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</si>
  <si>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</si>
  <si>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</si>
  <si>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</si>
  <si>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</si>
  <si>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</si>
  <si>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</si>
  <si>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</si>
  <si>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</si>
  <si>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</si>
  <si>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</si>
  <si>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</si>
  <si>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</si>
  <si>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</si>
  <si>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</si>
  <si>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</si>
  <si>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</si>
  <si>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</si>
  <si>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</si>
  <si>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</si>
  <si>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</si>
  <si>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</si>
  <si>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</si>
  <si>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</si>
  <si>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</si>
  <si>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</si>
  <si>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</si>
  <si>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</si>
  <si>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</si>
  <si>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</si>
  <si>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</si>
  <si>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</si>
  <si>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</si>
  <si>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</si>
  <si>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</si>
  <si>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</si>
  <si>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</si>
  <si>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</si>
  <si>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</si>
  <si>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</si>
  <si>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</si>
  <si>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</si>
  <si>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</si>
  <si>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</si>
  <si>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</si>
  <si>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</si>
  <si>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</si>
  <si>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</si>
  <si>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</si>
  <si>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</si>
  <si>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</si>
  <si>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</si>
  <si>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</si>
  <si>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</si>
  <si>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</si>
  <si>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</si>
  <si>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</si>
  <si>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</si>
  <si>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</si>
  <si>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</si>
  <si>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</si>
  <si>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</si>
  <si>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</si>
  <si>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</si>
  <si>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</si>
  <si>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</si>
  <si>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</si>
  <si>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</si>
  <si>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</si>
  <si>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</si>
  <si>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</si>
  <si>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</si>
  <si>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</si>
  <si>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</si>
  <si>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</si>
  <si>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</si>
  <si>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</si>
  <si>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</si>
  <si>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</si>
  <si>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</si>
  <si>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</si>
  <si>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</si>
  <si>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</si>
  <si>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</si>
  <si>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</si>
  <si>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</si>
  <si>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</si>
  <si>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</si>
  <si>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</si>
  <si>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</si>
  <si>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</si>
  <si>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</si>
  <si>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</si>
  <si>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</si>
  <si>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</si>
  <si>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</si>
  <si>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</si>
  <si>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</si>
  <si>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</si>
  <si>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</si>
  <si>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</si>
  <si>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</si>
  <si>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</si>
  <si>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</si>
  <si>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</si>
  <si>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</si>
  <si>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</si>
  <si>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</si>
  <si>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</si>
  <si>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</si>
  <si>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</si>
  <si>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</si>
  <si>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</si>
  <si>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</si>
  <si>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</si>
  <si>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</si>
  <si>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</si>
  <si>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</si>
  <si>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</si>
  <si>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</si>
  <si>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</si>
  <si>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</si>
  <si>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</si>
  <si>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</si>
  <si>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</si>
  <si>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</si>
  <si>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</si>
  <si>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</si>
  <si>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</si>
  <si>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</si>
  <si>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</si>
  <si>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</si>
  <si>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</si>
  <si>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</si>
  <si>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</si>
  <si>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</si>
  <si>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</si>
  <si>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</si>
  <si>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</si>
  <si>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</si>
  <si>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</si>
  <si>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</si>
  <si>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</si>
  <si>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</si>
  <si>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</si>
  <si>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</si>
  <si>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</si>
  <si>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</si>
  <si>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</si>
  <si>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</si>
  <si>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</si>
  <si>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</si>
  <si>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</si>
  <si>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</si>
  <si>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</si>
  <si>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</si>
  <si>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</si>
  <si>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</si>
  <si>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</si>
  <si>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</si>
  <si>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</si>
  <si>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</si>
  <si>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</si>
  <si>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</si>
  <si>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</si>
  <si>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</si>
  <si>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</si>
  <si>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</si>
  <si>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</si>
  <si>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</si>
  <si>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</si>
  <si>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</si>
  <si>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</si>
  <si>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</si>
  <si>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</si>
  <si>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</si>
  <si>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</si>
  <si>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</si>
  <si>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</si>
  <si>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</si>
  <si>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</si>
  <si>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</si>
  <si>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</si>
  <si>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</si>
  <si>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</si>
  <si>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</si>
  <si>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</si>
  <si>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</si>
  <si>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</si>
  <si>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</si>
  <si>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</si>
  <si>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</si>
  <si>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</si>
  <si>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</si>
  <si>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</si>
  <si>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</si>
  <si>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</si>
  <si>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</si>
  <si>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</si>
  <si>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</si>
  <si>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</si>
  <si>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</si>
  <si>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</si>
  <si>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</si>
  <si>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</si>
  <si>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</si>
  <si>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</si>
  <si>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</si>
  <si>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</si>
  <si>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</si>
  <si>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</si>
  <si>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</si>
  <si>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</si>
  <si>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</si>
  <si>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</si>
  <si>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</si>
  <si>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</si>
  <si>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</si>
  <si>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</si>
  <si>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</si>
  <si>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</si>
  <si>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</si>
  <si>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</si>
  <si>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</si>
  <si>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</si>
  <si>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</si>
  <si>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</si>
  <si>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</si>
  <si>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</si>
  <si>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</si>
  <si>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</si>
  <si>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</si>
  <si>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</si>
  <si>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</si>
  <si>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</si>
  <si>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</si>
  <si>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</si>
  <si>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</si>
  <si>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</si>
  <si>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</si>
  <si>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</si>
  <si>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</si>
  <si>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</si>
  <si>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</si>
  <si>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</si>
  <si>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</si>
  <si>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</si>
  <si>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</si>
  <si>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</si>
  <si>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</si>
  <si>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</si>
  <si>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</si>
  <si>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</si>
  <si>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</si>
  <si>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</si>
  <si>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</si>
  <si>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</si>
  <si>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</si>
  <si>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</si>
  <si>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</si>
  <si>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</si>
  <si>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</si>
  <si>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</si>
  <si>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</si>
  <si>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</si>
  <si>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</si>
  <si>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</si>
  <si>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</si>
  <si>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</si>
  <si>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</si>
  <si>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</si>
  <si>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</si>
  <si>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</si>
  <si>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</si>
  <si>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</si>
  <si>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</si>
  <si>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</si>
  <si>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</si>
  <si>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</si>
  <si>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</si>
  <si>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</si>
  <si>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</si>
  <si>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</si>
  <si>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</si>
  <si>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</si>
  <si>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</si>
  <si>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</si>
  <si>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</si>
  <si>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</si>
  <si>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</si>
  <si>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</si>
  <si>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</si>
  <si>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</si>
  <si>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</si>
  <si>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</si>
  <si>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</si>
  <si>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</si>
  <si>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</si>
  <si>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</si>
  <si>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</si>
  <si>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</si>
  <si>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</si>
  <si>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</si>
  <si>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</si>
  <si>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</si>
  <si>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</si>
  <si>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</si>
  <si>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</si>
  <si>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</si>
  <si>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</si>
  <si>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</si>
  <si>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</si>
  <si>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</si>
  <si>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</si>
  <si>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</si>
  <si>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</si>
  <si>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</si>
  <si>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</si>
  <si>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</si>
  <si>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</si>
  <si>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</si>
  <si>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</si>
  <si>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</si>
  <si>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</si>
  <si>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</si>
  <si>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</si>
  <si>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</si>
  <si>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</si>
  <si>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</si>
  <si>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</si>
  <si>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</si>
  <si>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</si>
  <si>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</si>
  <si>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</si>
  <si>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</si>
  <si>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</si>
  <si>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</si>
  <si>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</si>
  <si>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</si>
  <si>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</si>
  <si>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</si>
  <si>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</si>
  <si>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</si>
  <si>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</si>
  <si>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</si>
  <si>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</si>
  <si>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</si>
  <si>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</si>
  <si>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</si>
  <si>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</si>
  <si>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</si>
  <si>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</si>
  <si>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</si>
  <si>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</si>
  <si>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</si>
  <si>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</si>
  <si>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</si>
  <si>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</si>
  <si>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</si>
  <si>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</si>
  <si>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</si>
  <si>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</si>
  <si>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</si>
  <si>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</si>
  <si>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</si>
  <si>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</si>
  <si>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</si>
  <si>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</si>
  <si>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</si>
  <si>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</si>
  <si>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</si>
  <si>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</si>
  <si>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</si>
  <si>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</si>
  <si>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</si>
  <si>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</si>
  <si>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</si>
  <si>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</si>
  <si>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</si>
  <si>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</si>
  <si>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</si>
  <si>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</si>
  <si>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</si>
  <si>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</si>
  <si>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</si>
  <si>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</si>
  <si>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</si>
  <si>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</si>
  <si>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</si>
  <si>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</si>
  <si>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</si>
  <si>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</si>
  <si>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</si>
  <si>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</si>
  <si>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</si>
  <si>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</si>
  <si>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</si>
  <si>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</si>
  <si>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</si>
  <si>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</si>
  <si>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</si>
  <si>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</si>
  <si>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</si>
  <si>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</si>
  <si>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</si>
  <si>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</si>
  <si>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</si>
  <si>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</si>
  <si>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</si>
  <si>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</si>
  <si>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</si>
  <si>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</si>
  <si>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</si>
  <si>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</si>
  <si>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</si>
  <si>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</si>
  <si>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</si>
  <si>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</si>
  <si>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</si>
  <si>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</si>
  <si>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</si>
  <si>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</si>
  <si>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</si>
  <si>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</si>
  <si>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</si>
  <si>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</si>
  <si>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</si>
  <si>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</si>
  <si>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</si>
  <si>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</si>
  <si>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</si>
  <si>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</si>
  <si>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</si>
  <si>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</si>
  <si>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</si>
  <si>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</si>
  <si>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</si>
  <si>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</si>
  <si>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</si>
  <si>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</si>
  <si>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</si>
  <si>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</si>
  <si>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</si>
  <si>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</si>
  <si>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</si>
  <si>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</si>
  <si>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</si>
  <si>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</si>
  <si>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</si>
  <si>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</si>
  <si>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</si>
  <si>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</si>
  <si>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</si>
  <si>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</si>
  <si>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</si>
  <si>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</si>
  <si>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</si>
  <si>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</si>
  <si>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</si>
  <si>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</si>
  <si>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</si>
  <si>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</si>
  <si>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</si>
  <si>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</si>
  <si>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</si>
  <si>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</si>
  <si>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</si>
  <si>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</si>
  <si>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</si>
  <si>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</si>
  <si>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</si>
  <si>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</si>
  <si>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</si>
  <si>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</si>
  <si>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</si>
  <si>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</si>
  <si>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</si>
  <si>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</si>
  <si>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</si>
  <si>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</si>
  <si>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</si>
  <si>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</si>
  <si>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</si>
  <si>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</si>
  <si>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</si>
  <si>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</si>
  <si>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</si>
  <si>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</si>
  <si>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</si>
  <si>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</si>
  <si>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</si>
  <si>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</si>
  <si>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</si>
  <si>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</si>
  <si>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</si>
  <si>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</si>
  <si>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</si>
  <si>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</si>
  <si>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</si>
  <si>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</si>
  <si>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</si>
  <si>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</si>
  <si>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</si>
  <si>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</si>
  <si>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</si>
  <si>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</si>
  <si>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</si>
  <si>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</si>
  <si>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</si>
  <si>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</si>
  <si>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</si>
  <si>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</si>
  <si>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</si>
  <si>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</si>
  <si>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</si>
  <si>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</si>
  <si>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</si>
  <si>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</si>
  <si>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</si>
  <si>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</si>
  <si>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</si>
  <si>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</si>
  <si>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</si>
  <si>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</si>
  <si>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</si>
  <si>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</si>
  <si>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</si>
  <si>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</si>
  <si>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</si>
  <si>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</si>
  <si>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</si>
  <si>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</si>
  <si>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</si>
  <si>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</si>
  <si>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</si>
  <si>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</si>
  <si>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</si>
  <si>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</si>
  <si>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</si>
  <si>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</si>
  <si>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</si>
  <si>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</si>
  <si>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</si>
  <si>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</si>
  <si>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</si>
  <si>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</si>
  <si>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</si>
  <si>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</si>
  <si>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</si>
  <si>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</si>
  <si>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</si>
  <si>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</si>
  <si>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</si>
  <si>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</si>
  <si>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</si>
  <si>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</si>
  <si>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</si>
  <si>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</si>
  <si>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</si>
  <si>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</si>
  <si>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</si>
  <si>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</si>
  <si>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</si>
  <si>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</si>
  <si>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</si>
  <si>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</si>
  <si>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</si>
  <si>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</si>
  <si>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</si>
  <si>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</si>
  <si>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</si>
  <si>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</si>
  <si>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</si>
  <si>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</si>
  <si>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</si>
  <si>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</si>
  <si>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</si>
  <si>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</si>
  <si>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</si>
  <si>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</si>
  <si>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</si>
  <si>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</si>
  <si>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</si>
  <si>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</si>
  <si>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</si>
  <si>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</si>
  <si>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</si>
  <si>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</si>
  <si>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</si>
  <si>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</si>
  <si>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</si>
  <si>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</si>
  <si>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</si>
  <si>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</si>
  <si>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</si>
  <si>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</si>
  <si>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</si>
  <si>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</si>
  <si>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</si>
  <si>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</si>
  <si>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</si>
  <si>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</si>
  <si>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</si>
  <si>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</si>
  <si>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</si>
  <si>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</si>
  <si>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</si>
  <si>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</si>
  <si>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</si>
  <si>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</si>
  <si>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</si>
  <si>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</si>
  <si>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</si>
  <si>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</si>
  <si>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</si>
  <si>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</si>
  <si>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</si>
  <si>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</si>
  <si>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</si>
  <si>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</si>
  <si>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</si>
  <si>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</si>
  <si>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</si>
  <si>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</si>
  <si>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</si>
  <si>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</si>
  <si>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</si>
  <si>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</si>
  <si>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</si>
  <si>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</si>
  <si>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</si>
  <si>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</si>
  <si>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</si>
  <si>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</si>
  <si>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</si>
  <si>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</si>
  <si>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</si>
  <si>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</si>
  <si>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</si>
  <si>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</si>
  <si>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</si>
  <si>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</si>
  <si>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</si>
  <si>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</si>
  <si>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</si>
  <si>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</si>
  <si>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</si>
  <si>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</si>
  <si>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</si>
  <si>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</si>
  <si>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</si>
  <si>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</si>
  <si>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</si>
  <si>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</si>
  <si>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</si>
  <si>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</si>
  <si>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</si>
  <si>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</si>
  <si>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</si>
  <si>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</si>
  <si>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</si>
  <si>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</si>
  <si>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</si>
  <si>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</si>
  <si>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</si>
  <si>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</si>
  <si>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</si>
  <si>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</si>
  <si>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</si>
  <si>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</si>
  <si>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</si>
  <si>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</si>
  <si>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</si>
  <si>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</si>
  <si>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</si>
  <si>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</si>
  <si>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</si>
  <si>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</si>
  <si>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</si>
  <si>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</si>
  <si>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</si>
  <si>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</si>
  <si>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</si>
  <si>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</si>
  <si>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</si>
  <si>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</si>
  <si>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</si>
  <si>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</si>
  <si>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</si>
  <si>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</si>
  <si>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</si>
  <si>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</si>
  <si>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</si>
  <si>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</si>
  <si>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</si>
  <si>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</si>
  <si>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</si>
  <si>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</si>
  <si>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</si>
  <si>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</si>
  <si>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</si>
  <si>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</si>
  <si>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</si>
  <si>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</si>
  <si>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</si>
  <si>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</si>
  <si>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</si>
  <si>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</si>
  <si>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</si>
  <si>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</si>
  <si>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</si>
  <si>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</si>
  <si>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</si>
  <si>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</si>
  <si>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</si>
  <si>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</si>
  <si>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</si>
  <si>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</si>
  <si>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</si>
  <si>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</si>
  <si>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</si>
  <si>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</si>
  <si>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</si>
  <si>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</si>
  <si>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</si>
  <si>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</si>
  <si>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</si>
  <si>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</si>
  <si>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</si>
  <si>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</si>
  <si>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</si>
  <si>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</si>
  <si>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</si>
  <si>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</si>
  <si>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</si>
  <si>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</si>
  <si>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</si>
  <si>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</si>
  <si>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</si>
  <si>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</si>
  <si>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</si>
  <si>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</si>
  <si>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</si>
  <si>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</si>
  <si>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</si>
  <si>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</si>
  <si>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</si>
  <si>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</si>
  <si>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</si>
  <si>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</si>
  <si>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</si>
  <si>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</si>
  <si>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</si>
  <si>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 xml:space="preserve"> 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</si>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</sst>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/>
    </xf>
    <xf numFmtId="0" fontId="6" fillId="0" borderId="0" xfId="0" applyFont="1"/>
    <xf numFmtId="0" fontId="1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9" fillId="16" borderId="1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5" xfId="0" quotePrefix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quotePrefix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</cellXfs>
  <cellStyles count="1">
    <cellStyle name="Normal" xfId="0" builtinId="0"/>
  </cellStyles>
  <dxfs count="2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pemcamp.sharepoint.com/sites/rfq/Documentos%20Compartilhados/Sirius_DOC_TEC/Vari&#225;veis%20EPICS/NewSkidPVs.xlsx" TargetMode="External"/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R7rN75ox0Cido1YMvpUzhU1RECCeT5FjMNhpHiJfU0mI9wyn7bzT7xBzimf2sJD" itemId="01CGEMHOJRM4WJO7NLOFCKMBQQFFDU7A2R">
      <xxl21:absoluteUrl r:id="rId2"/>
    </xxl21:alternateUrls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280" dataDxfId="279" headerRowBorderDxfId="278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277"/>
    <tableColumn id="2" xr3:uid="{4483B77F-9F18-436E-9938-04867E19B434}" name="Description" dataDxfId="276"/>
    <tableColumn id="3" xr3:uid="{A88F011D-437B-460B-8747-6890AD319F50}" name="SEC" dataDxfId="275"/>
    <tableColumn id="4" xr3:uid="{2766A8C5-6B08-4921-9F1F-E8E680AF0345}" name="SUB" dataDxfId="274"/>
    <tableColumn id="5" xr3:uid="{6F4BDAF6-9169-4450-9A3E-C1CCCA7AC8CE}" name="DIS" dataDxfId="273"/>
    <tableColumn id="6" xr3:uid="{947B0B0E-48D7-42D8-80B4-B1A6144FA5C9}" name="DEV" dataDxfId="272"/>
    <tableColumn id="7" xr3:uid="{887BFA0B-FC65-4A89-A918-35CD63A1F9BF}" name="IDX" dataDxfId="271"/>
    <tableColumn id="8" xr3:uid="{0AEC2F03-8A6F-48AD-B055-7D4217C5FADD}" name="PROP" dataDxfId="270"/>
    <tableColumn id="9" xr3:uid="{F8A3E18C-455C-49B5-B61D-8E6C78101F22}" name="TYPE" dataDxfId="269"/>
    <tableColumn id="10" xr3:uid="{A847D1E3-8E06-46AB-AD82-83D76BA438BC}" name="NAME" dataDxfId="268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267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266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265"/>
    <tableColumn id="22" xr3:uid="{C73E77BC-BB1A-43B2-BE6E-0E72029B43B8}" name="Nota" dataDxfId="264"/>
    <tableColumn id="14" xr3:uid="{A5AF5DFE-CBAE-4AC0-AF3F-8148EA071C8E}" name="Data Type" dataDxfId="263"/>
    <tableColumn id="15" xr3:uid="{A5232547-4C91-4975-954D-272CEE74B6BC}" name="In/Out" dataDxfId="262"/>
    <tableColumn id="16" xr3:uid="{478EA5A0-329F-48F0-9B92-DDC554559AEA}" name="Upper Limit" dataDxfId="261"/>
    <tableColumn id="17" xr3:uid="{DB413F0E-1A6A-4D1F-9576-A7BFA89BC0F0}" name="Lower Limit" dataDxfId="260"/>
    <tableColumn id="18" xr3:uid="{39318D73-5D37-4738-9469-D4BF92E97C2D}" name="EGU" dataDxfId="259"/>
    <tableColumn id="19" xr3:uid="{016DA46A-6980-4E3B-9CED-73872FFBE068}" name="TAG" dataDxfId="258">
      <calculatedColumnFormula>M2</calculatedColumnFormula>
    </tableColumn>
    <tableColumn id="20" xr3:uid="{23A28E36-9E43-4C66-ABC7-8D3CA11A6440}" name="Scan" dataDxfId="257"/>
    <tableColumn id="21" xr3:uid="{6B1C55C2-DEB9-42EF-B1FD-35AE85D809D6}" name="Prec" dataDxfId="2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55" dataDxfId="254" headerRowBorderDxfId="252" tableBorderDxfId="253" totalsRowBorderDxfId="251">
  <autoFilter ref="A1:U105" xr:uid="{5BBB199D-2D83-407A-BDFF-D2BE59FC0BB3}"/>
  <tableColumns count="21">
    <tableColumn id="1" xr3:uid="{8DA5B65E-30F5-4C3C-9FEC-41E92140E275}" name="Nº" dataDxfId="250"/>
    <tableColumn id="2" xr3:uid="{54DE1AA0-1AC4-471B-A547-6940E3D50345}" name="Description" dataDxfId="249"/>
    <tableColumn id="3" xr3:uid="{94E1A338-DAB7-4E2D-A138-9019348CF3E2}" name="SEC" dataDxfId="248"/>
    <tableColumn id="4" xr3:uid="{42836EFB-1E7D-440B-9439-01F86D656431}" name="SUB" dataDxfId="247"/>
    <tableColumn id="5" xr3:uid="{1080898C-B742-432F-B61A-B624CF73925A}" name="DIS" dataDxfId="246"/>
    <tableColumn id="6" xr3:uid="{0BFF94B6-073D-4EE6-8D8E-2DDFABDCE814}" name="DEV" dataDxfId="245"/>
    <tableColumn id="7" xr3:uid="{63BF567C-A582-4201-845F-F1499F35282F}" name="IDX" dataDxfId="244"/>
    <tableColumn id="8" xr3:uid="{810B85ED-E85F-48CD-AD1B-A6CE7DAAF0B2}" name="PROP" dataDxfId="243"/>
    <tableColumn id="9" xr3:uid="{00C44999-9292-40A4-AB98-1CC75B3A4BF8}" name="TYPE" dataDxfId="242"/>
    <tableColumn id="10" xr3:uid="{CFBD9C67-0735-49F8-AA54-A99E724A11A9}" name="NAME" dataDxfId="24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40"/>
    <tableColumn id="12" xr3:uid="{D3191DC7-5B9B-4DEA-B079-A96445EFEA17}" name="LOWER LIMIT PV NAME" dataDxfId="239"/>
    <tableColumn id="13" xr3:uid="{34E1DBF0-7A46-483E-A230-189AB66F5A66}" name="RS Logic" dataDxfId="23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37"/>
    <tableColumn id="15" xr3:uid="{0BBEBBCE-66CE-4320-B1C8-6C48D8F43568}" name="In/Out" dataDxfId="236"/>
    <tableColumn id="16" xr3:uid="{90C09A51-5097-4CAD-B559-1E369127063E}" name="Upper Limit" dataDxfId="235"/>
    <tableColumn id="17" xr3:uid="{D0FA6276-D943-4FD3-B799-29C4BFED0C2F}" name="Lower Limit" dataDxfId="234"/>
    <tableColumn id="18" xr3:uid="{EE7A6B0D-1C8C-41A5-B603-A668B53161EC}" name="EGU" dataDxfId="233"/>
    <tableColumn id="19" xr3:uid="{54EB4425-D7E9-4B80-AAD2-E4BC1DB777E7}" name="TAG" dataDxfId="232">
      <calculatedColumnFormula>M2</calculatedColumnFormula>
    </tableColumn>
    <tableColumn id="20" xr3:uid="{40F3D2C2-00CE-415D-9D92-EAF9CDF8C73A}" name="Scan" dataDxfId="231"/>
    <tableColumn id="21" xr3:uid="{EE56A441-0B33-4FDE-BAE1-6159D12E984E}" name="Prec" dataDxfId="2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Y98" totalsRowShown="0" headerRowDxfId="229" dataDxfId="228" headerRowBorderDxfId="226" tableBorderDxfId="227" totalsRowBorderDxfId="225">
  <autoFilter ref="A1:Y98" xr:uid="{E9B43735-B89C-4DC8-887B-EDAD686DEE05}"/>
  <tableColumns count="25">
    <tableColumn id="1" xr3:uid="{660508B9-5329-43F3-B0AD-7AA1C6CC8DCD}" name="Nº" dataDxfId="224"/>
    <tableColumn id="2" xr3:uid="{0AF59CFA-24FC-47AC-A8FA-9FAC425A7947}" name="Description" dataDxfId="223"/>
    <tableColumn id="3" xr3:uid="{8590D264-7275-432A-A15B-D044BF618775}" name="SEC" dataDxfId="222"/>
    <tableColumn id="4" xr3:uid="{D897FEF0-998B-4591-BFC1-0BFDE24FC258}" name="SUB" dataDxfId="221"/>
    <tableColumn id="5" xr3:uid="{82D66D27-0B21-4403-AD1C-BE509C6521D0}" name="DIS" dataDxfId="220"/>
    <tableColumn id="6" xr3:uid="{9A5D3882-8C04-49D8-A323-DD40C35D830B}" name="DEV" dataDxfId="219"/>
    <tableColumn id="7" xr3:uid="{51284995-E721-4CF6-A63F-C093D4FF018D}" name="IDX" dataDxfId="218"/>
    <tableColumn id="8" xr3:uid="{AB9BA92D-DF5B-40CA-80BD-ABE356460D35}" name="PROP" dataDxfId="217"/>
    <tableColumn id="9" xr3:uid="{9F00D75D-BA45-4AC9-8C53-41FBE1260EDC}" name="TYPE" dataDxfId="216"/>
    <tableColumn id="10" xr3:uid="{2679C094-8B22-4F29-9FF8-7A133EB57339}" name="NAME" dataDxfId="21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21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82C4705-0919-4489-90DB-1951AA8369DC}" name="LOWER LIMIT PV NAME" dataDxfId="21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012D1BDB-75A0-4841-81A2-BF0F41932504}" name="RS Logic" dataDxfId="212"/>
    <tableColumn id="14" xr3:uid="{43B696D0-87A5-4E62-9716-2B0397886379}" name="Data Type" dataDxfId="211"/>
    <tableColumn id="15" xr3:uid="{FC4DE731-0C61-407F-A5AA-1CB4E1875E82}" name="In/Out" dataDxfId="210"/>
    <tableColumn id="16" xr3:uid="{27EA4937-7677-4625-831E-CB1D9CD9488D}" name="Upper Limit" dataDxfId="209"/>
    <tableColumn id="17" xr3:uid="{9E5AD51A-9FB5-455D-AA6C-D16EF7CB35FB}" name="Lower Limit" dataDxfId="208"/>
    <tableColumn id="18" xr3:uid="{5AE7E3F5-EE04-4955-914D-27B0236D2E8F}" name="EGU" dataDxfId="207"/>
    <tableColumn id="19" xr3:uid="{798BA4EA-349A-443C-B15B-62D7F907EF72}" name="TAG" dataDxfId="206">
      <calculatedColumnFormula>M2</calculatedColumnFormula>
    </tableColumn>
    <tableColumn id="20" xr3:uid="{80FA7632-E69B-46FE-B5DD-14C7B406CEA7}" name="Scan" dataDxfId="205"/>
    <tableColumn id="21" xr3:uid="{5C1E218B-B9EA-45F7-B060-67DEB222ADDB}" name="Prec" dataDxfId="204"/>
    <tableColumn id="22" xr3:uid="{EC8D8903-AD9F-4DBB-BBD0-C05F7203BE5E}" name="Cmd Duration" dataDxfId="203"/>
    <tableColumn id="25" xr3:uid="{E023E009-25ED-418B-9185-783FC012C909}" name="PV Conversion" dataDxfId="202"/>
    <tableColumn id="23" xr3:uid="{4D908CFB-B555-4F25-AE60-6C566849D2E1}" name="Upper Limit Conversion" dataDxfId="201"/>
    <tableColumn id="24" xr3:uid="{1E0CAF12-4A41-48A6-B13F-330E0D46AB5F}" name="Lower Limit Conversion" dataDxfId="2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able54" displayName="Table54" ref="A1:U19" totalsRowShown="0" headerRowDxfId="199" dataDxfId="198" headerRowBorderDxfId="196" tableBorderDxfId="197" totalsRowBorderDxfId="195">
  <autoFilter ref="A1:U19" xr:uid="{E9B43735-B89C-4DC8-887B-EDAD686DEE05}"/>
  <tableColumns count="21">
    <tableColumn id="1" xr3:uid="{1FA359E4-2EEB-49E8-B416-A461973B1561}" name="Nº" dataDxfId="194"/>
    <tableColumn id="2" xr3:uid="{6281C639-F94B-4BF0-9705-A38AD4CBF5D2}" name="Description" dataDxfId="193"/>
    <tableColumn id="3" xr3:uid="{EBBDA0C0-64D9-4135-918A-883960E659AD}" name="SEC" dataDxfId="192"/>
    <tableColumn id="4" xr3:uid="{94AAA6CF-C184-4CE6-857B-F8AA03A2B82D}" name="SUB" dataDxfId="191"/>
    <tableColumn id="5" xr3:uid="{DEA13FB3-7E52-4028-9D38-2A642928C88E}" name="DIS" dataDxfId="190"/>
    <tableColumn id="6" xr3:uid="{A7D5273D-5784-4DA9-92E1-DAB80382E444}" name="DEV" dataDxfId="189"/>
    <tableColumn id="7" xr3:uid="{F4F7B265-3DEE-42C9-94F0-E33B2BA57F71}" name="IDX" dataDxfId="188"/>
    <tableColumn id="8" xr3:uid="{4414FE5F-047F-457A-AD71-0CA3FF5B853F}" name="PROP" dataDxfId="187"/>
    <tableColumn id="9" xr3:uid="{68279E59-8C74-4227-83F4-179273E090BE}" name="TYPE" dataDxfId="186"/>
    <tableColumn id="10" xr3:uid="{A63ECA69-0EB8-494C-B8F2-BFBB7BEFD8E0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19CF633-37FF-4A77-99BB-09AB31AEA079}" name="UPPER LIMIT PV NAME" dataDxfId="18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DBA5A31-5018-4A38-B7E6-DB69B9318917}" name="LOWER LIMIT PV NAME" dataDxfId="18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5625491D-CBE2-4EDE-91A4-9FFAD06ACBCB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561EE86-D5B0-44DD-843E-269BD5DCDC05}" name="Data Type" dataDxfId="181"/>
    <tableColumn id="15" xr3:uid="{62A8C8DC-B8CA-4712-BC7E-51465EE267D9}" name="In/Out" dataDxfId="180"/>
    <tableColumn id="16" xr3:uid="{B0188EC7-B536-422B-94B4-1EC1E1C270EF}" name="Upper Limit" dataDxfId="179"/>
    <tableColumn id="17" xr3:uid="{D7F51E51-B667-4E53-B8EF-9FF3884EA70A}" name="Lower Limit" dataDxfId="178"/>
    <tableColumn id="18" xr3:uid="{00998C7F-6599-4A35-A695-15E149745AC8}" name="EGU" dataDxfId="177"/>
    <tableColumn id="19" xr3:uid="{67061CCE-2007-4CD8-A3E0-6CE22645FFB2}" name="TAG" dataDxfId="176">
      <calculatedColumnFormula>M2</calculatedColumnFormula>
    </tableColumn>
    <tableColumn id="20" xr3:uid="{1141DC05-9D3B-4A5D-81DF-18A865DD9A4D}" name="Scan" dataDxfId="175"/>
    <tableColumn id="21" xr3:uid="{77E77EDE-2A6E-4C14-8E14-4662C2808378}" name="Prec" dataDxfId="1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FAF9CD6D-71D6-4E62-A210-90C9E77837CA}" name="Nº" dataDxfId="70"/>
    <tableColumn id="2" xr3:uid="{3E1D2B15-6473-4893-B25C-D731B018331B}" name="Description" dataDxfId="69"/>
    <tableColumn id="3" xr3:uid="{D712240E-36C6-41C5-B2B6-FD0B94C8ABF6}" name="SEC" dataDxfId="68"/>
    <tableColumn id="4" xr3:uid="{9EF8B978-C96E-4100-923C-752AFC60CB98}" name="SUB" dataDxfId="67"/>
    <tableColumn id="5" xr3:uid="{34E55916-FFCC-4499-823C-FFBD3B022C91}" name="DIS" dataDxfId="66"/>
    <tableColumn id="6" xr3:uid="{F23ECE7F-7E4F-4279-B248-33B4DF2ED6EB}" name="DEV" dataDxfId="65"/>
    <tableColumn id="7" xr3:uid="{E8D55B94-13C3-4D0B-B2C7-8B6AEB538C74}" name="IDX" dataDxfId="64"/>
    <tableColumn id="8" xr3:uid="{F6EFB8C1-81CE-4780-874D-ACF64B91B7A7}" name="PROP" dataDxfId="63"/>
    <tableColumn id="9" xr3:uid="{56490B5E-78DB-4EF0-B554-E87102F869C8}" name="TYPE" dataDxfId="62"/>
    <tableColumn id="10" xr3:uid="{EC7FA5E9-8435-4FC7-B37A-028715984ACB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60"/>
    <tableColumn id="12" xr3:uid="{04C961C3-6732-4924-A3C7-2B7B89ABADE7}" name="LOWER LIMIT PV NAME" dataDxfId="59"/>
    <tableColumn id="13" xr3:uid="{A0E7340A-2063-4C13-A2B8-DFC1B4C19461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57"/>
    <tableColumn id="15" xr3:uid="{000A2171-3A21-493A-84A3-9377235C23E5}" name="In/Out" dataDxfId="56"/>
    <tableColumn id="16" xr3:uid="{1F2F0491-AA27-49A1-86E8-2B75462B0D0F}" name="Upper Limit" dataDxfId="55"/>
    <tableColumn id="17" xr3:uid="{823A0F10-0008-4B70-BD1D-1ADB7FA522B1}" name="Lower Limit" dataDxfId="54"/>
    <tableColumn id="18" xr3:uid="{A2070CCA-C28F-45D2-BD25-B189A312BD3B}" name="EGU" dataDxfId="53"/>
    <tableColumn id="19" xr3:uid="{11A24B9A-EC52-4C7C-9A16-77E00777ED23}" name="TAG" dataDxfId="52">
      <calculatedColumnFormula>M2</calculatedColumnFormula>
    </tableColumn>
    <tableColumn id="20" xr3:uid="{E02A11FB-D2F4-4C27-90DF-0F58AB6094EB}" name="Scan" dataDxfId="51"/>
    <tableColumn id="21" xr3:uid="{6710E694-7F05-4679-9604-34A673D2C853}" name="Prec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8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8" hidden="1" customWidth="1"/>
    <col min="14" max="14" width="35" style="109" hidden="1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75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6" t="s">
        <v>12</v>
      </c>
      <c r="N1" s="76" t="s">
        <v>13</v>
      </c>
      <c r="O1" s="58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4" customFormat="1" ht="57.95">
      <c r="A2" s="77">
        <v>1</v>
      </c>
      <c r="B2" s="78" t="s">
        <v>23</v>
      </c>
      <c r="C2" s="79" t="s">
        <v>24</v>
      </c>
      <c r="D2" s="79" t="s">
        <v>25</v>
      </c>
      <c r="E2" s="79" t="s">
        <v>26</v>
      </c>
      <c r="F2" s="80" t="s">
        <v>27</v>
      </c>
      <c r="G2" s="80">
        <v>421</v>
      </c>
      <c r="H2" s="79" t="s">
        <v>28</v>
      </c>
      <c r="I2" s="79" t="s">
        <v>29</v>
      </c>
      <c r="J2" s="81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81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81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82" t="s">
        <v>30</v>
      </c>
      <c r="N2" s="83" t="s">
        <v>31</v>
      </c>
      <c r="O2" s="84" t="s">
        <v>32</v>
      </c>
      <c r="P2" s="85" t="s">
        <v>33</v>
      </c>
      <c r="Q2" s="86">
        <v>100</v>
      </c>
      <c r="R2" s="86">
        <v>0</v>
      </c>
      <c r="S2" s="86" t="s">
        <v>34</v>
      </c>
      <c r="T2" s="87" t="str">
        <f t="shared" ref="T2:T38" si="3">M2</f>
        <v>TCV421.Reference_Value</v>
      </c>
      <c r="U2" s="87">
        <v>1</v>
      </c>
      <c r="V2" s="91">
        <v>2</v>
      </c>
      <c r="X2" s="74" t="str">
        <f>_xlfn.XLOOKUP(Table1275[[#This Row],[RS Logic]],'[1]PVs Skid'!$B$3:$B$42,'[1]PVs Skid'!$A$3:$A$42)</f>
        <v>UA:B19C20SkidP7:HD-TCV-01:ValveOpening-Mon</v>
      </c>
    </row>
    <row r="3" spans="1:24" s="66" customFormat="1" ht="57.95">
      <c r="A3" s="77">
        <v>2</v>
      </c>
      <c r="B3" s="78" t="s">
        <v>35</v>
      </c>
      <c r="C3" s="79" t="s">
        <v>24</v>
      </c>
      <c r="D3" s="79" t="s">
        <v>25</v>
      </c>
      <c r="E3" s="79" t="s">
        <v>26</v>
      </c>
      <c r="F3" s="80" t="s">
        <v>27</v>
      </c>
      <c r="G3" s="80">
        <v>422</v>
      </c>
      <c r="H3" s="79" t="s">
        <v>28</v>
      </c>
      <c r="I3" s="79" t="s">
        <v>29</v>
      </c>
      <c r="J3" s="81" t="str">
        <f t="shared" si="0"/>
        <v>UA-B19C20SkidP7:HD-TCV-422:MVValue-Mon</v>
      </c>
      <c r="K3" s="81" t="str">
        <f t="shared" si="1"/>
        <v>UA-B19C20SkidP7:HD-TCV-422:MVValueUpperLimit-Cte</v>
      </c>
      <c r="L3" s="81" t="str">
        <f t="shared" si="2"/>
        <v>UA-B19C20SkidP7:HD-TCV-422:MVValueLowerLimit-Cte</v>
      </c>
      <c r="M3" s="82" t="s">
        <v>36</v>
      </c>
      <c r="N3" s="83" t="s">
        <v>31</v>
      </c>
      <c r="O3" s="84" t="s">
        <v>32</v>
      </c>
      <c r="P3" s="85" t="s">
        <v>33</v>
      </c>
      <c r="Q3" s="86">
        <v>100</v>
      </c>
      <c r="R3" s="86">
        <v>0</v>
      </c>
      <c r="S3" s="86" t="s">
        <v>34</v>
      </c>
      <c r="T3" s="87" t="str">
        <f t="shared" si="3"/>
        <v>TCV422.Reference_Value</v>
      </c>
      <c r="U3" s="87">
        <v>1</v>
      </c>
      <c r="V3" s="91">
        <v>2</v>
      </c>
      <c r="X3" s="74" t="str">
        <f>_xlfn.XLOOKUP(Table1275[[#This Row],[RS Logic]],'[1]PVs Skid'!$B$3:$B$42,'[1]PVs Skid'!$A$3:$A$42)</f>
        <v>UA:B19C20SkidP7:HD-TCV-02:ValveOpening-Mon</v>
      </c>
    </row>
    <row r="4" spans="1:24" s="5" customFormat="1">
      <c r="A4" s="77">
        <v>3</v>
      </c>
      <c r="B4" s="78" t="s">
        <v>37</v>
      </c>
      <c r="C4" s="79" t="s">
        <v>24</v>
      </c>
      <c r="D4" s="79" t="s">
        <v>25</v>
      </c>
      <c r="E4" s="79" t="s">
        <v>26</v>
      </c>
      <c r="F4" s="79" t="s">
        <v>38</v>
      </c>
      <c r="G4" s="79" t="s">
        <v>27</v>
      </c>
      <c r="H4" s="79" t="s">
        <v>39</v>
      </c>
      <c r="I4" s="79" t="s">
        <v>29</v>
      </c>
      <c r="J4" s="81" t="str">
        <f t="shared" si="0"/>
        <v>UA-B19C20SkidP7:HD-TIC-TCV:Tempeture-Mon</v>
      </c>
      <c r="K4" s="81" t="str">
        <f t="shared" si="1"/>
        <v>UA-B19C20SkidP7:HD-TIC-TCV:TempetureUpperLimit-Cte</v>
      </c>
      <c r="L4" s="81" t="str">
        <f t="shared" si="2"/>
        <v>UA-B19C20SkidP7:HD-TIC-TCV:TempetureLowerLimit-Cte</v>
      </c>
      <c r="M4" s="82" t="s">
        <v>40</v>
      </c>
      <c r="N4" s="89" t="s">
        <v>41</v>
      </c>
      <c r="O4" s="84" t="s">
        <v>32</v>
      </c>
      <c r="P4" s="85" t="s">
        <v>33</v>
      </c>
      <c r="Q4" s="86">
        <v>150</v>
      </c>
      <c r="R4" s="86">
        <v>0</v>
      </c>
      <c r="S4" s="87" t="s">
        <v>42</v>
      </c>
      <c r="T4" s="87" t="str">
        <f t="shared" si="3"/>
        <v>TIC421.PV</v>
      </c>
      <c r="U4" s="87">
        <v>1</v>
      </c>
      <c r="V4" s="91">
        <v>2</v>
      </c>
      <c r="X4" s="74" t="str">
        <f>_xlfn.XLOOKUP(Table1275[[#This Row],[RS Logic]],'[1]PVs Skid'!$B$3:$B$42,'[1]PVs Skid'!$A$3:$A$42)</f>
        <v>UA:B19C20SkidP7:HD-TIC-01:Temperature-Mon</v>
      </c>
    </row>
    <row r="5" spans="1:24" s="92" customFormat="1">
      <c r="A5" s="77">
        <v>4</v>
      </c>
      <c r="B5" s="78" t="s">
        <v>43</v>
      </c>
      <c r="C5" s="79" t="s">
        <v>24</v>
      </c>
      <c r="D5" s="79" t="s">
        <v>25</v>
      </c>
      <c r="E5" s="79" t="s">
        <v>26</v>
      </c>
      <c r="F5" s="79" t="s">
        <v>38</v>
      </c>
      <c r="G5" s="79" t="s">
        <v>27</v>
      </c>
      <c r="H5" s="79" t="s">
        <v>44</v>
      </c>
      <c r="I5" s="79" t="s">
        <v>45</v>
      </c>
      <c r="J5" s="81" t="str">
        <f t="shared" si="0"/>
        <v>UA-B19C20SkidP7:HD-TIC-TCV:LoopPIDKd-SP</v>
      </c>
      <c r="K5" s="81" t="str">
        <f t="shared" si="1"/>
        <v>UA-B19C20SkidP7:HD-TIC-TCV:LoopPIDKdUpperLimit-Cte</v>
      </c>
      <c r="L5" s="81" t="str">
        <f t="shared" si="2"/>
        <v>UA-B19C20SkidP7:HD-TIC-TCV:LoopPIDKdLowerLimit-Cte</v>
      </c>
      <c r="M5" s="90" t="s">
        <v>46</v>
      </c>
      <c r="N5" s="83" t="s">
        <v>47</v>
      </c>
      <c r="O5" s="84" t="s">
        <v>32</v>
      </c>
      <c r="P5" s="85" t="s">
        <v>48</v>
      </c>
      <c r="Q5" s="37">
        <f>2^31-1</f>
        <v>2147483647</v>
      </c>
      <c r="R5" s="86">
        <v>0</v>
      </c>
      <c r="S5" s="87"/>
      <c r="T5" s="87" t="str">
        <f t="shared" si="3"/>
        <v>TIC421.KD</v>
      </c>
      <c r="U5" s="37">
        <v>1</v>
      </c>
      <c r="V5" s="91">
        <v>5</v>
      </c>
      <c r="X5" s="74" t="str">
        <f>_xlfn.XLOOKUP(Table1275[[#This Row],[RS Logic]],'[1]PVs Skid'!$B$3:$B$42,'[1]PVs Skid'!$A$3:$A$42)</f>
        <v>UA:B19C20SkidP7:HD-TIC-01:Kd-RB</v>
      </c>
    </row>
    <row r="6" spans="1:24" s="5" customFormat="1">
      <c r="A6" s="77">
        <v>5</v>
      </c>
      <c r="B6" s="78" t="s">
        <v>49</v>
      </c>
      <c r="C6" s="79" t="s">
        <v>24</v>
      </c>
      <c r="D6" s="79" t="s">
        <v>25</v>
      </c>
      <c r="E6" s="79" t="s">
        <v>26</v>
      </c>
      <c r="F6" s="79" t="s">
        <v>38</v>
      </c>
      <c r="G6" s="79" t="s">
        <v>27</v>
      </c>
      <c r="H6" s="79" t="s">
        <v>50</v>
      </c>
      <c r="I6" s="79" t="s">
        <v>45</v>
      </c>
      <c r="J6" s="81" t="str">
        <f t="shared" si="0"/>
        <v>UA-B19C20SkidP7:HD-TIC-TCV:LoopPIDKi-SP</v>
      </c>
      <c r="K6" s="81" t="str">
        <f t="shared" si="1"/>
        <v>UA-B19C20SkidP7:HD-TIC-TCV:LoopPIDKiUpperLimit-Cte</v>
      </c>
      <c r="L6" s="81" t="str">
        <f t="shared" si="2"/>
        <v>UA-B19C20SkidP7:HD-TIC-TCV:LoopPIDKiLowerLimit-Cte</v>
      </c>
      <c r="M6" s="90" t="s">
        <v>51</v>
      </c>
      <c r="N6" s="83" t="s">
        <v>47</v>
      </c>
      <c r="O6" s="84" t="s">
        <v>32</v>
      </c>
      <c r="P6" s="85" t="s">
        <v>48</v>
      </c>
      <c r="Q6" s="37">
        <f>2^31-1</f>
        <v>2147483647</v>
      </c>
      <c r="R6" s="86">
        <v>0</v>
      </c>
      <c r="S6" s="87"/>
      <c r="T6" s="87" t="str">
        <f t="shared" si="3"/>
        <v>TIC421.KI</v>
      </c>
      <c r="U6" s="37">
        <v>1</v>
      </c>
      <c r="V6" s="91">
        <v>5</v>
      </c>
      <c r="X6" s="74" t="str">
        <f>_xlfn.XLOOKUP(Table1275[[#This Row],[RS Logic]],'[1]PVs Skid'!$B$3:$B$42,'[1]PVs Skid'!$A$3:$A$42)</f>
        <v>UA:B19C20SkidP7:HD-TIC-01:Ki-RB</v>
      </c>
    </row>
    <row r="7" spans="1:24" s="45" customFormat="1">
      <c r="A7" s="77">
        <v>6</v>
      </c>
      <c r="B7" s="78" t="s">
        <v>52</v>
      </c>
      <c r="C7" s="79" t="s">
        <v>24</v>
      </c>
      <c r="D7" s="79" t="s">
        <v>25</v>
      </c>
      <c r="E7" s="79" t="s">
        <v>26</v>
      </c>
      <c r="F7" s="79" t="s">
        <v>38</v>
      </c>
      <c r="G7" s="79" t="s">
        <v>27</v>
      </c>
      <c r="H7" s="79" t="s">
        <v>53</v>
      </c>
      <c r="I7" s="79" t="s">
        <v>45</v>
      </c>
      <c r="J7" s="81" t="str">
        <f t="shared" si="0"/>
        <v>UA-B19C20SkidP7:HD-TIC-TCV:LoopPIDKp-SP</v>
      </c>
      <c r="K7" s="81" t="str">
        <f t="shared" si="1"/>
        <v>UA-B19C20SkidP7:HD-TIC-TCV:LoopPIDKpUpperLimit-Cte</v>
      </c>
      <c r="L7" s="81" t="str">
        <f t="shared" si="2"/>
        <v>UA-B19C20SkidP7:HD-TIC-TCV:LoopPIDKpLowerLimit-Cte</v>
      </c>
      <c r="M7" s="90" t="s">
        <v>54</v>
      </c>
      <c r="N7" s="83" t="s">
        <v>47</v>
      </c>
      <c r="O7" s="84" t="s">
        <v>32</v>
      </c>
      <c r="P7" s="85" t="s">
        <v>48</v>
      </c>
      <c r="Q7" s="37">
        <f>2^31-1</f>
        <v>2147483647</v>
      </c>
      <c r="R7" s="86">
        <v>0</v>
      </c>
      <c r="S7" s="87"/>
      <c r="T7" s="87" t="str">
        <f t="shared" si="3"/>
        <v>TIC421.KP</v>
      </c>
      <c r="U7" s="37">
        <v>1</v>
      </c>
      <c r="V7" s="91">
        <v>5</v>
      </c>
      <c r="X7" s="74" t="str">
        <f>_xlfn.XLOOKUP(Table1275[[#This Row],[RS Logic]],'[1]PVs Skid'!$B$3:$B$42,'[1]PVs Skid'!$A$3:$A$42)</f>
        <v>UA:B19C20SkidP7:HD-TIC-01:Kp-RB</v>
      </c>
    </row>
    <row r="8" spans="1:24" s="45" customFormat="1" ht="29.1">
      <c r="A8" s="77">
        <v>7</v>
      </c>
      <c r="B8" s="78" t="s">
        <v>55</v>
      </c>
      <c r="C8" s="79" t="s">
        <v>24</v>
      </c>
      <c r="D8" s="79" t="s">
        <v>25</v>
      </c>
      <c r="E8" s="79" t="s">
        <v>26</v>
      </c>
      <c r="F8" s="79" t="s">
        <v>38</v>
      </c>
      <c r="G8" s="79" t="s">
        <v>27</v>
      </c>
      <c r="H8" s="79" t="s">
        <v>56</v>
      </c>
      <c r="I8" s="79" t="s">
        <v>45</v>
      </c>
      <c r="J8" s="81" t="str">
        <f t="shared" si="0"/>
        <v>UA-B19C20SkidP7:HD-TIC-TCV:MVManualRef-SP</v>
      </c>
      <c r="K8" s="81" t="str">
        <f t="shared" si="1"/>
        <v>UA-B19C20SkidP7:HD-TIC-TCV:MVManualRefUpperLimit-Cte</v>
      </c>
      <c r="L8" s="81" t="str">
        <f t="shared" si="2"/>
        <v>UA-B19C20SkidP7:HD-TIC-TCV:MVManualRefLowerLimit-Cte</v>
      </c>
      <c r="M8" s="82" t="s">
        <v>57</v>
      </c>
      <c r="N8" s="83" t="s">
        <v>58</v>
      </c>
      <c r="O8" s="84" t="s">
        <v>32</v>
      </c>
      <c r="P8" s="85" t="s">
        <v>48</v>
      </c>
      <c r="Q8" s="87">
        <v>100</v>
      </c>
      <c r="R8" s="87">
        <v>0</v>
      </c>
      <c r="S8" s="87" t="s">
        <v>34</v>
      </c>
      <c r="T8" s="87" t="str">
        <f t="shared" si="3"/>
        <v>TIC421.SO</v>
      </c>
      <c r="U8" s="37">
        <v>1</v>
      </c>
      <c r="V8" s="91">
        <v>2</v>
      </c>
      <c r="X8" s="74" t="e">
        <f>_xlfn.XLOOKUP(Table1275[[#This Row],[RS Logic]],'[1]PVs Skid'!$B$3:$B$42,'[1]PVs Skid'!$A$3:$A$42)</f>
        <v>#N/A</v>
      </c>
    </row>
    <row r="9" spans="1:24" s="45" customFormat="1">
      <c r="A9" s="77">
        <v>8</v>
      </c>
      <c r="B9" s="93" t="s">
        <v>59</v>
      </c>
      <c r="C9" s="79" t="s">
        <v>24</v>
      </c>
      <c r="D9" s="79" t="s">
        <v>25</v>
      </c>
      <c r="E9" s="79" t="s">
        <v>26</v>
      </c>
      <c r="F9" s="79" t="s">
        <v>38</v>
      </c>
      <c r="G9" s="79"/>
      <c r="H9" s="79" t="s">
        <v>60</v>
      </c>
      <c r="I9" s="79" t="s">
        <v>45</v>
      </c>
      <c r="J9" s="81" t="str">
        <f t="shared" si="0"/>
        <v>UA-B19C20SkidP7:HD-TIC-:TemperatureRef-SP</v>
      </c>
      <c r="K9" s="81" t="str">
        <f t="shared" si="1"/>
        <v>UA-B19C20SkidP7:HD-TIC-:TemperatureRefUpperLimit-Cte</v>
      </c>
      <c r="L9" s="81" t="str">
        <f t="shared" si="2"/>
        <v>UA-B19C20SkidP7:HD-TIC-:TemperatureRefLowerLimit-Cte</v>
      </c>
      <c r="M9" s="94" t="s">
        <v>61</v>
      </c>
      <c r="N9" s="89" t="s">
        <v>47</v>
      </c>
      <c r="O9" s="84" t="s">
        <v>32</v>
      </c>
      <c r="P9" s="85" t="s">
        <v>48</v>
      </c>
      <c r="Q9" s="86">
        <v>100</v>
      </c>
      <c r="R9" s="87">
        <v>0</v>
      </c>
      <c r="S9" s="87" t="s">
        <v>42</v>
      </c>
      <c r="T9" s="87" t="str">
        <f t="shared" si="3"/>
        <v>TIC422_SP_Local</v>
      </c>
      <c r="U9" s="37">
        <v>1</v>
      </c>
      <c r="V9" s="91">
        <v>2</v>
      </c>
      <c r="X9" s="74" t="e">
        <f>_xlfn.XLOOKUP(Table1275[[#This Row],[RS Logic]],'[1]PVs Skid'!$B$3:$B$42,'[1]PVs Skid'!$A$3:$A$42)</f>
        <v>#N/A</v>
      </c>
    </row>
    <row r="10" spans="1:24" s="45" customFormat="1" ht="29.1">
      <c r="A10" s="77">
        <v>9</v>
      </c>
      <c r="B10" s="95" t="s">
        <v>62</v>
      </c>
      <c r="C10" s="79" t="s">
        <v>24</v>
      </c>
      <c r="D10" s="79" t="s">
        <v>25</v>
      </c>
      <c r="E10" s="79" t="s">
        <v>26</v>
      </c>
      <c r="F10" s="79" t="s">
        <v>63</v>
      </c>
      <c r="G10" s="79">
        <v>421</v>
      </c>
      <c r="H10" s="79" t="s">
        <v>28</v>
      </c>
      <c r="I10" s="79" t="s">
        <v>29</v>
      </c>
      <c r="J10" s="81" t="str">
        <f t="shared" si="0"/>
        <v>UA-B19C20SkidP7:HD-RE-421:MVValue-Mon</v>
      </c>
      <c r="K10" s="81" t="str">
        <f t="shared" si="1"/>
        <v>UA-B19C20SkidP7:HD-RE-421:MVValueUpperLimit-Cte</v>
      </c>
      <c r="L10" s="81" t="str">
        <f t="shared" si="2"/>
        <v>UA-B19C20SkidP7:HD-RE-421:MVValueLowerLimit-Cte</v>
      </c>
      <c r="M10" s="90" t="s">
        <v>64</v>
      </c>
      <c r="N10" s="83" t="s">
        <v>65</v>
      </c>
      <c r="O10" s="84" t="s">
        <v>32</v>
      </c>
      <c r="P10" s="85" t="s">
        <v>33</v>
      </c>
      <c r="Q10" s="86">
        <v>100</v>
      </c>
      <c r="R10" s="86">
        <v>0</v>
      </c>
      <c r="S10" s="86" t="s">
        <v>34</v>
      </c>
      <c r="T10" s="87" t="str">
        <f t="shared" si="3"/>
        <v>RE421_Ref.Reference_Value</v>
      </c>
      <c r="U10" s="87">
        <v>1</v>
      </c>
      <c r="V10" s="91">
        <v>2</v>
      </c>
      <c r="X10" s="74" t="str">
        <f>_xlfn.XLOOKUP(Table1275[[#This Row],[RS Logic]],'[1]PVs Skid'!$B$3:$B$42,'[1]PVs Skid'!$A$3:$A$42)</f>
        <v>UA:B19C20SkidP7:HD-RE-01:TemperatureRef-Mon</v>
      </c>
    </row>
    <row r="11" spans="1:24" s="5" customFormat="1" ht="29.1">
      <c r="A11" s="77">
        <v>10</v>
      </c>
      <c r="B11" s="78" t="s">
        <v>66</v>
      </c>
      <c r="C11" s="79" t="s">
        <v>24</v>
      </c>
      <c r="D11" s="79" t="s">
        <v>25</v>
      </c>
      <c r="E11" s="79" t="s">
        <v>26</v>
      </c>
      <c r="F11" s="79" t="s">
        <v>63</v>
      </c>
      <c r="G11" s="79">
        <v>422</v>
      </c>
      <c r="H11" s="79" t="s">
        <v>28</v>
      </c>
      <c r="I11" s="79" t="s">
        <v>29</v>
      </c>
      <c r="J11" s="81" t="str">
        <f t="shared" si="0"/>
        <v>UA-B19C20SkidP7:HD-RE-422:MVValue-Mon</v>
      </c>
      <c r="K11" s="81" t="str">
        <f t="shared" si="1"/>
        <v>UA-B19C20SkidP7:HD-RE-422:MVValueUpperLimit-Cte</v>
      </c>
      <c r="L11" s="81" t="str">
        <f t="shared" si="2"/>
        <v>UA-B19C20SkidP7:HD-RE-422:MVValueLowerLimit-Cte</v>
      </c>
      <c r="M11" s="90" t="s">
        <v>67</v>
      </c>
      <c r="N11" s="83" t="s">
        <v>65</v>
      </c>
      <c r="O11" s="84" t="s">
        <v>32</v>
      </c>
      <c r="P11" s="85" t="s">
        <v>33</v>
      </c>
      <c r="Q11" s="87">
        <v>100</v>
      </c>
      <c r="R11" s="87">
        <v>0</v>
      </c>
      <c r="S11" s="87" t="s">
        <v>34</v>
      </c>
      <c r="T11" s="87" t="str">
        <f t="shared" si="3"/>
        <v>RE422_Ref.Reference_Value</v>
      </c>
      <c r="U11" s="37">
        <v>1</v>
      </c>
      <c r="V11" s="91">
        <v>2</v>
      </c>
      <c r="X11" s="74" t="str">
        <f>_xlfn.XLOOKUP(Table1275[[#This Row],[RS Logic]],'[1]PVs Skid'!$B$3:$B$42,'[1]PVs Skid'!$A$3:$A$42)</f>
        <v>UA:B19C20SkidP7:HD-RE-02:TemperatureRef-Mon</v>
      </c>
    </row>
    <row r="12" spans="1:24">
      <c r="A12" s="77">
        <v>11</v>
      </c>
      <c r="B12" s="78" t="s">
        <v>68</v>
      </c>
      <c r="C12" s="79" t="s">
        <v>24</v>
      </c>
      <c r="D12" s="79" t="s">
        <v>25</v>
      </c>
      <c r="E12" s="79" t="s">
        <v>26</v>
      </c>
      <c r="F12" s="79" t="s">
        <v>38</v>
      </c>
      <c r="G12" s="79" t="s">
        <v>63</v>
      </c>
      <c r="H12" s="79" t="s">
        <v>69</v>
      </c>
      <c r="I12" s="79" t="s">
        <v>29</v>
      </c>
      <c r="J12" s="81" t="str">
        <f t="shared" si="0"/>
        <v>UA-B19C20SkidP7:HD-TIC-RE:Temperature-Mon</v>
      </c>
      <c r="K12" s="81" t="str">
        <f t="shared" si="1"/>
        <v>UA-B19C20SkidP7:HD-TIC-RE:TemperatureUpperLimit-Cte</v>
      </c>
      <c r="L12" s="81" t="str">
        <f t="shared" si="2"/>
        <v>UA-B19C20SkidP7:HD-TIC-RE:TemperatureLowerLimit-Cte</v>
      </c>
      <c r="M12" s="82" t="s">
        <v>70</v>
      </c>
      <c r="N12" s="89" t="s">
        <v>41</v>
      </c>
      <c r="O12" s="84" t="s">
        <v>32</v>
      </c>
      <c r="P12" s="85" t="s">
        <v>33</v>
      </c>
      <c r="Q12" s="86">
        <v>150</v>
      </c>
      <c r="R12" s="86">
        <v>0</v>
      </c>
      <c r="S12" s="87" t="s">
        <v>42</v>
      </c>
      <c r="T12" s="87" t="str">
        <f t="shared" si="3"/>
        <v>TIC422.PV</v>
      </c>
      <c r="U12" s="87">
        <v>1</v>
      </c>
      <c r="V12" s="88">
        <v>2</v>
      </c>
      <c r="X12" s="74" t="str">
        <f>_xlfn.XLOOKUP(Table1275[[#This Row],[RS Logic]],'[1]PVs Skid'!$B$3:$B$42,'[1]PVs Skid'!$A$3:$A$42)</f>
        <v>UA:B19C20SkidP7:HD-TIC-02:Temperature-Mon</v>
      </c>
    </row>
    <row r="13" spans="1:24" ht="43.5">
      <c r="A13" s="77">
        <v>12</v>
      </c>
      <c r="B13" s="78" t="s">
        <v>71</v>
      </c>
      <c r="C13" s="79" t="s">
        <v>24</v>
      </c>
      <c r="D13" s="79" t="s">
        <v>25</v>
      </c>
      <c r="E13" s="79" t="s">
        <v>26</v>
      </c>
      <c r="F13" s="79" t="s">
        <v>63</v>
      </c>
      <c r="G13" s="79">
        <v>421</v>
      </c>
      <c r="H13" s="79" t="s">
        <v>56</v>
      </c>
      <c r="I13" s="79" t="s">
        <v>45</v>
      </c>
      <c r="J13" s="81" t="str">
        <f t="shared" si="0"/>
        <v>UA-B19C20SkidP7:HD-RE-421:MVManualRef-SP</v>
      </c>
      <c r="K13" s="81" t="str">
        <f t="shared" si="1"/>
        <v>UA-B19C20SkidP7:HD-RE-421:MVManualRefUpperLimit-Cte</v>
      </c>
      <c r="L13" s="81" t="str">
        <f t="shared" si="2"/>
        <v>UA-B19C20SkidP7:HD-RE-421:MVManualRefLowerLimit-Cte</v>
      </c>
      <c r="M13" s="96" t="s">
        <v>72</v>
      </c>
      <c r="N13" s="97" t="s">
        <v>73</v>
      </c>
      <c r="O13" s="84" t="s">
        <v>32</v>
      </c>
      <c r="P13" s="85" t="s">
        <v>48</v>
      </c>
      <c r="Q13" s="87">
        <v>100</v>
      </c>
      <c r="R13" s="87">
        <v>0</v>
      </c>
      <c r="S13" s="87" t="s">
        <v>34</v>
      </c>
      <c r="T13" s="87" t="str">
        <f t="shared" si="3"/>
        <v>RE421.Ref_Man</v>
      </c>
      <c r="U13" s="37">
        <v>1</v>
      </c>
      <c r="V13" s="91">
        <v>2</v>
      </c>
      <c r="X13" s="74" t="e">
        <f>_xlfn.XLOOKUP(Table1275[[#This Row],[RS Logic]],'[1]PVs Skid'!$B$3:$B$42,'[1]PVs Skid'!$A$3:$A$42)</f>
        <v>#N/A</v>
      </c>
    </row>
    <row r="14" spans="1:24" ht="43.5">
      <c r="A14" s="77">
        <v>13</v>
      </c>
      <c r="B14" s="78" t="s">
        <v>74</v>
      </c>
      <c r="C14" s="79" t="s">
        <v>24</v>
      </c>
      <c r="D14" s="79" t="s">
        <v>25</v>
      </c>
      <c r="E14" s="79" t="s">
        <v>26</v>
      </c>
      <c r="F14" s="79" t="s">
        <v>63</v>
      </c>
      <c r="G14" s="79">
        <v>422</v>
      </c>
      <c r="H14" s="79" t="s">
        <v>56</v>
      </c>
      <c r="I14" s="79" t="s">
        <v>45</v>
      </c>
      <c r="J14" s="81" t="str">
        <f t="shared" si="0"/>
        <v>UA-B19C20SkidP7:HD-RE-422:MVManualRef-SP</v>
      </c>
      <c r="K14" s="81" t="str">
        <f t="shared" si="1"/>
        <v>UA-B19C20SkidP7:HD-RE-422:MVManualRefUpperLimit-Cte</v>
      </c>
      <c r="L14" s="81" t="str">
        <f t="shared" si="2"/>
        <v>UA-B19C20SkidP7:HD-RE-422:MVManualRefLowerLimit-Cte</v>
      </c>
      <c r="M14" s="96" t="s">
        <v>75</v>
      </c>
      <c r="N14" s="97" t="s">
        <v>73</v>
      </c>
      <c r="O14" s="84" t="s">
        <v>32</v>
      </c>
      <c r="P14" s="85" t="s">
        <v>48</v>
      </c>
      <c r="Q14" s="87">
        <v>100</v>
      </c>
      <c r="R14" s="87">
        <v>0</v>
      </c>
      <c r="S14" s="87" t="s">
        <v>34</v>
      </c>
      <c r="T14" s="87" t="str">
        <f t="shared" si="3"/>
        <v>RE422.Ref_Man</v>
      </c>
      <c r="U14" s="37">
        <v>1</v>
      </c>
      <c r="V14" s="91">
        <v>2</v>
      </c>
      <c r="X14" s="74" t="e">
        <f>_xlfn.XLOOKUP(Table1275[[#This Row],[RS Logic]],'[1]PVs Skid'!$B$3:$B$42,'[1]PVs Skid'!$A$3:$A$42)</f>
        <v>#N/A</v>
      </c>
    </row>
    <row r="15" spans="1:24" s="92" customFormat="1">
      <c r="A15" s="77">
        <v>14</v>
      </c>
      <c r="B15" s="78" t="s">
        <v>76</v>
      </c>
      <c r="C15" s="79" t="s">
        <v>24</v>
      </c>
      <c r="D15" s="79" t="s">
        <v>25</v>
      </c>
      <c r="E15" s="79" t="s">
        <v>26</v>
      </c>
      <c r="F15" s="79" t="s">
        <v>38</v>
      </c>
      <c r="G15" s="79" t="s">
        <v>63</v>
      </c>
      <c r="H15" s="79" t="s">
        <v>44</v>
      </c>
      <c r="I15" s="79" t="s">
        <v>45</v>
      </c>
      <c r="J15" s="81" t="str">
        <f t="shared" si="0"/>
        <v>UA-B19C20SkidP7:HD-TIC-RE:LoopPIDKd-SP</v>
      </c>
      <c r="K15" s="81" t="str">
        <f t="shared" si="1"/>
        <v>UA-B19C20SkidP7:HD-TIC-RE:LoopPIDKdUpperLimit-Cte</v>
      </c>
      <c r="L15" s="98" t="str">
        <f t="shared" si="2"/>
        <v>UA-B19C20SkidP7:HD-TIC-RE:LoopPIDKdLowerLimit-Cte</v>
      </c>
      <c r="M15" s="99" t="s">
        <v>77</v>
      </c>
      <c r="N15" s="100" t="s">
        <v>47</v>
      </c>
      <c r="O15" s="84" t="s">
        <v>32</v>
      </c>
      <c r="P15" s="85" t="s">
        <v>48</v>
      </c>
      <c r="Q15" s="37">
        <f>2^31-1</f>
        <v>2147483647</v>
      </c>
      <c r="R15" s="86">
        <v>0</v>
      </c>
      <c r="S15" s="87"/>
      <c r="T15" s="87" t="str">
        <f t="shared" si="3"/>
        <v>TIC422.KD</v>
      </c>
      <c r="U15" s="37">
        <v>1</v>
      </c>
      <c r="V15" s="91">
        <v>5</v>
      </c>
      <c r="X15" s="74" t="str">
        <f>_xlfn.XLOOKUP(Table1275[[#This Row],[RS Logic]],'[1]PVs Skid'!$B$3:$B$42,'[1]PVs Skid'!$A$3:$A$42)</f>
        <v>UA:B19C20SkidP7:HD-TIC-02:Kd-RB</v>
      </c>
    </row>
    <row r="16" spans="1:24" s="92" customFormat="1">
      <c r="A16" s="77">
        <v>15</v>
      </c>
      <c r="B16" s="78" t="s">
        <v>78</v>
      </c>
      <c r="C16" s="79" t="s">
        <v>24</v>
      </c>
      <c r="D16" s="79" t="s">
        <v>25</v>
      </c>
      <c r="E16" s="79" t="s">
        <v>26</v>
      </c>
      <c r="F16" s="79" t="s">
        <v>38</v>
      </c>
      <c r="G16" s="79" t="s">
        <v>63</v>
      </c>
      <c r="H16" s="79" t="s">
        <v>50</v>
      </c>
      <c r="I16" s="79" t="s">
        <v>45</v>
      </c>
      <c r="J16" s="81" t="str">
        <f t="shared" si="0"/>
        <v>UA-B19C20SkidP7:HD-TIC-RE:LoopPIDKi-SP</v>
      </c>
      <c r="K16" s="81" t="str">
        <f t="shared" si="1"/>
        <v>UA-B19C20SkidP7:HD-TIC-RE:LoopPIDKiUpperLimit-Cte</v>
      </c>
      <c r="L16" s="98" t="str">
        <f t="shared" si="2"/>
        <v>UA-B19C20SkidP7:HD-TIC-RE:LoopPIDKiLowerLimit-Cte</v>
      </c>
      <c r="M16" s="99" t="s">
        <v>79</v>
      </c>
      <c r="N16" s="100" t="s">
        <v>47</v>
      </c>
      <c r="O16" s="84" t="s">
        <v>32</v>
      </c>
      <c r="P16" s="85" t="s">
        <v>48</v>
      </c>
      <c r="Q16" s="37">
        <f>2^31-1</f>
        <v>2147483647</v>
      </c>
      <c r="R16" s="86">
        <v>0</v>
      </c>
      <c r="S16" s="87"/>
      <c r="T16" s="87" t="str">
        <f t="shared" si="3"/>
        <v>TIC422.KI</v>
      </c>
      <c r="U16" s="37">
        <v>1</v>
      </c>
      <c r="V16" s="91">
        <v>5</v>
      </c>
      <c r="X16" s="74" t="str">
        <f>_xlfn.XLOOKUP(Table1275[[#This Row],[RS Logic]],'[1]PVs Skid'!$B$3:$B$42,'[1]PVs Skid'!$A$3:$A$42)</f>
        <v>UA:B19C20SkidP7:HD-TIC-02:Ki-RB</v>
      </c>
    </row>
    <row r="17" spans="1:24" s="92" customFormat="1">
      <c r="A17" s="77">
        <v>16</v>
      </c>
      <c r="B17" s="78" t="s">
        <v>80</v>
      </c>
      <c r="C17" s="79" t="s">
        <v>24</v>
      </c>
      <c r="D17" s="79" t="s">
        <v>25</v>
      </c>
      <c r="E17" s="79" t="s">
        <v>26</v>
      </c>
      <c r="F17" s="79" t="s">
        <v>38</v>
      </c>
      <c r="G17" s="79" t="s">
        <v>63</v>
      </c>
      <c r="H17" s="79" t="s">
        <v>53</v>
      </c>
      <c r="I17" s="79" t="s">
        <v>45</v>
      </c>
      <c r="J17" s="81" t="str">
        <f t="shared" si="0"/>
        <v>UA-B19C20SkidP7:HD-TIC-RE:LoopPIDKp-SP</v>
      </c>
      <c r="K17" s="81" t="str">
        <f t="shared" si="1"/>
        <v>UA-B19C20SkidP7:HD-TIC-RE:LoopPIDKpUpperLimit-Cte</v>
      </c>
      <c r="L17" s="98" t="str">
        <f t="shared" si="2"/>
        <v>UA-B19C20SkidP7:HD-TIC-RE:LoopPIDKpLowerLimit-Cte</v>
      </c>
      <c r="M17" s="99" t="s">
        <v>81</v>
      </c>
      <c r="N17" s="100" t="s">
        <v>47</v>
      </c>
      <c r="O17" s="84" t="s">
        <v>32</v>
      </c>
      <c r="P17" s="85" t="s">
        <v>48</v>
      </c>
      <c r="Q17" s="37">
        <f>2^31-1</f>
        <v>2147483647</v>
      </c>
      <c r="R17" s="86">
        <v>0</v>
      </c>
      <c r="S17" s="87"/>
      <c r="T17" s="87" t="str">
        <f t="shared" si="3"/>
        <v>TIC422.KP</v>
      </c>
      <c r="U17" s="37">
        <v>1</v>
      </c>
      <c r="V17" s="91">
        <v>5</v>
      </c>
      <c r="X17" s="74" t="str">
        <f>_xlfn.XLOOKUP(Table1275[[#This Row],[RS Logic]],'[1]PVs Skid'!$B$3:$B$42,'[1]PVs Skid'!$A$3:$A$42)</f>
        <v>UA:B19C20SkidP7:HD-TIC-02:Kp-RB</v>
      </c>
    </row>
    <row r="18" spans="1:24" ht="29.1">
      <c r="A18" s="77">
        <v>17</v>
      </c>
      <c r="B18" s="95" t="s">
        <v>82</v>
      </c>
      <c r="C18" s="79" t="s">
        <v>24</v>
      </c>
      <c r="D18" s="79" t="s">
        <v>25</v>
      </c>
      <c r="E18" s="79" t="s">
        <v>26</v>
      </c>
      <c r="F18" s="79" t="s">
        <v>83</v>
      </c>
      <c r="G18" s="79">
        <v>421</v>
      </c>
      <c r="H18" s="79" t="s">
        <v>28</v>
      </c>
      <c r="I18" s="79" t="s">
        <v>29</v>
      </c>
      <c r="J18" s="81" t="str">
        <f t="shared" si="0"/>
        <v>UA-B19C20SkidP7:HD-BC-421:MVValue-Mon</v>
      </c>
      <c r="K18" s="81" t="str">
        <f t="shared" si="1"/>
        <v>UA-B19C20SkidP7:HD-BC-421:MVValueUpperLimit-Cte</v>
      </c>
      <c r="L18" s="81" t="str">
        <f t="shared" si="2"/>
        <v>UA-B19C20SkidP7:HD-BC-421:MVValueLowerLimit-Cte</v>
      </c>
      <c r="M18" s="101" t="s">
        <v>84</v>
      </c>
      <c r="N18" s="83" t="s">
        <v>65</v>
      </c>
      <c r="O18" s="84" t="s">
        <v>32</v>
      </c>
      <c r="P18" s="85" t="s">
        <v>33</v>
      </c>
      <c r="Q18" s="86">
        <v>100</v>
      </c>
      <c r="R18" s="86">
        <v>0</v>
      </c>
      <c r="S18" s="87" t="s">
        <v>34</v>
      </c>
      <c r="T18" s="87" t="str">
        <f t="shared" si="3"/>
        <v>BC421Ref.Reference_Value</v>
      </c>
      <c r="U18" s="87">
        <v>1</v>
      </c>
      <c r="V18" s="88">
        <v>2</v>
      </c>
      <c r="X18" s="74" t="e">
        <f>_xlfn.XLOOKUP(Table1275[[#This Row],[RS Logic]],'[1]PVs Skid'!$B$3:$B$42,'[1]PVs Skid'!$A$3:$A$42)</f>
        <v>#N/A</v>
      </c>
    </row>
    <row r="19" spans="1:24" ht="29.1">
      <c r="A19" s="77">
        <v>18</v>
      </c>
      <c r="B19" s="95" t="s">
        <v>85</v>
      </c>
      <c r="C19" s="79" t="s">
        <v>24</v>
      </c>
      <c r="D19" s="79" t="s">
        <v>25</v>
      </c>
      <c r="E19" s="79" t="s">
        <v>26</v>
      </c>
      <c r="F19" s="79" t="s">
        <v>83</v>
      </c>
      <c r="G19" s="79">
        <v>422</v>
      </c>
      <c r="H19" s="79" t="s">
        <v>28</v>
      </c>
      <c r="I19" s="79" t="s">
        <v>29</v>
      </c>
      <c r="J19" s="81" t="str">
        <f t="shared" si="0"/>
        <v>UA-B19C20SkidP7:HD-BC-422:MVValue-Mon</v>
      </c>
      <c r="K19" s="81" t="str">
        <f t="shared" si="1"/>
        <v>UA-B19C20SkidP7:HD-BC-422:MVValueUpperLimit-Cte</v>
      </c>
      <c r="L19" s="81" t="str">
        <f t="shared" si="2"/>
        <v>UA-B19C20SkidP7:HD-BC-422:MVValueLowerLimit-Cte</v>
      </c>
      <c r="M19" s="101" t="s">
        <v>86</v>
      </c>
      <c r="N19" s="83" t="s">
        <v>65</v>
      </c>
      <c r="O19" s="84" t="s">
        <v>32</v>
      </c>
      <c r="P19" s="85" t="s">
        <v>33</v>
      </c>
      <c r="Q19" s="86">
        <v>100</v>
      </c>
      <c r="R19" s="86">
        <v>0</v>
      </c>
      <c r="S19" s="87" t="s">
        <v>34</v>
      </c>
      <c r="T19" s="87" t="str">
        <f t="shared" si="3"/>
        <v>BC422Ref.Reference_Value</v>
      </c>
      <c r="U19" s="87">
        <v>1</v>
      </c>
      <c r="V19" s="88">
        <v>2</v>
      </c>
      <c r="X19" s="74" t="e">
        <f>_xlfn.XLOOKUP(Table1275[[#This Row],[RS Logic]],'[1]PVs Skid'!$B$3:$B$42,'[1]PVs Skid'!$A$3:$A$42)</f>
        <v>#N/A</v>
      </c>
    </row>
    <row r="20" spans="1:24">
      <c r="A20" s="77">
        <v>19</v>
      </c>
      <c r="B20" s="78" t="s">
        <v>87</v>
      </c>
      <c r="C20" s="79" t="s">
        <v>24</v>
      </c>
      <c r="D20" s="79" t="s">
        <v>25</v>
      </c>
      <c r="E20" s="79" t="s">
        <v>26</v>
      </c>
      <c r="F20" s="79" t="s">
        <v>88</v>
      </c>
      <c r="G20" s="79" t="s">
        <v>83</v>
      </c>
      <c r="H20" s="79" t="s">
        <v>89</v>
      </c>
      <c r="I20" s="79" t="s">
        <v>29</v>
      </c>
      <c r="J20" s="81" t="str">
        <f t="shared" si="0"/>
        <v>UA-B19C20SkidP7:HD-PIC-BC:Pressure-Mon</v>
      </c>
      <c r="K20" s="81" t="str">
        <f t="shared" si="1"/>
        <v>UA-B19C20SkidP7:HD-PIC-BC:PressureUpperLimit-Cte</v>
      </c>
      <c r="L20" s="81" t="str">
        <f t="shared" si="2"/>
        <v>UA-B19C20SkidP7:HD-PIC-BC:PressureLowerLimit-Cte</v>
      </c>
      <c r="M20" s="94" t="s">
        <v>90</v>
      </c>
      <c r="N20" s="89" t="s">
        <v>91</v>
      </c>
      <c r="O20" s="84" t="s">
        <v>32</v>
      </c>
      <c r="P20" s="85" t="s">
        <v>33</v>
      </c>
      <c r="Q20" s="86">
        <v>10</v>
      </c>
      <c r="R20" s="86">
        <v>0</v>
      </c>
      <c r="S20" s="87" t="s">
        <v>92</v>
      </c>
      <c r="T20" s="87" t="str">
        <f t="shared" si="3"/>
        <v>PIC421.PV</v>
      </c>
      <c r="U20" s="87">
        <v>1</v>
      </c>
      <c r="V20" s="88">
        <v>2</v>
      </c>
      <c r="X20" s="74" t="str">
        <f>_xlfn.XLOOKUP(Table1275[[#This Row],[RS Logic]],'[1]PVs Skid'!$B$3:$B$42,'[1]PVs Skid'!$A$3:$A$42)</f>
        <v>UA:B19C20SkidP7:HD-BC-01:Pressure-Mon</v>
      </c>
    </row>
    <row r="21" spans="1:24" s="92" customFormat="1">
      <c r="A21" s="77">
        <v>20</v>
      </c>
      <c r="B21" s="93" t="s">
        <v>93</v>
      </c>
      <c r="C21" s="79" t="s">
        <v>24</v>
      </c>
      <c r="D21" s="79" t="s">
        <v>25</v>
      </c>
      <c r="E21" s="79" t="s">
        <v>26</v>
      </c>
      <c r="F21" s="79" t="s">
        <v>88</v>
      </c>
      <c r="G21" s="79" t="s">
        <v>83</v>
      </c>
      <c r="H21" s="102" t="s">
        <v>44</v>
      </c>
      <c r="I21" s="41" t="s">
        <v>94</v>
      </c>
      <c r="J21" s="103" t="str">
        <f t="shared" si="0"/>
        <v>UA-B19C20SkidP7:HD-PIC-BC:LoopPIDKd-RB</v>
      </c>
      <c r="K21" s="103" t="str">
        <f t="shared" si="1"/>
        <v>UA-B19C20SkidP7:HD-PIC-BC:LoopPIDKdUpperLimit-Cte</v>
      </c>
      <c r="L21" s="103" t="str">
        <f t="shared" si="2"/>
        <v>UA-B19C20SkidP7:HD-PIC-BC:LoopPIDKdLowerLimit-Cte</v>
      </c>
      <c r="M21" s="104" t="s">
        <v>95</v>
      </c>
      <c r="N21" s="105" t="s">
        <v>47</v>
      </c>
      <c r="O21" s="84" t="s">
        <v>32</v>
      </c>
      <c r="P21" s="85" t="s">
        <v>33</v>
      </c>
      <c r="Q21" s="37">
        <f>2^31-1</f>
        <v>2147483647</v>
      </c>
      <c r="R21" s="86">
        <v>0</v>
      </c>
      <c r="S21" s="87"/>
      <c r="T21" s="106" t="str">
        <f t="shared" si="3"/>
        <v>PIC421.KD</v>
      </c>
      <c r="U21" s="87">
        <v>1</v>
      </c>
      <c r="V21" s="88">
        <v>5</v>
      </c>
      <c r="X21" s="74" t="str">
        <f>_xlfn.XLOOKUP(Table1275[[#This Row],[RS Logic]],'[1]PVs Skid'!$B$3:$B$42,'[1]PVs Skid'!$A$3:$A$42)</f>
        <v>UA:B19C20SkidP7:HD-PIC-01:Kd-RB</v>
      </c>
    </row>
    <row r="22" spans="1:24" s="92" customFormat="1">
      <c r="A22" s="77">
        <v>21</v>
      </c>
      <c r="B22" s="93" t="s">
        <v>96</v>
      </c>
      <c r="C22" s="79" t="s">
        <v>24</v>
      </c>
      <c r="D22" s="79" t="s">
        <v>25</v>
      </c>
      <c r="E22" s="79" t="s">
        <v>26</v>
      </c>
      <c r="F22" s="79" t="s">
        <v>88</v>
      </c>
      <c r="G22" s="79" t="s">
        <v>83</v>
      </c>
      <c r="H22" s="79" t="s">
        <v>50</v>
      </c>
      <c r="I22" s="35" t="s">
        <v>94</v>
      </c>
      <c r="J22" s="81" t="str">
        <f t="shared" si="0"/>
        <v>UA-B19C20SkidP7:HD-PIC-BC:LoopPIDKi-RB</v>
      </c>
      <c r="K22" s="81" t="str">
        <f t="shared" si="1"/>
        <v>UA-B19C20SkidP7:HD-PIC-BC:LoopPIDKiUpperLimit-Cte</v>
      </c>
      <c r="L22" s="81" t="str">
        <f t="shared" si="2"/>
        <v>UA-B19C20SkidP7:HD-PIC-BC:LoopPIDKiLowerLimit-Cte</v>
      </c>
      <c r="M22" s="99" t="s">
        <v>97</v>
      </c>
      <c r="N22" s="97" t="s">
        <v>47</v>
      </c>
      <c r="O22" s="84" t="s">
        <v>32</v>
      </c>
      <c r="P22" s="85" t="s">
        <v>33</v>
      </c>
      <c r="Q22" s="37">
        <f>2^31-1</f>
        <v>2147483647</v>
      </c>
      <c r="R22" s="86">
        <v>0</v>
      </c>
      <c r="S22" s="87"/>
      <c r="T22" s="87" t="str">
        <f t="shared" si="3"/>
        <v>PIC421.KI</v>
      </c>
      <c r="U22" s="87">
        <v>1</v>
      </c>
      <c r="V22" s="88">
        <v>5</v>
      </c>
      <c r="X22" s="74" t="str">
        <f>_xlfn.XLOOKUP(Table1275[[#This Row],[RS Logic]],'[1]PVs Skid'!$B$3:$B$42,'[1]PVs Skid'!$A$3:$A$42)</f>
        <v>UA:B19C20SkidP7:HD-PIC-01:Ki-RB</v>
      </c>
    </row>
    <row r="23" spans="1:24" s="92" customFormat="1">
      <c r="A23" s="77">
        <v>22</v>
      </c>
      <c r="B23" s="93" t="s">
        <v>98</v>
      </c>
      <c r="C23" s="79" t="s">
        <v>24</v>
      </c>
      <c r="D23" s="79" t="s">
        <v>25</v>
      </c>
      <c r="E23" s="79" t="s">
        <v>26</v>
      </c>
      <c r="F23" s="79" t="s">
        <v>88</v>
      </c>
      <c r="G23" s="79" t="s">
        <v>83</v>
      </c>
      <c r="H23" s="79" t="s">
        <v>53</v>
      </c>
      <c r="I23" s="35" t="s">
        <v>94</v>
      </c>
      <c r="J23" s="81" t="str">
        <f t="shared" si="0"/>
        <v>UA-B19C20SkidP7:HD-PIC-BC:LoopPIDKp-RB</v>
      </c>
      <c r="K23" s="81" t="str">
        <f t="shared" si="1"/>
        <v>UA-B19C20SkidP7:HD-PIC-BC:LoopPIDKpUpperLimit-Cte</v>
      </c>
      <c r="L23" s="81" t="str">
        <f t="shared" si="2"/>
        <v>UA-B19C20SkidP7:HD-PIC-BC:LoopPIDKpLowerLimit-Cte</v>
      </c>
      <c r="M23" s="99" t="s">
        <v>99</v>
      </c>
      <c r="N23" s="97" t="s">
        <v>47</v>
      </c>
      <c r="O23" s="84" t="s">
        <v>32</v>
      </c>
      <c r="P23" s="85" t="s">
        <v>33</v>
      </c>
      <c r="Q23" s="37">
        <f>2^31-1</f>
        <v>2147483647</v>
      </c>
      <c r="R23" s="86">
        <v>0</v>
      </c>
      <c r="S23" s="87"/>
      <c r="T23" s="87" t="str">
        <f t="shared" si="3"/>
        <v>PIC421.KP</v>
      </c>
      <c r="U23" s="87">
        <v>1</v>
      </c>
      <c r="V23" s="88">
        <v>5</v>
      </c>
      <c r="X23" s="74" t="str">
        <f>_xlfn.XLOOKUP(Table1275[[#This Row],[RS Logic]],'[1]PVs Skid'!$B$3:$B$42,'[1]PVs Skid'!$A$3:$A$42)</f>
        <v>UA:B19C20SkidP7:HD-PIC-01:Kp-RB</v>
      </c>
    </row>
    <row r="24" spans="1:24" s="92" customFormat="1">
      <c r="A24" s="77">
        <v>23</v>
      </c>
      <c r="B24" s="93" t="s">
        <v>100</v>
      </c>
      <c r="C24" s="79" t="s">
        <v>24</v>
      </c>
      <c r="D24" s="79" t="s">
        <v>25</v>
      </c>
      <c r="E24" s="79" t="s">
        <v>26</v>
      </c>
      <c r="F24" s="79" t="s">
        <v>88</v>
      </c>
      <c r="G24" s="79" t="s">
        <v>83</v>
      </c>
      <c r="H24" s="79" t="s">
        <v>101</v>
      </c>
      <c r="I24" s="35" t="s">
        <v>94</v>
      </c>
      <c r="J24" s="81" t="str">
        <f t="shared" si="0"/>
        <v>UA-B19C20SkidP7:HD-PIC-BC:PressureRef-RB</v>
      </c>
      <c r="K24" s="81" t="str">
        <f t="shared" si="1"/>
        <v>UA-B19C20SkidP7:HD-PIC-BC:PressureRefUpperLimit-Cte</v>
      </c>
      <c r="L24" s="81" t="str">
        <f t="shared" si="2"/>
        <v>UA-B19C20SkidP7:HD-PIC-BC:PressureRefLowerLimit-Cte</v>
      </c>
      <c r="M24" s="107" t="s">
        <v>102</v>
      </c>
      <c r="N24" s="97" t="s">
        <v>47</v>
      </c>
      <c r="O24" s="84" t="s">
        <v>32</v>
      </c>
      <c r="P24" s="85" t="s">
        <v>33</v>
      </c>
      <c r="Q24" s="86">
        <v>10</v>
      </c>
      <c r="R24" s="86">
        <v>0</v>
      </c>
      <c r="S24" s="87" t="s">
        <v>92</v>
      </c>
      <c r="T24" s="87" t="str">
        <f t="shared" si="3"/>
        <v>PIC422_SP_Local</v>
      </c>
      <c r="U24" s="87">
        <v>1</v>
      </c>
      <c r="V24" s="88">
        <v>2</v>
      </c>
      <c r="X24" s="74" t="e">
        <f>_xlfn.XLOOKUP(Table1275[[#This Row],[RS Logic]],'[1]PVs Skid'!$B$3:$B$42,'[1]PVs Skid'!$A$3:$A$42)</f>
        <v>#N/A</v>
      </c>
    </row>
    <row r="25" spans="1:24">
      <c r="A25" s="77">
        <v>24</v>
      </c>
      <c r="B25" s="78" t="s">
        <v>103</v>
      </c>
      <c r="C25" s="79" t="s">
        <v>24</v>
      </c>
      <c r="D25" s="79" t="s">
        <v>25</v>
      </c>
      <c r="E25" s="79" t="s">
        <v>26</v>
      </c>
      <c r="F25" s="79" t="s">
        <v>104</v>
      </c>
      <c r="G25" s="79">
        <v>421</v>
      </c>
      <c r="H25" s="79" t="s">
        <v>105</v>
      </c>
      <c r="I25" s="79" t="s">
        <v>29</v>
      </c>
      <c r="J25" s="81" t="str">
        <f t="shared" si="0"/>
        <v>UA-B19C20SkidP7:HD-FT-421:Flow-Mon</v>
      </c>
      <c r="K25" s="81" t="str">
        <f t="shared" si="1"/>
        <v>UA-B19C20SkidP7:HD-FT-421:FlowUpperLimit-Cte</v>
      </c>
      <c r="L25" s="81" t="str">
        <f t="shared" si="2"/>
        <v>UA-B19C20SkidP7:HD-FT-421:FlowLowerLimit-Cte</v>
      </c>
      <c r="M25" s="94" t="s">
        <v>106</v>
      </c>
      <c r="N25" s="89" t="s">
        <v>41</v>
      </c>
      <c r="O25" s="84" t="s">
        <v>32</v>
      </c>
      <c r="P25" s="85" t="s">
        <v>33</v>
      </c>
      <c r="Q25" s="86">
        <v>20</v>
      </c>
      <c r="R25" s="86">
        <v>0</v>
      </c>
      <c r="S25" s="86" t="s">
        <v>107</v>
      </c>
      <c r="T25" s="87" t="str">
        <f t="shared" si="3"/>
        <v>FT421.Scaled_Value</v>
      </c>
      <c r="U25" s="87">
        <v>1</v>
      </c>
      <c r="V25" s="88">
        <v>2</v>
      </c>
      <c r="X25" s="74" t="str">
        <f>_xlfn.XLOOKUP(Table1275[[#This Row],[RS Logic]],'[1]PVs Skid'!$B$3:$B$42,'[1]PVs Skid'!$A$3:$A$42)</f>
        <v>UA:B19C20SkidP7:HD-FT-01:Flow-Mon</v>
      </c>
    </row>
    <row r="26" spans="1:24">
      <c r="A26" s="77">
        <v>25</v>
      </c>
      <c r="B26" s="78" t="s">
        <v>108</v>
      </c>
      <c r="C26" s="79" t="s">
        <v>24</v>
      </c>
      <c r="D26" s="79" t="s">
        <v>25</v>
      </c>
      <c r="E26" s="79" t="s">
        <v>26</v>
      </c>
      <c r="F26" s="79" t="s">
        <v>104</v>
      </c>
      <c r="G26" s="79">
        <v>422</v>
      </c>
      <c r="H26" s="79" t="s">
        <v>105</v>
      </c>
      <c r="I26" s="79" t="s">
        <v>29</v>
      </c>
      <c r="J26" s="81" t="str">
        <f t="shared" si="0"/>
        <v>UA-B19C20SkidP7:HD-FT-422:Flow-Mon</v>
      </c>
      <c r="K26" s="81" t="str">
        <f t="shared" si="1"/>
        <v>UA-B19C20SkidP7:HD-FT-422:FlowUpperLimit-Cte</v>
      </c>
      <c r="L26" s="81" t="str">
        <f t="shared" si="2"/>
        <v>UA-B19C20SkidP7:HD-FT-422:FlowLowerLimit-Cte</v>
      </c>
      <c r="M26" s="94" t="s">
        <v>109</v>
      </c>
      <c r="N26" s="89" t="s">
        <v>41</v>
      </c>
      <c r="O26" s="84" t="s">
        <v>32</v>
      </c>
      <c r="P26" s="85" t="s">
        <v>33</v>
      </c>
      <c r="Q26" s="86">
        <v>20</v>
      </c>
      <c r="R26" s="86">
        <v>0</v>
      </c>
      <c r="S26" s="86" t="s">
        <v>107</v>
      </c>
      <c r="T26" s="87" t="str">
        <f t="shared" si="3"/>
        <v>FT422.Scaled_Value</v>
      </c>
      <c r="U26" s="87">
        <v>1</v>
      </c>
      <c r="V26" s="88">
        <v>2</v>
      </c>
      <c r="X26" s="74" t="str">
        <f>_xlfn.XLOOKUP(Table1275[[#This Row],[RS Logic]],'[1]PVs Skid'!$B$3:$B$42,'[1]PVs Skid'!$A$3:$A$42)</f>
        <v>UA:B19C20SkidP7:HD-FT-02:Flow-Mon</v>
      </c>
    </row>
    <row r="27" spans="1:24">
      <c r="A27" s="77">
        <v>26</v>
      </c>
      <c r="B27" s="78" t="s">
        <v>110</v>
      </c>
      <c r="C27" s="79" t="s">
        <v>24</v>
      </c>
      <c r="D27" s="79" t="s">
        <v>25</v>
      </c>
      <c r="E27" s="79" t="s">
        <v>26</v>
      </c>
      <c r="F27" s="79" t="s">
        <v>104</v>
      </c>
      <c r="G27" s="79">
        <v>423</v>
      </c>
      <c r="H27" s="79" t="s">
        <v>105</v>
      </c>
      <c r="I27" s="79" t="s">
        <v>29</v>
      </c>
      <c r="J27" s="81" t="str">
        <f t="shared" si="0"/>
        <v>UA-B19C20SkidP7:HD-FT-423:Flow-Mon</v>
      </c>
      <c r="K27" s="81" t="str">
        <f t="shared" si="1"/>
        <v>UA-B19C20SkidP7:HD-FT-423:FlowUpperLimit-Cte</v>
      </c>
      <c r="L27" s="81" t="str">
        <f t="shared" si="2"/>
        <v>UA-B19C20SkidP7:HD-FT-423:FlowLowerLimit-Cte</v>
      </c>
      <c r="M27" s="94" t="s">
        <v>111</v>
      </c>
      <c r="N27" s="89" t="s">
        <v>41</v>
      </c>
      <c r="O27" s="84" t="s">
        <v>32</v>
      </c>
      <c r="P27" s="85" t="s">
        <v>33</v>
      </c>
      <c r="Q27" s="86">
        <v>20</v>
      </c>
      <c r="R27" s="86">
        <v>0</v>
      </c>
      <c r="S27" s="86" t="s">
        <v>107</v>
      </c>
      <c r="T27" s="87" t="str">
        <f t="shared" si="3"/>
        <v>FT423.Scaled_Value</v>
      </c>
      <c r="U27" s="87">
        <v>1</v>
      </c>
      <c r="V27" s="88">
        <v>2</v>
      </c>
      <c r="X27" s="74" t="str">
        <f>_xlfn.XLOOKUP(Table1275[[#This Row],[RS Logic]],'[1]PVs Skid'!$B$3:$B$42,'[1]PVs Skid'!$A$3:$A$42)</f>
        <v>UA:B19C20SkidP7:HD-FT-03:Flow-Mon</v>
      </c>
    </row>
    <row r="28" spans="1:24" s="92" customFormat="1">
      <c r="A28" s="77">
        <v>27</v>
      </c>
      <c r="B28" s="78" t="s">
        <v>112</v>
      </c>
      <c r="C28" s="79" t="s">
        <v>24</v>
      </c>
      <c r="D28" s="79" t="s">
        <v>25</v>
      </c>
      <c r="E28" s="79" t="s">
        <v>26</v>
      </c>
      <c r="F28" s="79" t="s">
        <v>113</v>
      </c>
      <c r="G28" s="79">
        <v>421</v>
      </c>
      <c r="H28" s="102" t="s">
        <v>89</v>
      </c>
      <c r="I28" s="102" t="s">
        <v>29</v>
      </c>
      <c r="J28" s="81" t="str">
        <f t="shared" si="0"/>
        <v>UA-B19C20SkidP7:HD-PT-421:Pressure-Mon</v>
      </c>
      <c r="K28" s="81" t="str">
        <f t="shared" si="1"/>
        <v>UA-B19C20SkidP7:HD-PT-421:PressureUpperLimit-Cte</v>
      </c>
      <c r="L28" s="81" t="str">
        <f t="shared" si="2"/>
        <v>UA-B19C20SkidP7:HD-PT-421:PressureLowerLimit-Cte</v>
      </c>
      <c r="M28" s="94" t="s">
        <v>114</v>
      </c>
      <c r="N28" s="89" t="s">
        <v>41</v>
      </c>
      <c r="O28" s="84" t="s">
        <v>32</v>
      </c>
      <c r="P28" s="85" t="s">
        <v>33</v>
      </c>
      <c r="Q28" s="86">
        <v>10</v>
      </c>
      <c r="R28" s="86">
        <v>0</v>
      </c>
      <c r="S28" s="87" t="s">
        <v>92</v>
      </c>
      <c r="T28" s="87" t="str">
        <f t="shared" si="3"/>
        <v>PT421.Scaled_Value</v>
      </c>
      <c r="U28" s="87">
        <v>1</v>
      </c>
      <c r="V28" s="88">
        <v>2</v>
      </c>
      <c r="X28" s="74" t="str">
        <f>_xlfn.XLOOKUP(Table1275[[#This Row],[RS Logic]],'[1]PVs Skid'!$B$3:$B$42,'[1]PVs Skid'!$A$3:$A$42)</f>
        <v>UA:B19C20SkidP7:HD-PT-01:Pressure-Mon</v>
      </c>
    </row>
    <row r="29" spans="1:24" s="92" customFormat="1">
      <c r="A29" s="77">
        <v>28</v>
      </c>
      <c r="B29" s="78" t="s">
        <v>115</v>
      </c>
      <c r="C29" s="79" t="s">
        <v>24</v>
      </c>
      <c r="D29" s="79" t="s">
        <v>25</v>
      </c>
      <c r="E29" s="79" t="s">
        <v>26</v>
      </c>
      <c r="F29" s="79" t="s">
        <v>113</v>
      </c>
      <c r="G29" s="79">
        <v>422</v>
      </c>
      <c r="H29" s="79" t="s">
        <v>89</v>
      </c>
      <c r="I29" s="79" t="s">
        <v>29</v>
      </c>
      <c r="J29" s="81" t="str">
        <f t="shared" si="0"/>
        <v>UA-B19C20SkidP7:HD-PT-422:Pressure-Mon</v>
      </c>
      <c r="K29" s="81" t="str">
        <f t="shared" si="1"/>
        <v>UA-B19C20SkidP7:HD-PT-422:PressureUpperLimit-Cte</v>
      </c>
      <c r="L29" s="81" t="str">
        <f t="shared" si="2"/>
        <v>UA-B19C20SkidP7:HD-PT-422:PressureLowerLimit-Cte</v>
      </c>
      <c r="M29" s="94" t="s">
        <v>116</v>
      </c>
      <c r="N29" s="89" t="s">
        <v>41</v>
      </c>
      <c r="O29" s="84" t="s">
        <v>32</v>
      </c>
      <c r="P29" s="85" t="s">
        <v>33</v>
      </c>
      <c r="Q29" s="86">
        <v>10</v>
      </c>
      <c r="R29" s="86">
        <v>0</v>
      </c>
      <c r="S29" s="87" t="s">
        <v>92</v>
      </c>
      <c r="T29" s="87" t="str">
        <f t="shared" si="3"/>
        <v>PT422.Scaled_Value</v>
      </c>
      <c r="U29" s="87">
        <v>1</v>
      </c>
      <c r="V29" s="88">
        <v>2</v>
      </c>
      <c r="X29" s="74" t="str">
        <f>_xlfn.XLOOKUP(Table1275[[#This Row],[RS Logic]],'[1]PVs Skid'!$B$3:$B$42,'[1]PVs Skid'!$A$3:$A$42)</f>
        <v>UA:B19C20SkidP7:HD-PT-02:Pressure-Mon</v>
      </c>
    </row>
    <row r="30" spans="1:24" s="92" customFormat="1">
      <c r="A30" s="77">
        <v>29</v>
      </c>
      <c r="B30" s="78" t="s">
        <v>117</v>
      </c>
      <c r="C30" s="79" t="s">
        <v>24</v>
      </c>
      <c r="D30" s="79" t="s">
        <v>25</v>
      </c>
      <c r="E30" s="79" t="s">
        <v>26</v>
      </c>
      <c r="F30" s="79" t="s">
        <v>113</v>
      </c>
      <c r="G30" s="79">
        <v>423</v>
      </c>
      <c r="H30" s="79" t="s">
        <v>89</v>
      </c>
      <c r="I30" s="79" t="s">
        <v>29</v>
      </c>
      <c r="J30" s="81" t="str">
        <f t="shared" si="0"/>
        <v>UA-B19C20SkidP7:HD-PT-423:Pressure-Mon</v>
      </c>
      <c r="K30" s="81" t="str">
        <f t="shared" si="1"/>
        <v>UA-B19C20SkidP7:HD-PT-423:PressureUpperLimit-Cte</v>
      </c>
      <c r="L30" s="81" t="str">
        <f t="shared" si="2"/>
        <v>UA-B19C20SkidP7:HD-PT-423:PressureLowerLimit-Cte</v>
      </c>
      <c r="M30" s="94" t="s">
        <v>118</v>
      </c>
      <c r="N30" s="89" t="s">
        <v>41</v>
      </c>
      <c r="O30" s="84" t="s">
        <v>32</v>
      </c>
      <c r="P30" s="85" t="s">
        <v>33</v>
      </c>
      <c r="Q30" s="86">
        <v>10</v>
      </c>
      <c r="R30" s="86">
        <v>0</v>
      </c>
      <c r="S30" s="87" t="s">
        <v>92</v>
      </c>
      <c r="T30" s="87" t="str">
        <f t="shared" si="3"/>
        <v>PT423.Scaled_Value</v>
      </c>
      <c r="U30" s="87">
        <v>1</v>
      </c>
      <c r="V30" s="88">
        <v>2</v>
      </c>
      <c r="X30" s="74" t="str">
        <f>_xlfn.XLOOKUP(Table1275[[#This Row],[RS Logic]],'[1]PVs Skid'!$B$3:$B$42,'[1]PVs Skid'!$A$3:$A$42)</f>
        <v>UA:B19C20SkidP7:HD-PT-03:Pressure-Mon</v>
      </c>
    </row>
    <row r="31" spans="1:24" s="92" customFormat="1">
      <c r="A31" s="77">
        <v>30</v>
      </c>
      <c r="B31" s="78" t="s">
        <v>119</v>
      </c>
      <c r="C31" s="79" t="s">
        <v>24</v>
      </c>
      <c r="D31" s="79" t="s">
        <v>25</v>
      </c>
      <c r="E31" s="79" t="s">
        <v>26</v>
      </c>
      <c r="F31" s="79" t="s">
        <v>113</v>
      </c>
      <c r="G31" s="79">
        <v>424</v>
      </c>
      <c r="H31" s="79" t="s">
        <v>89</v>
      </c>
      <c r="I31" s="79" t="s">
        <v>29</v>
      </c>
      <c r="J31" s="81" t="str">
        <f t="shared" si="0"/>
        <v>UA-B19C20SkidP7:HD-PT-424:Pressure-Mon</v>
      </c>
      <c r="K31" s="81" t="str">
        <f t="shared" si="1"/>
        <v>UA-B19C20SkidP7:HD-PT-424:PressureUpperLimit-Cte</v>
      </c>
      <c r="L31" s="81" t="str">
        <f t="shared" si="2"/>
        <v>UA-B19C20SkidP7:HD-PT-424:PressureLowerLimit-Cte</v>
      </c>
      <c r="M31" s="94" t="s">
        <v>120</v>
      </c>
      <c r="N31" s="89" t="s">
        <v>41</v>
      </c>
      <c r="O31" s="84" t="s">
        <v>32</v>
      </c>
      <c r="P31" s="85" t="s">
        <v>33</v>
      </c>
      <c r="Q31" s="86">
        <v>10</v>
      </c>
      <c r="R31" s="86">
        <v>0</v>
      </c>
      <c r="S31" s="87" t="s">
        <v>92</v>
      </c>
      <c r="T31" s="87" t="str">
        <f t="shared" si="3"/>
        <v>PT424.Scaled_Value</v>
      </c>
      <c r="U31" s="87">
        <v>1</v>
      </c>
      <c r="V31" s="88">
        <v>2</v>
      </c>
      <c r="X31" s="74" t="str">
        <f>_xlfn.XLOOKUP(Table1275[[#This Row],[RS Logic]],'[1]PVs Skid'!$B$3:$B$42,'[1]PVs Skid'!$A$3:$A$42)</f>
        <v>UA:B19C20SkidP7:HD-PT-04:Pressure-Mon</v>
      </c>
    </row>
    <row r="32" spans="1:24">
      <c r="A32" s="77">
        <v>31</v>
      </c>
      <c r="B32" s="78" t="s">
        <v>121</v>
      </c>
      <c r="C32" s="79" t="s">
        <v>24</v>
      </c>
      <c r="D32" s="79" t="s">
        <v>25</v>
      </c>
      <c r="E32" s="79" t="s">
        <v>26</v>
      </c>
      <c r="F32" s="79" t="s">
        <v>122</v>
      </c>
      <c r="G32" s="79" t="s">
        <v>123</v>
      </c>
      <c r="H32" s="79" t="s">
        <v>69</v>
      </c>
      <c r="I32" s="79" t="s">
        <v>29</v>
      </c>
      <c r="J32" s="81" t="str">
        <f t="shared" si="0"/>
        <v>UA-B19C20SkidP7:HD-TT-EXT:Temperature-Mon</v>
      </c>
      <c r="K32" s="81" t="str">
        <f t="shared" si="1"/>
        <v>UA-B19C20SkidP7:HD-TT-EXT:TemperatureUpperLimit-Cte</v>
      </c>
      <c r="L32" s="81" t="str">
        <f t="shared" si="2"/>
        <v>UA-B19C20SkidP7:HD-TT-EXT:TemperatureLowerLimit-Cte</v>
      </c>
      <c r="M32" s="94" t="s">
        <v>124</v>
      </c>
      <c r="N32" s="89" t="s">
        <v>41</v>
      </c>
      <c r="O32" s="84" t="s">
        <v>32</v>
      </c>
      <c r="P32" s="85" t="s">
        <v>33</v>
      </c>
      <c r="Q32" s="86">
        <v>150</v>
      </c>
      <c r="R32" s="86">
        <v>0</v>
      </c>
      <c r="S32" s="87" t="s">
        <v>42</v>
      </c>
      <c r="T32" s="87" t="str">
        <f t="shared" si="3"/>
        <v>TT_EXT.Scaled_Value</v>
      </c>
      <c r="U32" s="87">
        <v>1</v>
      </c>
      <c r="V32" s="88">
        <v>2</v>
      </c>
      <c r="X32" s="74" t="str">
        <f>_xlfn.XLOOKUP(Table1275[[#This Row],[RS Logic]],'[1]PVs Skid'!$B$3:$B$42,'[1]PVs Skid'!$A$3:$A$42)</f>
        <v>UA:B19C20SkidP7:HD-TT-EXT:Temperature-Mon</v>
      </c>
    </row>
    <row r="33" spans="1:24">
      <c r="A33" s="77">
        <v>32</v>
      </c>
      <c r="B33" s="78" t="s">
        <v>125</v>
      </c>
      <c r="C33" s="79" t="s">
        <v>24</v>
      </c>
      <c r="D33" s="79" t="s">
        <v>25</v>
      </c>
      <c r="E33" s="79" t="s">
        <v>26</v>
      </c>
      <c r="F33" s="79" t="s">
        <v>122</v>
      </c>
      <c r="G33" s="79">
        <v>421</v>
      </c>
      <c r="H33" s="79" t="s">
        <v>69</v>
      </c>
      <c r="I33" s="79" t="s">
        <v>29</v>
      </c>
      <c r="J33" s="81" t="str">
        <f t="shared" si="0"/>
        <v>UA-B19C20SkidP7:HD-TT-421:Temperature-Mon</v>
      </c>
      <c r="K33" s="81" t="str">
        <f t="shared" si="1"/>
        <v>UA-B19C20SkidP7:HD-TT-421:TemperatureUpperLimit-Cte</v>
      </c>
      <c r="L33" s="81" t="str">
        <f t="shared" si="2"/>
        <v>UA-B19C20SkidP7:HD-TT-421:TemperatureLowerLimit-Cte</v>
      </c>
      <c r="M33" s="94" t="s">
        <v>126</v>
      </c>
      <c r="N33" s="89" t="s">
        <v>41</v>
      </c>
      <c r="O33" s="84" t="s">
        <v>32</v>
      </c>
      <c r="P33" s="85" t="s">
        <v>33</v>
      </c>
      <c r="Q33" s="86">
        <v>150</v>
      </c>
      <c r="R33" s="86">
        <v>0</v>
      </c>
      <c r="S33" s="87" t="s">
        <v>42</v>
      </c>
      <c r="T33" s="87" t="str">
        <f t="shared" si="3"/>
        <v>TT421.Scaled_Value</v>
      </c>
      <c r="U33" s="87">
        <v>1</v>
      </c>
      <c r="V33" s="88">
        <v>2</v>
      </c>
      <c r="X33" s="74" t="str">
        <f>_xlfn.XLOOKUP(Table1275[[#This Row],[RS Logic]],'[1]PVs Skid'!$B$3:$B$42,'[1]PVs Skid'!$A$3:$A$42)</f>
        <v>UA:B19C20SkidP7:HD-TT-01:Temperature-Mon</v>
      </c>
    </row>
    <row r="34" spans="1:24">
      <c r="A34" s="77">
        <v>33</v>
      </c>
      <c r="B34" s="78" t="s">
        <v>127</v>
      </c>
      <c r="C34" s="79" t="s">
        <v>24</v>
      </c>
      <c r="D34" s="79" t="s">
        <v>25</v>
      </c>
      <c r="E34" s="79" t="s">
        <v>26</v>
      </c>
      <c r="F34" s="79" t="s">
        <v>122</v>
      </c>
      <c r="G34" s="79">
        <v>422</v>
      </c>
      <c r="H34" s="102" t="s">
        <v>69</v>
      </c>
      <c r="I34" s="102" t="s">
        <v>29</v>
      </c>
      <c r="J34" s="81" t="str">
        <f t="shared" si="0"/>
        <v>UA-B19C20SkidP7:HD-TT-422:Temperature-Mon</v>
      </c>
      <c r="K34" s="81" t="str">
        <f t="shared" si="1"/>
        <v>UA-B19C20SkidP7:HD-TT-422:TemperatureUpperLimit-Cte</v>
      </c>
      <c r="L34" s="81" t="str">
        <f t="shared" si="2"/>
        <v>UA-B19C20SkidP7:HD-TT-422:TemperatureLowerLimit-Cte</v>
      </c>
      <c r="M34" s="94" t="s">
        <v>128</v>
      </c>
      <c r="N34" s="89" t="s">
        <v>41</v>
      </c>
      <c r="O34" s="84" t="s">
        <v>32</v>
      </c>
      <c r="P34" s="85" t="s">
        <v>33</v>
      </c>
      <c r="Q34" s="86">
        <v>150</v>
      </c>
      <c r="R34" s="86">
        <v>0</v>
      </c>
      <c r="S34" s="87" t="s">
        <v>42</v>
      </c>
      <c r="T34" s="87" t="str">
        <f t="shared" si="3"/>
        <v>TT422.Scaled_Value</v>
      </c>
      <c r="U34" s="87">
        <v>1</v>
      </c>
      <c r="V34" s="88">
        <v>2</v>
      </c>
      <c r="X34" s="74" t="str">
        <f>_xlfn.XLOOKUP(Table1275[[#This Row],[RS Logic]],'[1]PVs Skid'!$B$3:$B$42,'[1]PVs Skid'!$A$3:$A$42)</f>
        <v>UA:B19C20SkidP7:HD-TT-02:Temperature-Mon</v>
      </c>
    </row>
    <row r="35" spans="1:24">
      <c r="A35" s="77">
        <v>34</v>
      </c>
      <c r="B35" s="78" t="s">
        <v>129</v>
      </c>
      <c r="C35" s="79" t="s">
        <v>24</v>
      </c>
      <c r="D35" s="79" t="s">
        <v>25</v>
      </c>
      <c r="E35" s="79" t="s">
        <v>26</v>
      </c>
      <c r="F35" s="79" t="s">
        <v>122</v>
      </c>
      <c r="G35" s="79">
        <v>423</v>
      </c>
      <c r="H35" s="79" t="s">
        <v>69</v>
      </c>
      <c r="I35" s="79" t="s">
        <v>29</v>
      </c>
      <c r="J35" s="81" t="str">
        <f t="shared" si="0"/>
        <v>UA-B19C20SkidP7:HD-TT-423:Temperature-Mon</v>
      </c>
      <c r="K35" s="81" t="str">
        <f t="shared" si="1"/>
        <v>UA-B19C20SkidP7:HD-TT-423:TemperatureUpperLimit-Cte</v>
      </c>
      <c r="L35" s="81" t="str">
        <f t="shared" si="2"/>
        <v>UA-B19C20SkidP7:HD-TT-423:TemperatureLowerLimit-Cte</v>
      </c>
      <c r="M35" s="94" t="s">
        <v>130</v>
      </c>
      <c r="N35" s="89" t="s">
        <v>41</v>
      </c>
      <c r="O35" s="84" t="s">
        <v>32</v>
      </c>
      <c r="P35" s="85" t="s">
        <v>33</v>
      </c>
      <c r="Q35" s="86">
        <v>150</v>
      </c>
      <c r="R35" s="86">
        <v>0</v>
      </c>
      <c r="S35" s="87" t="s">
        <v>42</v>
      </c>
      <c r="T35" s="87" t="str">
        <f t="shared" si="3"/>
        <v>TT423.Scaled_Value</v>
      </c>
      <c r="U35" s="87">
        <v>1</v>
      </c>
      <c r="V35" s="88">
        <v>2</v>
      </c>
      <c r="X35" s="74" t="str">
        <f>_xlfn.XLOOKUP(Table1275[[#This Row],[RS Logic]],'[1]PVs Skid'!$B$3:$B$42,'[1]PVs Skid'!$A$3:$A$42)</f>
        <v>UA:B19C20SkidP7:HD-TT-03:Temperature-Mon</v>
      </c>
    </row>
    <row r="36" spans="1:24">
      <c r="A36" s="77">
        <v>35</v>
      </c>
      <c r="B36" s="78" t="s">
        <v>131</v>
      </c>
      <c r="C36" s="79" t="s">
        <v>24</v>
      </c>
      <c r="D36" s="79" t="s">
        <v>25</v>
      </c>
      <c r="E36" s="79" t="s">
        <v>26</v>
      </c>
      <c r="F36" s="79" t="s">
        <v>122</v>
      </c>
      <c r="G36" s="79">
        <v>424</v>
      </c>
      <c r="H36" s="79" t="s">
        <v>69</v>
      </c>
      <c r="I36" s="79" t="s">
        <v>29</v>
      </c>
      <c r="J36" s="81" t="str">
        <f t="shared" si="0"/>
        <v>UA-B19C20SkidP7:HD-TT-424:Temperature-Mon</v>
      </c>
      <c r="K36" s="81" t="str">
        <f t="shared" si="1"/>
        <v>UA-B19C20SkidP7:HD-TT-424:TemperatureUpperLimit-Cte</v>
      </c>
      <c r="L36" s="81" t="str">
        <f t="shared" si="2"/>
        <v>UA-B19C20SkidP7:HD-TT-424:TemperatureLowerLimit-Cte</v>
      </c>
      <c r="M36" s="94" t="s">
        <v>132</v>
      </c>
      <c r="N36" s="89" t="s">
        <v>41</v>
      </c>
      <c r="O36" s="84" t="s">
        <v>32</v>
      </c>
      <c r="P36" s="85" t="s">
        <v>33</v>
      </c>
      <c r="Q36" s="86">
        <v>150</v>
      </c>
      <c r="R36" s="86">
        <v>0</v>
      </c>
      <c r="S36" s="87" t="s">
        <v>42</v>
      </c>
      <c r="T36" s="87" t="str">
        <f t="shared" si="3"/>
        <v>TT424.Scaled_Value</v>
      </c>
      <c r="U36" s="87">
        <v>1</v>
      </c>
      <c r="V36" s="88">
        <v>2</v>
      </c>
      <c r="X36" s="74" t="str">
        <f>_xlfn.XLOOKUP(Table1275[[#This Row],[RS Logic]],'[1]PVs Skid'!$B$3:$B$42,'[1]PVs Skid'!$A$3:$A$42)</f>
        <v>UA:B19C20SkidP7:HD-TT-04:Temperature-Mon</v>
      </c>
    </row>
    <row r="37" spans="1:24">
      <c r="A37" s="77">
        <v>36</v>
      </c>
      <c r="B37" s="78" t="s">
        <v>133</v>
      </c>
      <c r="C37" s="79" t="s">
        <v>24</v>
      </c>
      <c r="D37" s="79" t="s">
        <v>25</v>
      </c>
      <c r="E37" s="79" t="s">
        <v>26</v>
      </c>
      <c r="F37" s="79" t="s">
        <v>122</v>
      </c>
      <c r="G37" s="79">
        <v>425</v>
      </c>
      <c r="H37" s="79" t="s">
        <v>69</v>
      </c>
      <c r="I37" s="79" t="s">
        <v>29</v>
      </c>
      <c r="J37" s="81" t="str">
        <f t="shared" si="0"/>
        <v>UA-B19C20SkidP7:HD-TT-425:Temperature-Mon</v>
      </c>
      <c r="K37" s="81" t="str">
        <f t="shared" si="1"/>
        <v>UA-B19C20SkidP7:HD-TT-425:TemperatureUpperLimit-Cte</v>
      </c>
      <c r="L37" s="81" t="str">
        <f t="shared" si="2"/>
        <v>UA-B19C20SkidP7:HD-TT-425:TemperatureLowerLimit-Cte</v>
      </c>
      <c r="M37" s="94" t="s">
        <v>134</v>
      </c>
      <c r="N37" s="89" t="s">
        <v>41</v>
      </c>
      <c r="O37" s="84" t="s">
        <v>32</v>
      </c>
      <c r="P37" s="85" t="s">
        <v>33</v>
      </c>
      <c r="Q37" s="86">
        <v>150</v>
      </c>
      <c r="R37" s="86">
        <v>0</v>
      </c>
      <c r="S37" s="87" t="s">
        <v>42</v>
      </c>
      <c r="T37" s="87" t="str">
        <f t="shared" si="3"/>
        <v>TT425.Scaled_Value</v>
      </c>
      <c r="U37" s="87">
        <v>1</v>
      </c>
      <c r="V37" s="88">
        <v>2</v>
      </c>
      <c r="X37" s="74" t="str">
        <f>_xlfn.XLOOKUP(Table1275[[#This Row],[RS Logic]],'[1]PVs Skid'!$B$3:$B$42,'[1]PVs Skid'!$A$3:$A$42)</f>
        <v>UA:B19C20SkidP7:HD-TT-05:Temperature-Mon</v>
      </c>
    </row>
    <row r="38" spans="1:24">
      <c r="A38" s="77">
        <v>37</v>
      </c>
      <c r="B38" s="78" t="s">
        <v>135</v>
      </c>
      <c r="C38" s="79" t="s">
        <v>24</v>
      </c>
      <c r="D38" s="79" t="s">
        <v>25</v>
      </c>
      <c r="E38" s="79" t="s">
        <v>26</v>
      </c>
      <c r="F38" s="79" t="s">
        <v>122</v>
      </c>
      <c r="G38" s="79">
        <v>426</v>
      </c>
      <c r="H38" s="79" t="s">
        <v>69</v>
      </c>
      <c r="I38" s="79" t="s">
        <v>29</v>
      </c>
      <c r="J38" s="81" t="str">
        <f t="shared" si="0"/>
        <v>UA-B19C20SkidP7:HD-TT-426:Temperature-Mon</v>
      </c>
      <c r="K38" s="81" t="str">
        <f t="shared" si="1"/>
        <v>UA-B19C20SkidP7:HD-TT-426:TemperatureUpperLimit-Cte</v>
      </c>
      <c r="L38" s="81" t="str">
        <f t="shared" si="2"/>
        <v>UA-B19C20SkidP7:HD-TT-426:TemperatureLowerLimit-Cte</v>
      </c>
      <c r="M38" s="94" t="s">
        <v>136</v>
      </c>
      <c r="N38" s="89" t="s">
        <v>41</v>
      </c>
      <c r="O38" s="84" t="s">
        <v>32</v>
      </c>
      <c r="P38" s="85" t="s">
        <v>33</v>
      </c>
      <c r="Q38" s="86">
        <v>150</v>
      </c>
      <c r="R38" s="86">
        <v>0</v>
      </c>
      <c r="S38" s="87" t="s">
        <v>42</v>
      </c>
      <c r="T38" s="87" t="str">
        <f t="shared" si="3"/>
        <v>TT426.Scaled_Value</v>
      </c>
      <c r="U38" s="87">
        <v>1</v>
      </c>
      <c r="V38" s="88">
        <v>2</v>
      </c>
      <c r="X38" s="74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1245</v>
      </c>
      <c r="C2" s="14" t="s">
        <v>497</v>
      </c>
      <c r="D2" s="14" t="s">
        <v>498</v>
      </c>
      <c r="E2" s="14" t="s">
        <v>140</v>
      </c>
      <c r="F2" s="14" t="s">
        <v>598</v>
      </c>
      <c r="G2" s="14" t="s">
        <v>142</v>
      </c>
      <c r="H2" s="14" t="s">
        <v>1246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325</v>
      </c>
      <c r="U2" s="18"/>
    </row>
    <row r="3" spans="1:21" s="6" customFormat="1">
      <c r="A3" s="19">
        <v>2</v>
      </c>
      <c r="B3" s="20" t="s">
        <v>1247</v>
      </c>
      <c r="C3" s="21" t="s">
        <v>497</v>
      </c>
      <c r="D3" s="21" t="s">
        <v>498</v>
      </c>
      <c r="E3" s="21" t="s">
        <v>140</v>
      </c>
      <c r="F3" s="21" t="s">
        <v>598</v>
      </c>
      <c r="G3" s="21" t="s">
        <v>142</v>
      </c>
      <c r="H3" s="21" t="s">
        <v>1248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325</v>
      </c>
      <c r="U3" s="24"/>
    </row>
    <row r="4" spans="1:21">
      <c r="A4" s="17">
        <v>3</v>
      </c>
      <c r="B4" s="13" t="s">
        <v>1249</v>
      </c>
      <c r="C4" s="14" t="s">
        <v>497</v>
      </c>
      <c r="D4" s="14" t="s">
        <v>498</v>
      </c>
      <c r="E4" s="14" t="s">
        <v>140</v>
      </c>
      <c r="F4" s="14" t="s">
        <v>598</v>
      </c>
      <c r="G4" s="14" t="s">
        <v>142</v>
      </c>
      <c r="H4" s="14" t="s">
        <v>1250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325</v>
      </c>
      <c r="U4" s="18"/>
    </row>
    <row r="5" spans="1:21">
      <c r="A5" s="17">
        <v>4</v>
      </c>
      <c r="B5" s="13" t="s">
        <v>1251</v>
      </c>
      <c r="C5" s="14" t="s">
        <v>497</v>
      </c>
      <c r="D5" s="14" t="s">
        <v>498</v>
      </c>
      <c r="E5" s="14" t="s">
        <v>140</v>
      </c>
      <c r="F5" s="14" t="s">
        <v>598</v>
      </c>
      <c r="G5" s="14" t="s">
        <v>142</v>
      </c>
      <c r="H5" s="14" t="s">
        <v>1252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325</v>
      </c>
      <c r="U5" s="18"/>
    </row>
    <row r="6" spans="1:21">
      <c r="A6" s="17">
        <v>5</v>
      </c>
      <c r="B6" s="13" t="s">
        <v>1253</v>
      </c>
      <c r="C6" s="14" t="s">
        <v>497</v>
      </c>
      <c r="D6" s="14" t="s">
        <v>498</v>
      </c>
      <c r="E6" s="14" t="s">
        <v>140</v>
      </c>
      <c r="F6" s="14" t="s">
        <v>598</v>
      </c>
      <c r="G6" s="14" t="s">
        <v>142</v>
      </c>
      <c r="H6" s="14" t="s">
        <v>1254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325</v>
      </c>
      <c r="U6" s="18"/>
    </row>
    <row r="7" spans="1:21">
      <c r="A7" s="17">
        <v>6</v>
      </c>
      <c r="B7" s="13" t="s">
        <v>1255</v>
      </c>
      <c r="C7" s="14" t="s">
        <v>497</v>
      </c>
      <c r="D7" s="14" t="s">
        <v>498</v>
      </c>
      <c r="E7" s="14" t="s">
        <v>140</v>
      </c>
      <c r="F7" s="14" t="s">
        <v>598</v>
      </c>
      <c r="G7" s="14" t="s">
        <v>142</v>
      </c>
      <c r="H7" s="14" t="s">
        <v>1256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325</v>
      </c>
      <c r="U7" s="18"/>
    </row>
    <row r="8" spans="1:21">
      <c r="A8" s="17">
        <v>7</v>
      </c>
      <c r="B8" s="13" t="s">
        <v>1257</v>
      </c>
      <c r="C8" s="14" t="s">
        <v>497</v>
      </c>
      <c r="D8" s="14" t="s">
        <v>498</v>
      </c>
      <c r="E8" s="14" t="s">
        <v>140</v>
      </c>
      <c r="F8" s="14" t="s">
        <v>598</v>
      </c>
      <c r="G8" s="14" t="s">
        <v>142</v>
      </c>
      <c r="H8" s="14" t="s">
        <v>1258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325</v>
      </c>
      <c r="U8" s="18"/>
    </row>
    <row r="9" spans="1:21">
      <c r="A9" s="17">
        <v>8</v>
      </c>
      <c r="B9" s="13" t="s">
        <v>1259</v>
      </c>
      <c r="C9" s="14" t="s">
        <v>497</v>
      </c>
      <c r="D9" s="14" t="s">
        <v>498</v>
      </c>
      <c r="E9" s="14" t="s">
        <v>140</v>
      </c>
      <c r="F9" s="14" t="s">
        <v>598</v>
      </c>
      <c r="G9" s="14" t="s">
        <v>142</v>
      </c>
      <c r="H9" s="14" t="s">
        <v>1260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325</v>
      </c>
      <c r="U9" s="18"/>
    </row>
    <row r="10" spans="1:21">
      <c r="A10" s="17">
        <v>9</v>
      </c>
      <c r="B10" s="13" t="s">
        <v>1261</v>
      </c>
      <c r="C10" s="14" t="s">
        <v>497</v>
      </c>
      <c r="D10" s="14" t="s">
        <v>498</v>
      </c>
      <c r="E10" s="14" t="s">
        <v>140</v>
      </c>
      <c r="F10" s="14" t="s">
        <v>598</v>
      </c>
      <c r="G10" s="14" t="s">
        <v>142</v>
      </c>
      <c r="H10" s="14" t="s">
        <v>1262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325</v>
      </c>
      <c r="U10" s="18"/>
    </row>
    <row r="11" spans="1:21">
      <c r="A11" s="17">
        <v>10</v>
      </c>
      <c r="B11" s="13" t="s">
        <v>1263</v>
      </c>
      <c r="C11" s="14" t="s">
        <v>497</v>
      </c>
      <c r="D11" s="14" t="s">
        <v>498</v>
      </c>
      <c r="E11" s="14" t="s">
        <v>140</v>
      </c>
      <c r="F11" s="14" t="s">
        <v>598</v>
      </c>
      <c r="G11" s="14" t="s">
        <v>142</v>
      </c>
      <c r="H11" s="14" t="s">
        <v>1264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325</v>
      </c>
      <c r="U11" s="18"/>
    </row>
    <row r="12" spans="1:21">
      <c r="A12" s="17">
        <v>11</v>
      </c>
      <c r="B12" s="13" t="s">
        <v>1265</v>
      </c>
      <c r="C12" s="14" t="s">
        <v>497</v>
      </c>
      <c r="D12" s="14" t="s">
        <v>498</v>
      </c>
      <c r="E12" s="14" t="s">
        <v>140</v>
      </c>
      <c r="F12" s="14" t="s">
        <v>598</v>
      </c>
      <c r="G12" s="14" t="s">
        <v>142</v>
      </c>
      <c r="H12" s="14" t="s">
        <v>1266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325</v>
      </c>
      <c r="U12" s="18"/>
    </row>
    <row r="13" spans="1:21">
      <c r="A13" s="17">
        <v>12</v>
      </c>
      <c r="B13" s="13" t="s">
        <v>1267</v>
      </c>
      <c r="C13" s="14" t="s">
        <v>497</v>
      </c>
      <c r="D13" s="14" t="s">
        <v>498</v>
      </c>
      <c r="E13" s="14" t="s">
        <v>140</v>
      </c>
      <c r="F13" s="14" t="s">
        <v>598</v>
      </c>
      <c r="G13" s="14" t="s">
        <v>142</v>
      </c>
      <c r="H13" s="14" t="s">
        <v>1268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325</v>
      </c>
      <c r="U13" s="18"/>
    </row>
    <row r="14" spans="1:21">
      <c r="A14" s="17">
        <v>13</v>
      </c>
      <c r="B14" s="13" t="s">
        <v>1269</v>
      </c>
      <c r="C14" s="14" t="s">
        <v>497</v>
      </c>
      <c r="D14" s="14" t="s">
        <v>498</v>
      </c>
      <c r="E14" s="14" t="s">
        <v>140</v>
      </c>
      <c r="F14" s="14" t="s">
        <v>598</v>
      </c>
      <c r="G14" s="14" t="s">
        <v>142</v>
      </c>
      <c r="H14" s="14" t="s">
        <v>1270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325</v>
      </c>
      <c r="U14" s="18"/>
    </row>
    <row r="15" spans="1:21">
      <c r="A15" s="17">
        <v>14</v>
      </c>
      <c r="B15" s="13" t="s">
        <v>1271</v>
      </c>
      <c r="C15" s="14" t="s">
        <v>497</v>
      </c>
      <c r="D15" s="14" t="s">
        <v>498</v>
      </c>
      <c r="E15" s="14" t="s">
        <v>140</v>
      </c>
      <c r="F15" s="14" t="s">
        <v>598</v>
      </c>
      <c r="G15" s="14" t="s">
        <v>142</v>
      </c>
      <c r="H15" s="14" t="s">
        <v>1272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325</v>
      </c>
      <c r="U15" s="18"/>
    </row>
    <row r="16" spans="1:21">
      <c r="A16" s="17">
        <v>15</v>
      </c>
      <c r="B16" s="13" t="s">
        <v>1273</v>
      </c>
      <c r="C16" s="14" t="s">
        <v>497</v>
      </c>
      <c r="D16" s="14" t="s">
        <v>498</v>
      </c>
      <c r="E16" s="14" t="s">
        <v>140</v>
      </c>
      <c r="F16" s="14" t="s">
        <v>598</v>
      </c>
      <c r="G16" s="14" t="s">
        <v>142</v>
      </c>
      <c r="H16" s="14" t="s">
        <v>1274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325</v>
      </c>
      <c r="U16" s="18"/>
    </row>
    <row r="17" spans="1:21">
      <c r="A17" s="17">
        <v>16</v>
      </c>
      <c r="B17" s="13" t="s">
        <v>1275</v>
      </c>
      <c r="C17" s="14" t="s">
        <v>497</v>
      </c>
      <c r="D17" s="14" t="s">
        <v>498</v>
      </c>
      <c r="E17" s="14" t="s">
        <v>140</v>
      </c>
      <c r="F17" s="14" t="s">
        <v>598</v>
      </c>
      <c r="G17" s="14" t="s">
        <v>142</v>
      </c>
      <c r="H17" s="14" t="s">
        <v>1276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325</v>
      </c>
      <c r="U17" s="18"/>
    </row>
    <row r="18" spans="1:21">
      <c r="A18" s="17">
        <v>17</v>
      </c>
      <c r="B18" s="13" t="s">
        <v>1277</v>
      </c>
      <c r="C18" s="14" t="s">
        <v>497</v>
      </c>
      <c r="D18" s="14" t="s">
        <v>498</v>
      </c>
      <c r="E18" s="14" t="s">
        <v>140</v>
      </c>
      <c r="F18" s="14" t="s">
        <v>598</v>
      </c>
      <c r="G18" s="14" t="s">
        <v>142</v>
      </c>
      <c r="H18" s="14" t="s">
        <v>1278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325</v>
      </c>
      <c r="U18" s="18"/>
    </row>
    <row r="19" spans="1:21">
      <c r="A19" s="17">
        <v>18</v>
      </c>
      <c r="B19" s="13" t="s">
        <v>1279</v>
      </c>
      <c r="C19" s="14" t="s">
        <v>497</v>
      </c>
      <c r="D19" s="14" t="s">
        <v>498</v>
      </c>
      <c r="E19" s="14" t="s">
        <v>140</v>
      </c>
      <c r="F19" s="14" t="s">
        <v>598</v>
      </c>
      <c r="G19" s="14" t="s">
        <v>142</v>
      </c>
      <c r="H19" s="14" t="s">
        <v>1280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325</v>
      </c>
      <c r="U19" s="18"/>
    </row>
    <row r="20" spans="1:21">
      <c r="A20" s="17">
        <v>19</v>
      </c>
      <c r="B20" s="13" t="s">
        <v>1281</v>
      </c>
      <c r="C20" s="14" t="s">
        <v>497</v>
      </c>
      <c r="D20" s="14" t="s">
        <v>498</v>
      </c>
      <c r="E20" s="14" t="s">
        <v>140</v>
      </c>
      <c r="F20" s="14" t="s">
        <v>598</v>
      </c>
      <c r="G20" s="14" t="s">
        <v>142</v>
      </c>
      <c r="H20" s="14" t="s">
        <v>1282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325</v>
      </c>
      <c r="U20" s="18"/>
    </row>
    <row r="21" spans="1:21">
      <c r="A21" s="17">
        <v>20</v>
      </c>
      <c r="B21" s="13" t="s">
        <v>1283</v>
      </c>
      <c r="C21" s="14" t="s">
        <v>497</v>
      </c>
      <c r="D21" s="14" t="s">
        <v>498</v>
      </c>
      <c r="E21" s="14" t="s">
        <v>140</v>
      </c>
      <c r="F21" s="14" t="s">
        <v>598</v>
      </c>
      <c r="G21" s="14" t="s">
        <v>142</v>
      </c>
      <c r="H21" s="14" t="s">
        <v>1284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325</v>
      </c>
      <c r="U21" s="18"/>
    </row>
    <row r="22" spans="1:21">
      <c r="A22" s="17">
        <v>21</v>
      </c>
      <c r="B22" s="13" t="s">
        <v>1285</v>
      </c>
      <c r="C22" s="14" t="s">
        <v>497</v>
      </c>
      <c r="D22" s="14" t="s">
        <v>498</v>
      </c>
      <c r="E22" s="14" t="s">
        <v>140</v>
      </c>
      <c r="F22" s="14" t="s">
        <v>598</v>
      </c>
      <c r="G22" s="14" t="s">
        <v>142</v>
      </c>
      <c r="H22" s="14" t="s">
        <v>1286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325</v>
      </c>
      <c r="U22" s="18"/>
    </row>
    <row r="23" spans="1:21">
      <c r="A23" s="17">
        <v>22</v>
      </c>
      <c r="B23" s="13" t="s">
        <v>1287</v>
      </c>
      <c r="C23" s="14" t="s">
        <v>497</v>
      </c>
      <c r="D23" s="14" t="s">
        <v>498</v>
      </c>
      <c r="E23" s="14" t="s">
        <v>140</v>
      </c>
      <c r="F23" s="14" t="s">
        <v>598</v>
      </c>
      <c r="G23" s="14" t="s">
        <v>142</v>
      </c>
      <c r="H23" s="14" t="s">
        <v>1288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325</v>
      </c>
      <c r="U23" s="18"/>
    </row>
    <row r="24" spans="1:21">
      <c r="A24" s="17">
        <v>23</v>
      </c>
      <c r="B24" s="13" t="s">
        <v>1289</v>
      </c>
      <c r="C24" s="14" t="s">
        <v>497</v>
      </c>
      <c r="D24" s="14" t="s">
        <v>498</v>
      </c>
      <c r="E24" s="14" t="s">
        <v>140</v>
      </c>
      <c r="F24" s="14" t="s">
        <v>598</v>
      </c>
      <c r="G24" s="14" t="s">
        <v>142</v>
      </c>
      <c r="H24" s="14" t="s">
        <v>1290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325</v>
      </c>
      <c r="U24" s="18"/>
    </row>
    <row r="25" spans="1:21">
      <c r="A25" s="17">
        <v>24</v>
      </c>
      <c r="B25" s="13" t="s">
        <v>1291</v>
      </c>
      <c r="C25" s="14" t="s">
        <v>497</v>
      </c>
      <c r="D25" s="14" t="s">
        <v>498</v>
      </c>
      <c r="E25" s="14" t="s">
        <v>140</v>
      </c>
      <c r="F25" s="14" t="s">
        <v>598</v>
      </c>
      <c r="G25" s="14" t="s">
        <v>142</v>
      </c>
      <c r="H25" s="14" t="s">
        <v>1292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325</v>
      </c>
      <c r="U25" s="18"/>
    </row>
    <row r="26" spans="1:21">
      <c r="A26" s="17">
        <v>25</v>
      </c>
      <c r="B26" s="13" t="s">
        <v>1293</v>
      </c>
      <c r="C26" s="14" t="s">
        <v>497</v>
      </c>
      <c r="D26" s="14" t="s">
        <v>498</v>
      </c>
      <c r="E26" s="14" t="s">
        <v>140</v>
      </c>
      <c r="F26" s="14" t="s">
        <v>598</v>
      </c>
      <c r="G26" s="14" t="s">
        <v>142</v>
      </c>
      <c r="H26" s="14" t="s">
        <v>1294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325</v>
      </c>
      <c r="U26" s="18"/>
    </row>
    <row r="27" spans="1:21">
      <c r="A27" s="17">
        <v>26</v>
      </c>
      <c r="B27" s="13" t="s">
        <v>1295</v>
      </c>
      <c r="C27" s="14" t="s">
        <v>497</v>
      </c>
      <c r="D27" s="14" t="s">
        <v>498</v>
      </c>
      <c r="E27" s="14" t="s">
        <v>140</v>
      </c>
      <c r="F27" s="14" t="s">
        <v>598</v>
      </c>
      <c r="G27" s="14" t="s">
        <v>142</v>
      </c>
      <c r="H27" s="14" t="s">
        <v>1296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325</v>
      </c>
      <c r="U27" s="18"/>
    </row>
    <row r="28" spans="1:21">
      <c r="A28" s="17">
        <v>27</v>
      </c>
      <c r="B28" s="13" t="s">
        <v>1297</v>
      </c>
      <c r="C28" s="14" t="s">
        <v>497</v>
      </c>
      <c r="D28" s="14" t="s">
        <v>498</v>
      </c>
      <c r="E28" s="14" t="s">
        <v>140</v>
      </c>
      <c r="F28" s="14" t="s">
        <v>598</v>
      </c>
      <c r="G28" s="14" t="s">
        <v>142</v>
      </c>
      <c r="H28" s="14" t="s">
        <v>1298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325</v>
      </c>
      <c r="U28" s="18"/>
    </row>
    <row r="29" spans="1:21">
      <c r="A29" s="17">
        <v>28</v>
      </c>
      <c r="B29" s="13" t="s">
        <v>1299</v>
      </c>
      <c r="C29" s="14" t="s">
        <v>497</v>
      </c>
      <c r="D29" s="14" t="s">
        <v>498</v>
      </c>
      <c r="E29" s="14" t="s">
        <v>140</v>
      </c>
      <c r="F29" s="14" t="s">
        <v>598</v>
      </c>
      <c r="G29" s="14" t="s">
        <v>142</v>
      </c>
      <c r="H29" s="14" t="s">
        <v>1300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325</v>
      </c>
      <c r="U29" s="18"/>
    </row>
    <row r="30" spans="1:21">
      <c r="A30" s="17">
        <v>29</v>
      </c>
      <c r="B30" s="13" t="s">
        <v>1301</v>
      </c>
      <c r="C30" s="14" t="s">
        <v>497</v>
      </c>
      <c r="D30" s="14" t="s">
        <v>498</v>
      </c>
      <c r="E30" s="14" t="s">
        <v>140</v>
      </c>
      <c r="F30" s="14" t="s">
        <v>598</v>
      </c>
      <c r="G30" s="14" t="s">
        <v>142</v>
      </c>
      <c r="H30" s="14" t="s">
        <v>1302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325</v>
      </c>
      <c r="U30" s="18"/>
    </row>
    <row r="31" spans="1:21">
      <c r="A31" s="17">
        <v>30</v>
      </c>
      <c r="B31" s="13" t="s">
        <v>1303</v>
      </c>
      <c r="C31" s="14" t="s">
        <v>497</v>
      </c>
      <c r="D31" s="14" t="s">
        <v>498</v>
      </c>
      <c r="E31" s="14" t="s">
        <v>140</v>
      </c>
      <c r="F31" s="14" t="s">
        <v>598</v>
      </c>
      <c r="G31" s="14" t="s">
        <v>142</v>
      </c>
      <c r="H31" s="14" t="s">
        <v>1304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325</v>
      </c>
      <c r="U31" s="18"/>
    </row>
    <row r="32" spans="1:21">
      <c r="A32" s="17">
        <v>31</v>
      </c>
      <c r="B32" s="13" t="s">
        <v>1305</v>
      </c>
      <c r="C32" s="14" t="s">
        <v>497</v>
      </c>
      <c r="D32" s="14" t="s">
        <v>498</v>
      </c>
      <c r="E32" s="14" t="s">
        <v>140</v>
      </c>
      <c r="F32" s="14" t="s">
        <v>598</v>
      </c>
      <c r="G32" s="14" t="s">
        <v>142</v>
      </c>
      <c r="H32" s="14" t="s">
        <v>1306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325</v>
      </c>
      <c r="U32" s="18"/>
    </row>
    <row r="33" spans="1:21">
      <c r="A33" s="17">
        <v>32</v>
      </c>
      <c r="B33" s="13" t="s">
        <v>1307</v>
      </c>
      <c r="C33" s="14" t="s">
        <v>497</v>
      </c>
      <c r="D33" s="14" t="s">
        <v>498</v>
      </c>
      <c r="E33" s="14" t="s">
        <v>140</v>
      </c>
      <c r="F33" s="14" t="s">
        <v>598</v>
      </c>
      <c r="G33" s="14" t="s">
        <v>142</v>
      </c>
      <c r="H33" s="14" t="s">
        <v>1308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325</v>
      </c>
      <c r="U33" s="18"/>
    </row>
    <row r="34" spans="1:21">
      <c r="A34" s="17">
        <v>33</v>
      </c>
      <c r="B34" s="13" t="s">
        <v>1309</v>
      </c>
      <c r="C34" s="14" t="s">
        <v>497</v>
      </c>
      <c r="D34" s="14" t="s">
        <v>498</v>
      </c>
      <c r="E34" s="14" t="s">
        <v>140</v>
      </c>
      <c r="F34" s="14" t="s">
        <v>598</v>
      </c>
      <c r="G34" s="14" t="s">
        <v>142</v>
      </c>
      <c r="H34" s="14" t="s">
        <v>1310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325</v>
      </c>
      <c r="U34" s="18"/>
    </row>
    <row r="35" spans="1:21">
      <c r="A35" s="17">
        <v>34</v>
      </c>
      <c r="B35" s="13" t="s">
        <v>1311</v>
      </c>
      <c r="C35" s="14" t="s">
        <v>497</v>
      </c>
      <c r="D35" s="14" t="s">
        <v>498</v>
      </c>
      <c r="E35" s="14" t="s">
        <v>140</v>
      </c>
      <c r="F35" s="14" t="s">
        <v>598</v>
      </c>
      <c r="G35" s="14" t="s">
        <v>142</v>
      </c>
      <c r="H35" s="14" t="s">
        <v>1312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325</v>
      </c>
      <c r="U35" s="18"/>
    </row>
    <row r="36" spans="1:21">
      <c r="A36" s="17">
        <v>35</v>
      </c>
      <c r="B36" s="13" t="s">
        <v>1313</v>
      </c>
      <c r="C36" s="14" t="s">
        <v>497</v>
      </c>
      <c r="D36" s="14" t="s">
        <v>498</v>
      </c>
      <c r="E36" s="14" t="s">
        <v>140</v>
      </c>
      <c r="F36" s="14" t="s">
        <v>598</v>
      </c>
      <c r="G36" s="14" t="s">
        <v>142</v>
      </c>
      <c r="H36" s="14" t="s">
        <v>1314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325</v>
      </c>
      <c r="U36" s="18"/>
    </row>
    <row r="37" spans="1:21">
      <c r="A37" s="17">
        <v>36</v>
      </c>
      <c r="B37" s="13" t="s">
        <v>1315</v>
      </c>
      <c r="C37" s="14" t="s">
        <v>497</v>
      </c>
      <c r="D37" s="14" t="s">
        <v>498</v>
      </c>
      <c r="E37" s="14" t="s">
        <v>140</v>
      </c>
      <c r="F37" s="14" t="s">
        <v>598</v>
      </c>
      <c r="G37" s="14" t="s">
        <v>142</v>
      </c>
      <c r="H37" s="14" t="s">
        <v>1316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325</v>
      </c>
      <c r="U37" s="18"/>
    </row>
    <row r="38" spans="1:21">
      <c r="A38" s="17">
        <v>37</v>
      </c>
      <c r="B38" s="13" t="s">
        <v>1317</v>
      </c>
      <c r="C38" s="14" t="s">
        <v>497</v>
      </c>
      <c r="D38" s="14" t="s">
        <v>498</v>
      </c>
      <c r="E38" s="14" t="s">
        <v>140</v>
      </c>
      <c r="F38" s="14" t="s">
        <v>598</v>
      </c>
      <c r="G38" s="14" t="s">
        <v>142</v>
      </c>
      <c r="H38" s="14" t="s">
        <v>1318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325</v>
      </c>
      <c r="U38" s="18"/>
    </row>
    <row r="39" spans="1:21">
      <c r="A39" s="19">
        <v>38</v>
      </c>
      <c r="B39" s="20" t="s">
        <v>1319</v>
      </c>
      <c r="C39" s="21" t="s">
        <v>497</v>
      </c>
      <c r="D39" s="21" t="s">
        <v>498</v>
      </c>
      <c r="E39" s="21" t="s">
        <v>140</v>
      </c>
      <c r="F39" s="21" t="s">
        <v>598</v>
      </c>
      <c r="G39" s="21" t="s">
        <v>142</v>
      </c>
      <c r="H39" s="21" t="s">
        <v>1320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325</v>
      </c>
      <c r="U39" s="24"/>
    </row>
    <row r="40" spans="1:21">
      <c r="A40" s="17">
        <v>39</v>
      </c>
      <c r="B40" s="13" t="s">
        <v>1321</v>
      </c>
      <c r="C40" s="14" t="s">
        <v>497</v>
      </c>
      <c r="D40" s="14" t="s">
        <v>498</v>
      </c>
      <c r="E40" s="14" t="s">
        <v>140</v>
      </c>
      <c r="F40" s="14" t="s">
        <v>598</v>
      </c>
      <c r="G40" s="14" t="s">
        <v>142</v>
      </c>
      <c r="H40" s="14" t="s">
        <v>1322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325</v>
      </c>
      <c r="U40" s="18"/>
    </row>
    <row r="41" spans="1:21">
      <c r="A41" s="17">
        <v>40</v>
      </c>
      <c r="B41" s="13" t="s">
        <v>1323</v>
      </c>
      <c r="C41" s="14" t="s">
        <v>497</v>
      </c>
      <c r="D41" s="14" t="s">
        <v>498</v>
      </c>
      <c r="E41" s="14" t="s">
        <v>140</v>
      </c>
      <c r="F41" s="14" t="s">
        <v>598</v>
      </c>
      <c r="G41" s="14" t="s">
        <v>142</v>
      </c>
      <c r="H41" s="14" t="s">
        <v>1324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325</v>
      </c>
      <c r="U41" s="18"/>
    </row>
    <row r="42" spans="1:21">
      <c r="A42" s="17">
        <v>41</v>
      </c>
      <c r="B42" s="13" t="s">
        <v>1325</v>
      </c>
      <c r="C42" s="14" t="s">
        <v>497</v>
      </c>
      <c r="D42" s="14" t="s">
        <v>498</v>
      </c>
      <c r="E42" s="14" t="s">
        <v>140</v>
      </c>
      <c r="F42" s="14" t="s">
        <v>598</v>
      </c>
      <c r="G42" s="14" t="s">
        <v>142</v>
      </c>
      <c r="H42" s="14" t="s">
        <v>1326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325</v>
      </c>
      <c r="U42" s="18"/>
    </row>
    <row r="43" spans="1:21">
      <c r="A43" s="17">
        <v>42</v>
      </c>
      <c r="B43" s="13" t="s">
        <v>1327</v>
      </c>
      <c r="C43" s="14" t="s">
        <v>497</v>
      </c>
      <c r="D43" s="14" t="s">
        <v>498</v>
      </c>
      <c r="E43" s="14" t="s">
        <v>140</v>
      </c>
      <c r="F43" s="14" t="s">
        <v>598</v>
      </c>
      <c r="G43" s="14" t="s">
        <v>142</v>
      </c>
      <c r="H43" s="14" t="s">
        <v>1328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325</v>
      </c>
      <c r="U43" s="18"/>
    </row>
    <row r="44" spans="1:21">
      <c r="A44" s="17">
        <v>43</v>
      </c>
      <c r="B44" s="13" t="s">
        <v>1329</v>
      </c>
      <c r="C44" s="14" t="s">
        <v>497</v>
      </c>
      <c r="D44" s="14" t="s">
        <v>498</v>
      </c>
      <c r="E44" s="14" t="s">
        <v>140</v>
      </c>
      <c r="F44" s="14" t="s">
        <v>598</v>
      </c>
      <c r="G44" s="14" t="s">
        <v>142</v>
      </c>
      <c r="H44" s="14" t="s">
        <v>1330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325</v>
      </c>
      <c r="U44" s="18"/>
    </row>
    <row r="45" spans="1:21">
      <c r="A45" s="17">
        <v>44</v>
      </c>
      <c r="B45" s="13" t="s">
        <v>1331</v>
      </c>
      <c r="C45" s="14" t="s">
        <v>497</v>
      </c>
      <c r="D45" s="14" t="s">
        <v>498</v>
      </c>
      <c r="E45" s="14" t="s">
        <v>140</v>
      </c>
      <c r="F45" s="14" t="s">
        <v>598</v>
      </c>
      <c r="G45" s="14" t="s">
        <v>142</v>
      </c>
      <c r="H45" s="14" t="s">
        <v>1332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325</v>
      </c>
      <c r="U45" s="18"/>
    </row>
    <row r="46" spans="1:21">
      <c r="A46" s="17">
        <v>45</v>
      </c>
      <c r="B46" s="13" t="s">
        <v>1333</v>
      </c>
      <c r="C46" s="14" t="s">
        <v>497</v>
      </c>
      <c r="D46" s="14" t="s">
        <v>498</v>
      </c>
      <c r="E46" s="14" t="s">
        <v>140</v>
      </c>
      <c r="F46" s="14" t="s">
        <v>598</v>
      </c>
      <c r="G46" s="14" t="s">
        <v>142</v>
      </c>
      <c r="H46" s="14" t="s">
        <v>1334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325</v>
      </c>
      <c r="U46" s="18"/>
    </row>
    <row r="47" spans="1:21">
      <c r="A47" s="17">
        <v>46</v>
      </c>
      <c r="B47" s="13" t="s">
        <v>1335</v>
      </c>
      <c r="C47" s="14" t="s">
        <v>497</v>
      </c>
      <c r="D47" s="14" t="s">
        <v>498</v>
      </c>
      <c r="E47" s="14" t="s">
        <v>140</v>
      </c>
      <c r="F47" s="14" t="s">
        <v>598</v>
      </c>
      <c r="G47" s="14" t="s">
        <v>142</v>
      </c>
      <c r="H47" s="14" t="s">
        <v>1336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325</v>
      </c>
      <c r="U47" s="18"/>
    </row>
    <row r="48" spans="1:21">
      <c r="A48" s="17">
        <v>47</v>
      </c>
      <c r="B48" s="13" t="s">
        <v>1337</v>
      </c>
      <c r="C48" s="14" t="s">
        <v>497</v>
      </c>
      <c r="D48" s="14" t="s">
        <v>498</v>
      </c>
      <c r="E48" s="14" t="s">
        <v>140</v>
      </c>
      <c r="F48" s="14" t="s">
        <v>598</v>
      </c>
      <c r="G48" s="14" t="s">
        <v>142</v>
      </c>
      <c r="H48" s="14" t="s">
        <v>1338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325</v>
      </c>
      <c r="U48" s="18"/>
    </row>
    <row r="49" spans="1:21">
      <c r="A49" s="17">
        <v>48</v>
      </c>
      <c r="B49" s="13" t="s">
        <v>1339</v>
      </c>
      <c r="C49" s="14" t="s">
        <v>497</v>
      </c>
      <c r="D49" s="14" t="s">
        <v>498</v>
      </c>
      <c r="E49" s="14" t="s">
        <v>140</v>
      </c>
      <c r="F49" s="14" t="s">
        <v>598</v>
      </c>
      <c r="G49" s="14" t="s">
        <v>142</v>
      </c>
      <c r="H49" s="14" t="s">
        <v>1340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325</v>
      </c>
      <c r="U49" s="18"/>
    </row>
    <row r="50" spans="1:21">
      <c r="A50" s="17">
        <v>49</v>
      </c>
      <c r="B50" s="13" t="s">
        <v>1341</v>
      </c>
      <c r="C50" s="14" t="s">
        <v>497</v>
      </c>
      <c r="D50" s="14" t="s">
        <v>498</v>
      </c>
      <c r="E50" s="14" t="s">
        <v>140</v>
      </c>
      <c r="F50" s="14" t="s">
        <v>598</v>
      </c>
      <c r="G50" s="14" t="s">
        <v>142</v>
      </c>
      <c r="H50" s="14" t="s">
        <v>1342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325</v>
      </c>
      <c r="U50" s="18"/>
    </row>
    <row r="51" spans="1:21">
      <c r="A51" s="17">
        <v>50</v>
      </c>
      <c r="B51" s="13" t="s">
        <v>1343</v>
      </c>
      <c r="C51" s="14" t="s">
        <v>497</v>
      </c>
      <c r="D51" s="14" t="s">
        <v>498</v>
      </c>
      <c r="E51" s="14" t="s">
        <v>140</v>
      </c>
      <c r="F51" s="14" t="s">
        <v>598</v>
      </c>
      <c r="G51" s="14" t="s">
        <v>142</v>
      </c>
      <c r="H51" s="14" t="s">
        <v>1344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325</v>
      </c>
      <c r="U51" s="18"/>
    </row>
    <row r="52" spans="1:21">
      <c r="A52" s="17">
        <v>51</v>
      </c>
      <c r="B52" s="13" t="s">
        <v>1345</v>
      </c>
      <c r="C52" s="14" t="s">
        <v>497</v>
      </c>
      <c r="D52" s="14" t="s">
        <v>498</v>
      </c>
      <c r="E52" s="14" t="s">
        <v>140</v>
      </c>
      <c r="F52" s="14" t="s">
        <v>598</v>
      </c>
      <c r="G52" s="14" t="s">
        <v>142</v>
      </c>
      <c r="H52" s="14" t="s">
        <v>1346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325</v>
      </c>
      <c r="U52" s="18"/>
    </row>
    <row r="53" spans="1:21">
      <c r="A53" s="17">
        <v>52</v>
      </c>
      <c r="B53" s="13" t="s">
        <v>1347</v>
      </c>
      <c r="C53" s="14" t="s">
        <v>497</v>
      </c>
      <c r="D53" s="14" t="s">
        <v>498</v>
      </c>
      <c r="E53" s="14" t="s">
        <v>140</v>
      </c>
      <c r="F53" s="14" t="s">
        <v>598</v>
      </c>
      <c r="G53" s="14" t="s">
        <v>142</v>
      </c>
      <c r="H53" s="14" t="s">
        <v>1348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325</v>
      </c>
      <c r="U53" s="18"/>
    </row>
    <row r="54" spans="1:21">
      <c r="A54" s="17">
        <v>53</v>
      </c>
      <c r="B54" s="13" t="s">
        <v>1349</v>
      </c>
      <c r="C54" s="14" t="s">
        <v>497</v>
      </c>
      <c r="D54" s="14" t="s">
        <v>498</v>
      </c>
      <c r="E54" s="14" t="s">
        <v>140</v>
      </c>
      <c r="F54" s="14" t="s">
        <v>598</v>
      </c>
      <c r="G54" s="14" t="s">
        <v>142</v>
      </c>
      <c r="H54" s="14" t="s">
        <v>1350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325</v>
      </c>
      <c r="U54" s="18"/>
    </row>
    <row r="55" spans="1:21">
      <c r="A55" s="17">
        <v>54</v>
      </c>
      <c r="B55" s="13" t="s">
        <v>1351</v>
      </c>
      <c r="C55" s="14" t="s">
        <v>497</v>
      </c>
      <c r="D55" s="14" t="s">
        <v>498</v>
      </c>
      <c r="E55" s="14" t="s">
        <v>140</v>
      </c>
      <c r="F55" s="14" t="s">
        <v>598</v>
      </c>
      <c r="G55" s="14" t="s">
        <v>142</v>
      </c>
      <c r="H55" s="14" t="s">
        <v>1352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325</v>
      </c>
      <c r="U55" s="18"/>
    </row>
    <row r="56" spans="1:21">
      <c r="A56" s="17">
        <v>55</v>
      </c>
      <c r="B56" s="13" t="s">
        <v>1353</v>
      </c>
      <c r="C56" s="14" t="s">
        <v>497</v>
      </c>
      <c r="D56" s="14" t="s">
        <v>498</v>
      </c>
      <c r="E56" s="14" t="s">
        <v>140</v>
      </c>
      <c r="F56" s="14" t="s">
        <v>598</v>
      </c>
      <c r="G56" s="14" t="s">
        <v>142</v>
      </c>
      <c r="H56" s="14" t="s">
        <v>1354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325</v>
      </c>
      <c r="U56" s="18"/>
    </row>
    <row r="57" spans="1:21">
      <c r="A57" s="17">
        <v>56</v>
      </c>
      <c r="B57" s="13" t="s">
        <v>1355</v>
      </c>
      <c r="C57" s="14" t="s">
        <v>497</v>
      </c>
      <c r="D57" s="14" t="s">
        <v>498</v>
      </c>
      <c r="E57" s="14" t="s">
        <v>140</v>
      </c>
      <c r="F57" s="14" t="s">
        <v>598</v>
      </c>
      <c r="G57" s="14" t="s">
        <v>142</v>
      </c>
      <c r="H57" s="14" t="s">
        <v>1356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325</v>
      </c>
      <c r="U57" s="18"/>
    </row>
    <row r="58" spans="1:21">
      <c r="A58" s="17">
        <v>57</v>
      </c>
      <c r="B58" s="13" t="s">
        <v>1357</v>
      </c>
      <c r="C58" s="14" t="s">
        <v>497</v>
      </c>
      <c r="D58" s="14" t="s">
        <v>498</v>
      </c>
      <c r="E58" s="14" t="s">
        <v>140</v>
      </c>
      <c r="F58" s="14" t="s">
        <v>598</v>
      </c>
      <c r="G58" s="14" t="s">
        <v>142</v>
      </c>
      <c r="H58" s="14" t="s">
        <v>1358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325</v>
      </c>
      <c r="U58" s="18"/>
    </row>
    <row r="59" spans="1:21">
      <c r="A59" s="17">
        <v>58</v>
      </c>
      <c r="B59" s="13" t="s">
        <v>1359</v>
      </c>
      <c r="C59" s="14" t="s">
        <v>497</v>
      </c>
      <c r="D59" s="14" t="s">
        <v>498</v>
      </c>
      <c r="E59" s="14" t="s">
        <v>140</v>
      </c>
      <c r="F59" s="14" t="s">
        <v>598</v>
      </c>
      <c r="G59" s="14" t="s">
        <v>142</v>
      </c>
      <c r="H59" s="14" t="s">
        <v>1360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325</v>
      </c>
      <c r="U59" s="18"/>
    </row>
    <row r="60" spans="1:21">
      <c r="A60" s="17">
        <v>59</v>
      </c>
      <c r="B60" s="13" t="s">
        <v>1361</v>
      </c>
      <c r="C60" s="14" t="s">
        <v>497</v>
      </c>
      <c r="D60" s="14" t="s">
        <v>498</v>
      </c>
      <c r="E60" s="14" t="s">
        <v>140</v>
      </c>
      <c r="F60" s="14" t="s">
        <v>598</v>
      </c>
      <c r="G60" s="14" t="s">
        <v>142</v>
      </c>
      <c r="H60" s="14" t="s">
        <v>1362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325</v>
      </c>
      <c r="U60" s="18"/>
    </row>
    <row r="61" spans="1:21">
      <c r="A61" s="17">
        <v>60</v>
      </c>
      <c r="B61" s="13" t="s">
        <v>1363</v>
      </c>
      <c r="C61" s="14" t="s">
        <v>497</v>
      </c>
      <c r="D61" s="14" t="s">
        <v>498</v>
      </c>
      <c r="E61" s="14" t="s">
        <v>140</v>
      </c>
      <c r="F61" s="14" t="s">
        <v>598</v>
      </c>
      <c r="G61" s="14" t="s">
        <v>142</v>
      </c>
      <c r="H61" s="14" t="s">
        <v>1364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325</v>
      </c>
      <c r="U61" s="18"/>
    </row>
    <row r="62" spans="1:21">
      <c r="A62" s="17">
        <v>61</v>
      </c>
      <c r="B62" s="13" t="s">
        <v>1365</v>
      </c>
      <c r="C62" s="14" t="s">
        <v>497</v>
      </c>
      <c r="D62" s="14" t="s">
        <v>498</v>
      </c>
      <c r="E62" s="14" t="s">
        <v>140</v>
      </c>
      <c r="F62" s="14" t="s">
        <v>598</v>
      </c>
      <c r="G62" s="14" t="s">
        <v>142</v>
      </c>
      <c r="H62" s="14" t="s">
        <v>1366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325</v>
      </c>
      <c r="U62" s="18"/>
    </row>
    <row r="63" spans="1:21">
      <c r="A63" s="17">
        <v>62</v>
      </c>
      <c r="B63" s="13" t="s">
        <v>1367</v>
      </c>
      <c r="C63" s="14" t="s">
        <v>497</v>
      </c>
      <c r="D63" s="14" t="s">
        <v>498</v>
      </c>
      <c r="E63" s="14" t="s">
        <v>140</v>
      </c>
      <c r="F63" s="14" t="s">
        <v>598</v>
      </c>
      <c r="G63" s="14" t="s">
        <v>142</v>
      </c>
      <c r="H63" s="14" t="s">
        <v>1368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325</v>
      </c>
      <c r="U63" s="18"/>
    </row>
    <row r="64" spans="1:21">
      <c r="A64" s="17">
        <v>63</v>
      </c>
      <c r="B64" s="13" t="s">
        <v>1369</v>
      </c>
      <c r="C64" s="14" t="s">
        <v>497</v>
      </c>
      <c r="D64" s="14" t="s">
        <v>498</v>
      </c>
      <c r="E64" s="14" t="s">
        <v>140</v>
      </c>
      <c r="F64" s="14" t="s">
        <v>598</v>
      </c>
      <c r="G64" s="14" t="s">
        <v>142</v>
      </c>
      <c r="H64" s="14" t="s">
        <v>1370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325</v>
      </c>
      <c r="U64" s="18"/>
    </row>
    <row r="65" spans="1:21">
      <c r="A65" s="17">
        <v>64</v>
      </c>
      <c r="B65" s="13" t="s">
        <v>1371</v>
      </c>
      <c r="C65" s="14" t="s">
        <v>497</v>
      </c>
      <c r="D65" s="14" t="s">
        <v>498</v>
      </c>
      <c r="E65" s="14" t="s">
        <v>140</v>
      </c>
      <c r="F65" s="14" t="s">
        <v>598</v>
      </c>
      <c r="G65" s="14" t="s">
        <v>142</v>
      </c>
      <c r="H65" s="14" t="s">
        <v>1372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325</v>
      </c>
      <c r="U65" s="18"/>
    </row>
    <row r="66" spans="1:21">
      <c r="A66" s="17">
        <v>65</v>
      </c>
      <c r="B66" s="13" t="s">
        <v>1373</v>
      </c>
      <c r="C66" s="14" t="s">
        <v>497</v>
      </c>
      <c r="D66" s="14" t="s">
        <v>498</v>
      </c>
      <c r="E66" s="14" t="s">
        <v>140</v>
      </c>
      <c r="F66" s="14" t="s">
        <v>598</v>
      </c>
      <c r="G66" s="14" t="s">
        <v>142</v>
      </c>
      <c r="H66" s="14" t="s">
        <v>1374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325</v>
      </c>
      <c r="U66" s="18"/>
    </row>
    <row r="67" spans="1:21">
      <c r="A67" s="17">
        <v>66</v>
      </c>
      <c r="B67" s="13" t="s">
        <v>1375</v>
      </c>
      <c r="C67" s="14" t="s">
        <v>497</v>
      </c>
      <c r="D67" s="14" t="s">
        <v>498</v>
      </c>
      <c r="E67" s="14" t="s">
        <v>140</v>
      </c>
      <c r="F67" s="14" t="s">
        <v>598</v>
      </c>
      <c r="G67" s="14" t="s">
        <v>142</v>
      </c>
      <c r="H67" s="14" t="s">
        <v>1376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325</v>
      </c>
      <c r="U67" s="18"/>
    </row>
    <row r="68" spans="1:21">
      <c r="A68" s="17">
        <v>67</v>
      </c>
      <c r="B68" s="13" t="s">
        <v>1377</v>
      </c>
      <c r="C68" s="14" t="s">
        <v>497</v>
      </c>
      <c r="D68" s="14" t="s">
        <v>498</v>
      </c>
      <c r="E68" s="14" t="s">
        <v>140</v>
      </c>
      <c r="F68" s="14" t="s">
        <v>598</v>
      </c>
      <c r="G68" s="14" t="s">
        <v>142</v>
      </c>
      <c r="H68" s="14" t="s">
        <v>1378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325</v>
      </c>
      <c r="U68" s="18"/>
    </row>
    <row r="69" spans="1:21">
      <c r="A69" s="17">
        <v>68</v>
      </c>
      <c r="B69" s="13" t="s">
        <v>1379</v>
      </c>
      <c r="C69" s="14" t="s">
        <v>497</v>
      </c>
      <c r="D69" s="14" t="s">
        <v>498</v>
      </c>
      <c r="E69" s="14" t="s">
        <v>140</v>
      </c>
      <c r="F69" s="14" t="s">
        <v>598</v>
      </c>
      <c r="G69" s="14" t="s">
        <v>142</v>
      </c>
      <c r="H69" s="14" t="s">
        <v>1380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325</v>
      </c>
      <c r="U69" s="18"/>
    </row>
    <row r="70" spans="1:21">
      <c r="A70" s="17">
        <v>69</v>
      </c>
      <c r="B70" s="13" t="s">
        <v>1381</v>
      </c>
      <c r="C70" s="14" t="s">
        <v>497</v>
      </c>
      <c r="D70" s="14" t="s">
        <v>498</v>
      </c>
      <c r="E70" s="14" t="s">
        <v>140</v>
      </c>
      <c r="F70" s="14" t="s">
        <v>598</v>
      </c>
      <c r="G70" s="14" t="s">
        <v>142</v>
      </c>
      <c r="H70" s="14" t="s">
        <v>1382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325</v>
      </c>
      <c r="U70" s="18"/>
    </row>
    <row r="71" spans="1:21">
      <c r="A71" s="17">
        <v>70</v>
      </c>
      <c r="B71" s="13" t="s">
        <v>1383</v>
      </c>
      <c r="C71" s="14" t="s">
        <v>497</v>
      </c>
      <c r="D71" s="14" t="s">
        <v>498</v>
      </c>
      <c r="E71" s="14" t="s">
        <v>140</v>
      </c>
      <c r="F71" s="14" t="s">
        <v>598</v>
      </c>
      <c r="G71" s="14" t="s">
        <v>142</v>
      </c>
      <c r="H71" s="14" t="s">
        <v>1384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325</v>
      </c>
      <c r="U71" s="18"/>
    </row>
    <row r="72" spans="1:21">
      <c r="A72" s="17">
        <v>71</v>
      </c>
      <c r="B72" s="13" t="s">
        <v>1385</v>
      </c>
      <c r="C72" s="14" t="s">
        <v>497</v>
      </c>
      <c r="D72" s="14" t="s">
        <v>498</v>
      </c>
      <c r="E72" s="14" t="s">
        <v>140</v>
      </c>
      <c r="F72" s="14" t="s">
        <v>598</v>
      </c>
      <c r="G72" s="14" t="s">
        <v>142</v>
      </c>
      <c r="H72" s="14" t="s">
        <v>1386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325</v>
      </c>
      <c r="U72" s="18"/>
    </row>
    <row r="73" spans="1:21">
      <c r="A73" s="17">
        <v>72</v>
      </c>
      <c r="B73" s="13" t="s">
        <v>1387</v>
      </c>
      <c r="C73" s="14" t="s">
        <v>497</v>
      </c>
      <c r="D73" s="14" t="s">
        <v>498</v>
      </c>
      <c r="E73" s="14" t="s">
        <v>140</v>
      </c>
      <c r="F73" s="14" t="s">
        <v>598</v>
      </c>
      <c r="G73" s="14" t="s">
        <v>142</v>
      </c>
      <c r="H73" s="14" t="s">
        <v>1388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325</v>
      </c>
      <c r="U73" s="18"/>
    </row>
    <row r="74" spans="1:21">
      <c r="A74" s="17">
        <v>73</v>
      </c>
      <c r="B74" s="13" t="s">
        <v>1389</v>
      </c>
      <c r="C74" s="14" t="s">
        <v>497</v>
      </c>
      <c r="D74" s="14" t="s">
        <v>498</v>
      </c>
      <c r="E74" s="14" t="s">
        <v>140</v>
      </c>
      <c r="F74" s="14" t="s">
        <v>598</v>
      </c>
      <c r="G74" s="14" t="s">
        <v>142</v>
      </c>
      <c r="H74" s="14" t="s">
        <v>1390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325</v>
      </c>
      <c r="U74" s="18"/>
    </row>
    <row r="75" spans="1:21">
      <c r="A75" s="17">
        <v>74</v>
      </c>
      <c r="B75" s="13" t="s">
        <v>1391</v>
      </c>
      <c r="C75" s="14" t="s">
        <v>497</v>
      </c>
      <c r="D75" s="14" t="s">
        <v>498</v>
      </c>
      <c r="E75" s="14" t="s">
        <v>140</v>
      </c>
      <c r="F75" s="14" t="s">
        <v>598</v>
      </c>
      <c r="G75" s="14" t="s">
        <v>142</v>
      </c>
      <c r="H75" s="14" t="s">
        <v>1392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325</v>
      </c>
      <c r="U75" s="18"/>
    </row>
    <row r="76" spans="1:21">
      <c r="A76" s="17">
        <v>75</v>
      </c>
      <c r="B76" s="13" t="s">
        <v>1393</v>
      </c>
      <c r="C76" s="14" t="s">
        <v>497</v>
      </c>
      <c r="D76" s="14" t="s">
        <v>498</v>
      </c>
      <c r="E76" s="14" t="s">
        <v>140</v>
      </c>
      <c r="F76" s="14" t="s">
        <v>598</v>
      </c>
      <c r="G76" s="14" t="s">
        <v>142</v>
      </c>
      <c r="H76" s="14" t="s">
        <v>1394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325</v>
      </c>
      <c r="U76" s="18"/>
    </row>
    <row r="77" spans="1:21">
      <c r="A77" s="17">
        <v>76</v>
      </c>
      <c r="B77" s="13" t="s">
        <v>1395</v>
      </c>
      <c r="C77" s="14" t="s">
        <v>497</v>
      </c>
      <c r="D77" s="14" t="s">
        <v>498</v>
      </c>
      <c r="E77" s="14" t="s">
        <v>140</v>
      </c>
      <c r="F77" s="14" t="s">
        <v>598</v>
      </c>
      <c r="G77" s="14" t="s">
        <v>142</v>
      </c>
      <c r="H77" s="14" t="s">
        <v>1396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325</v>
      </c>
      <c r="U77" s="18"/>
    </row>
    <row r="78" spans="1:21">
      <c r="A78" s="17">
        <v>77</v>
      </c>
      <c r="B78" s="13" t="s">
        <v>1397</v>
      </c>
      <c r="C78" s="14" t="s">
        <v>497</v>
      </c>
      <c r="D78" s="14" t="s">
        <v>498</v>
      </c>
      <c r="E78" s="14" t="s">
        <v>140</v>
      </c>
      <c r="F78" s="14" t="s">
        <v>598</v>
      </c>
      <c r="G78" s="14" t="s">
        <v>142</v>
      </c>
      <c r="H78" s="14" t="s">
        <v>1398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325</v>
      </c>
      <c r="U78" s="18"/>
    </row>
    <row r="79" spans="1:21">
      <c r="A79" s="17">
        <v>78</v>
      </c>
      <c r="B79" s="13" t="s">
        <v>1399</v>
      </c>
      <c r="C79" s="14" t="s">
        <v>497</v>
      </c>
      <c r="D79" s="14" t="s">
        <v>498</v>
      </c>
      <c r="E79" s="14" t="s">
        <v>140</v>
      </c>
      <c r="F79" s="14" t="s">
        <v>598</v>
      </c>
      <c r="G79" s="14" t="s">
        <v>142</v>
      </c>
      <c r="H79" s="14" t="s">
        <v>1400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325</v>
      </c>
      <c r="U79" s="18"/>
    </row>
    <row r="80" spans="1:21">
      <c r="A80" s="17">
        <v>79</v>
      </c>
      <c r="B80" s="13" t="s">
        <v>1401</v>
      </c>
      <c r="C80" s="14" t="s">
        <v>497</v>
      </c>
      <c r="D80" s="14" t="s">
        <v>498</v>
      </c>
      <c r="E80" s="14" t="s">
        <v>140</v>
      </c>
      <c r="F80" s="14" t="s">
        <v>598</v>
      </c>
      <c r="G80" s="14" t="s">
        <v>142</v>
      </c>
      <c r="H80" s="14" t="s">
        <v>1402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325</v>
      </c>
      <c r="U80" s="18"/>
    </row>
    <row r="81" spans="1:21">
      <c r="A81" s="19">
        <v>80</v>
      </c>
      <c r="B81" s="20" t="s">
        <v>1403</v>
      </c>
      <c r="C81" s="21" t="s">
        <v>497</v>
      </c>
      <c r="D81" s="21" t="s">
        <v>498</v>
      </c>
      <c r="E81" s="21" t="s">
        <v>140</v>
      </c>
      <c r="F81" s="21" t="s">
        <v>598</v>
      </c>
      <c r="G81" s="21" t="s">
        <v>142</v>
      </c>
      <c r="H81" s="21" t="s">
        <v>1404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325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4.4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4" customFormat="1">
      <c r="A2" s="33">
        <v>1</v>
      </c>
      <c r="B2" s="34" t="s">
        <v>1405</v>
      </c>
      <c r="C2" s="35" t="s">
        <v>138</v>
      </c>
      <c r="D2" s="35" t="s">
        <v>717</v>
      </c>
      <c r="E2" s="35" t="s">
        <v>140</v>
      </c>
      <c r="F2" s="35" t="s">
        <v>1406</v>
      </c>
      <c r="G2" s="35" t="s">
        <v>142</v>
      </c>
      <c r="H2" s="35" t="s">
        <v>158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144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145</v>
      </c>
      <c r="U2" s="38"/>
    </row>
    <row r="3" spans="1:21" s="66" customFormat="1">
      <c r="A3" s="27">
        <v>2</v>
      </c>
      <c r="B3" s="28" t="s">
        <v>1407</v>
      </c>
      <c r="C3" s="29" t="s">
        <v>138</v>
      </c>
      <c r="D3" s="29" t="s">
        <v>717</v>
      </c>
      <c r="E3" s="29" t="s">
        <v>140</v>
      </c>
      <c r="F3" s="29" t="s">
        <v>1408</v>
      </c>
      <c r="G3" s="29">
        <v>1</v>
      </c>
      <c r="H3" s="29" t="s">
        <v>1409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32</v>
      </c>
      <c r="O3" s="31" t="s">
        <v>33</v>
      </c>
      <c r="P3" s="31" t="s">
        <v>1410</v>
      </c>
      <c r="Q3" s="31" t="s">
        <v>322</v>
      </c>
      <c r="R3" s="31" t="s">
        <v>42</v>
      </c>
      <c r="S3" s="31" t="str">
        <f t="shared" si="4"/>
        <v>RA_RaSIA01_RF_LLRFPreAmp_1_T1Mon</v>
      </c>
      <c r="T3" s="31" t="s">
        <v>163</v>
      </c>
      <c r="U3" s="32">
        <v>2</v>
      </c>
    </row>
    <row r="4" spans="1:21" s="5" customFormat="1">
      <c r="A4" s="27">
        <v>3</v>
      </c>
      <c r="B4" s="28" t="s">
        <v>1411</v>
      </c>
      <c r="C4" s="29" t="s">
        <v>138</v>
      </c>
      <c r="D4" s="29" t="s">
        <v>717</v>
      </c>
      <c r="E4" s="29" t="s">
        <v>140</v>
      </c>
      <c r="F4" s="29" t="s">
        <v>1408</v>
      </c>
      <c r="G4" s="29">
        <v>1</v>
      </c>
      <c r="H4" s="29" t="s">
        <v>1412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32</v>
      </c>
      <c r="O4" s="31" t="s">
        <v>33</v>
      </c>
      <c r="P4" s="31" t="s">
        <v>1410</v>
      </c>
      <c r="Q4" s="31" t="s">
        <v>322</v>
      </c>
      <c r="R4" s="31" t="s">
        <v>42</v>
      </c>
      <c r="S4" s="31" t="str">
        <f t="shared" si="4"/>
        <v>RA_RaSIA01_RF_LLRFPreAmp_1_T2Mon</v>
      </c>
      <c r="T4" s="31" t="s">
        <v>163</v>
      </c>
      <c r="U4" s="32">
        <v>2</v>
      </c>
    </row>
    <row r="5" spans="1:21" s="5" customFormat="1">
      <c r="A5" s="27">
        <v>4</v>
      </c>
      <c r="B5" s="28" t="s">
        <v>1413</v>
      </c>
      <c r="C5" s="29" t="s">
        <v>138</v>
      </c>
      <c r="D5" s="29" t="s">
        <v>717</v>
      </c>
      <c r="E5" s="29" t="s">
        <v>140</v>
      </c>
      <c r="F5" s="29" t="s">
        <v>1408</v>
      </c>
      <c r="G5" s="29">
        <v>1</v>
      </c>
      <c r="H5" s="29" t="s">
        <v>1414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144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145</v>
      </c>
      <c r="U5" s="32"/>
    </row>
    <row r="6" spans="1:21" s="5" customFormat="1">
      <c r="A6" s="27">
        <v>5</v>
      </c>
      <c r="B6" s="28" t="s">
        <v>1415</v>
      </c>
      <c r="C6" s="29" t="s">
        <v>138</v>
      </c>
      <c r="D6" s="29" t="s">
        <v>717</v>
      </c>
      <c r="E6" s="29" t="s">
        <v>140</v>
      </c>
      <c r="F6" s="29" t="s">
        <v>1408</v>
      </c>
      <c r="G6" s="29">
        <v>1</v>
      </c>
      <c r="H6" s="29" t="s">
        <v>1416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144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145</v>
      </c>
      <c r="U6" s="32"/>
    </row>
    <row r="7" spans="1:21" s="45" customFormat="1">
      <c r="A7" s="33">
        <v>6</v>
      </c>
      <c r="B7" s="34" t="s">
        <v>1417</v>
      </c>
      <c r="C7" s="35" t="s">
        <v>138</v>
      </c>
      <c r="D7" s="35" t="s">
        <v>717</v>
      </c>
      <c r="E7" s="35" t="s">
        <v>140</v>
      </c>
      <c r="F7" s="35" t="s">
        <v>1408</v>
      </c>
      <c r="G7" s="35">
        <v>1</v>
      </c>
      <c r="H7" s="35" t="s">
        <v>1418</v>
      </c>
      <c r="I7" s="35" t="s">
        <v>466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144</v>
      </c>
      <c r="O7" s="37" t="s">
        <v>149</v>
      </c>
      <c r="P7" s="37"/>
      <c r="Q7" s="37"/>
      <c r="R7" s="37"/>
      <c r="S7" s="37" t="str">
        <f t="shared" si="4"/>
        <v>RA_RaSIA01_RF_LLRFPreAmp_1_PINSw1EnblCmd</v>
      </c>
      <c r="T7" s="37" t="s">
        <v>145</v>
      </c>
      <c r="U7" s="38"/>
    </row>
    <row r="8" spans="1:21" s="45" customFormat="1">
      <c r="A8" s="33">
        <v>7</v>
      </c>
      <c r="B8" s="34" t="s">
        <v>1419</v>
      </c>
      <c r="C8" s="35" t="s">
        <v>138</v>
      </c>
      <c r="D8" s="35" t="s">
        <v>717</v>
      </c>
      <c r="E8" s="35" t="s">
        <v>140</v>
      </c>
      <c r="F8" s="35" t="s">
        <v>1408</v>
      </c>
      <c r="G8" s="35">
        <v>1</v>
      </c>
      <c r="H8" s="35" t="s">
        <v>1420</v>
      </c>
      <c r="I8" s="35" t="s">
        <v>466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144</v>
      </c>
      <c r="O8" s="37" t="s">
        <v>149</v>
      </c>
      <c r="P8" s="37"/>
      <c r="Q8" s="37"/>
      <c r="R8" s="37"/>
      <c r="S8" s="37" t="str">
        <f t="shared" si="4"/>
        <v>RA_RaSIA01_RF_LLRFPreAmp_1_PINSw2EnblCmd</v>
      </c>
      <c r="T8" s="37" t="s">
        <v>145</v>
      </c>
      <c r="U8" s="38"/>
    </row>
    <row r="9" spans="1:21" s="45" customFormat="1">
      <c r="A9" s="33">
        <v>8</v>
      </c>
      <c r="B9" s="34" t="s">
        <v>1421</v>
      </c>
      <c r="C9" s="35" t="s">
        <v>138</v>
      </c>
      <c r="D9" s="35" t="s">
        <v>717</v>
      </c>
      <c r="E9" s="35" t="s">
        <v>140</v>
      </c>
      <c r="F9" s="35" t="s">
        <v>1408</v>
      </c>
      <c r="G9" s="35">
        <v>1</v>
      </c>
      <c r="H9" s="35" t="s">
        <v>1422</v>
      </c>
      <c r="I9" s="35" t="s">
        <v>466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144</v>
      </c>
      <c r="O9" s="37" t="s">
        <v>149</v>
      </c>
      <c r="P9" s="37"/>
      <c r="Q9" s="37"/>
      <c r="R9" s="37"/>
      <c r="S9" s="37" t="str">
        <f t="shared" si="4"/>
        <v>RA_RaSIA01_RF_LLRFPreAmp_1_PINSw1DsblCmd</v>
      </c>
      <c r="T9" s="37" t="s">
        <v>145</v>
      </c>
      <c r="U9" s="38"/>
    </row>
    <row r="10" spans="1:21" s="45" customFormat="1">
      <c r="A10" s="33">
        <v>9</v>
      </c>
      <c r="B10" s="34" t="s">
        <v>1423</v>
      </c>
      <c r="C10" s="35" t="s">
        <v>138</v>
      </c>
      <c r="D10" s="35" t="s">
        <v>717</v>
      </c>
      <c r="E10" s="35" t="s">
        <v>140</v>
      </c>
      <c r="F10" s="35" t="s">
        <v>1408</v>
      </c>
      <c r="G10" s="35">
        <v>1</v>
      </c>
      <c r="H10" s="35" t="s">
        <v>1424</v>
      </c>
      <c r="I10" s="35" t="s">
        <v>466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144</v>
      </c>
      <c r="O10" s="37" t="s">
        <v>149</v>
      </c>
      <c r="P10" s="37"/>
      <c r="Q10" s="37"/>
      <c r="R10" s="37"/>
      <c r="S10" s="37" t="str">
        <f t="shared" si="4"/>
        <v>RA_RaSIA01_RF_LLRFPreAmp_1_PINSw2DsblCmd</v>
      </c>
      <c r="T10" s="37" t="s">
        <v>145</v>
      </c>
      <c r="U10" s="38"/>
    </row>
    <row r="11" spans="1:21" s="5" customFormat="1">
      <c r="A11" s="27">
        <v>10</v>
      </c>
      <c r="B11" s="28" t="s">
        <v>1425</v>
      </c>
      <c r="C11" s="29" t="s">
        <v>138</v>
      </c>
      <c r="D11" s="29" t="s">
        <v>717</v>
      </c>
      <c r="E11" s="29" t="s">
        <v>140</v>
      </c>
      <c r="F11" s="29" t="s">
        <v>1408</v>
      </c>
      <c r="G11" s="29">
        <v>1</v>
      </c>
      <c r="H11" s="29" t="s">
        <v>1426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144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145</v>
      </c>
      <c r="U11" s="32"/>
    </row>
    <row r="12" spans="1:21" s="5" customFormat="1">
      <c r="A12" s="27">
        <v>11</v>
      </c>
      <c r="B12" s="28" t="s">
        <v>1427</v>
      </c>
      <c r="C12" s="29" t="s">
        <v>138</v>
      </c>
      <c r="D12" s="29" t="s">
        <v>717</v>
      </c>
      <c r="E12" s="29" t="s">
        <v>140</v>
      </c>
      <c r="F12" s="29" t="s">
        <v>1408</v>
      </c>
      <c r="G12" s="29">
        <v>1</v>
      </c>
      <c r="H12" s="29" t="s">
        <v>1428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144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145</v>
      </c>
      <c r="U12" s="32"/>
    </row>
    <row r="13" spans="1:21" s="5" customFormat="1">
      <c r="A13" s="27">
        <v>12</v>
      </c>
      <c r="B13" s="28" t="s">
        <v>1429</v>
      </c>
      <c r="C13" s="29" t="s">
        <v>138</v>
      </c>
      <c r="D13" s="29" t="s">
        <v>1430</v>
      </c>
      <c r="E13" s="29" t="s">
        <v>140</v>
      </c>
      <c r="F13" s="29" t="s">
        <v>246</v>
      </c>
      <c r="G13" s="29" t="s">
        <v>142</v>
      </c>
      <c r="H13" s="29" t="s">
        <v>715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144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145</v>
      </c>
      <c r="U13" s="32"/>
    </row>
    <row r="14" spans="1:21">
      <c r="A14" s="33">
        <v>13</v>
      </c>
      <c r="B14" s="34" t="s">
        <v>1431</v>
      </c>
      <c r="C14" s="35" t="s">
        <v>138</v>
      </c>
      <c r="D14" s="35" t="s">
        <v>717</v>
      </c>
      <c r="E14" s="35" t="s">
        <v>140</v>
      </c>
      <c r="F14" s="35" t="s">
        <v>1408</v>
      </c>
      <c r="G14" s="35">
        <v>2</v>
      </c>
      <c r="H14" s="35" t="s">
        <v>1409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1432</v>
      </c>
      <c r="C15" s="35" t="s">
        <v>138</v>
      </c>
      <c r="D15" s="35" t="s">
        <v>717</v>
      </c>
      <c r="E15" s="35" t="s">
        <v>140</v>
      </c>
      <c r="F15" s="35" t="s">
        <v>1408</v>
      </c>
      <c r="G15" s="35">
        <v>2</v>
      </c>
      <c r="H15" s="35" t="s">
        <v>1412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1433</v>
      </c>
      <c r="C16" s="35" t="s">
        <v>138</v>
      </c>
      <c r="D16" s="35" t="s">
        <v>717</v>
      </c>
      <c r="E16" s="35" t="s">
        <v>140</v>
      </c>
      <c r="F16" s="35" t="s">
        <v>1408</v>
      </c>
      <c r="G16" s="35">
        <v>2</v>
      </c>
      <c r="H16" s="35" t="s">
        <v>1414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1434</v>
      </c>
      <c r="C17" s="35" t="s">
        <v>138</v>
      </c>
      <c r="D17" s="35" t="s">
        <v>717</v>
      </c>
      <c r="E17" s="35" t="s">
        <v>140</v>
      </c>
      <c r="F17" s="35" t="s">
        <v>1408</v>
      </c>
      <c r="G17" s="35">
        <v>2</v>
      </c>
      <c r="H17" s="35" t="s">
        <v>1416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1435</v>
      </c>
      <c r="C18" s="35" t="s">
        <v>138</v>
      </c>
      <c r="D18" s="35" t="s">
        <v>717</v>
      </c>
      <c r="E18" s="35" t="s">
        <v>140</v>
      </c>
      <c r="F18" s="35" t="s">
        <v>1408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1436</v>
      </c>
      <c r="C19" s="35" t="s">
        <v>138</v>
      </c>
      <c r="D19" s="35" t="s">
        <v>717</v>
      </c>
      <c r="E19" s="35" t="s">
        <v>140</v>
      </c>
      <c r="F19" s="35" t="s">
        <v>1408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1437</v>
      </c>
      <c r="C20" s="35" t="s">
        <v>138</v>
      </c>
      <c r="D20" s="35" t="s">
        <v>717</v>
      </c>
      <c r="E20" s="35" t="s">
        <v>140</v>
      </c>
      <c r="F20" s="35" t="s">
        <v>1408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1438</v>
      </c>
      <c r="C21" s="35" t="s">
        <v>138</v>
      </c>
      <c r="D21" s="35" t="s">
        <v>717</v>
      </c>
      <c r="E21" s="35" t="s">
        <v>140</v>
      </c>
      <c r="F21" s="35" t="s">
        <v>1408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1439</v>
      </c>
      <c r="C22" s="35" t="s">
        <v>138</v>
      </c>
      <c r="D22" s="35" t="s">
        <v>717</v>
      </c>
      <c r="E22" s="35" t="s">
        <v>140</v>
      </c>
      <c r="F22" s="35" t="s">
        <v>1408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1440</v>
      </c>
      <c r="C23" s="41" t="s">
        <v>138</v>
      </c>
      <c r="D23" s="41" t="s">
        <v>717</v>
      </c>
      <c r="E23" s="41" t="s">
        <v>140</v>
      </c>
      <c r="F23" s="41" t="s">
        <v>1408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9"/>
  <sheetViews>
    <sheetView workbookViewId="0">
      <selection activeCell="B12" sqref="B12"/>
    </sheetView>
  </sheetViews>
  <sheetFormatPr defaultRowHeight="14.45"/>
  <cols>
    <col min="2" max="2" width="67.7109375" customWidth="1"/>
  </cols>
  <sheetData>
    <row r="2" spans="2:2">
      <c r="B2" s="4" t="s">
        <v>1441</v>
      </c>
    </row>
    <row r="3" spans="2:2">
      <c r="B3" s="2" t="s">
        <v>1442</v>
      </c>
    </row>
    <row r="4" spans="2:2">
      <c r="B4" s="1" t="s">
        <v>1443</v>
      </c>
    </row>
    <row r="5" spans="2:2">
      <c r="B5" s="3" t="s">
        <v>1444</v>
      </c>
    </row>
    <row r="6" spans="2:2">
      <c r="B6" s="4" t="s">
        <v>1445</v>
      </c>
    </row>
    <row r="9" spans="2:2" ht="1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4.4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9" t="s">
        <v>21</v>
      </c>
    </row>
    <row r="2" spans="1:21" s="6" customFormat="1">
      <c r="A2" s="53">
        <v>1</v>
      </c>
      <c r="B2" s="13" t="s">
        <v>137</v>
      </c>
      <c r="C2" s="14" t="s">
        <v>138</v>
      </c>
      <c r="D2" s="14" t="s">
        <v>139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RA_ToSIA04_RF_ACPanel_PwrACOpMon</v>
      </c>
      <c r="T2" s="16" t="s">
        <v>145</v>
      </c>
      <c r="U2" s="16"/>
    </row>
    <row r="3" spans="1:21">
      <c r="A3" s="53">
        <v>2</v>
      </c>
      <c r="B3" s="13" t="s">
        <v>146</v>
      </c>
      <c r="C3" s="14" t="s">
        <v>138</v>
      </c>
      <c r="D3" s="14" t="s">
        <v>139</v>
      </c>
      <c r="E3" s="14" t="s">
        <v>140</v>
      </c>
      <c r="F3" s="14" t="s">
        <v>141</v>
      </c>
      <c r="G3" s="14" t="s">
        <v>142</v>
      </c>
      <c r="H3" s="14" t="s">
        <v>147</v>
      </c>
      <c r="I3" s="14" t="s">
        <v>148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144</v>
      </c>
      <c r="O3" s="16" t="s">
        <v>149</v>
      </c>
      <c r="P3" s="16"/>
      <c r="Q3" s="16"/>
      <c r="R3" s="16"/>
      <c r="S3" s="16" t="str">
        <f t="shared" ref="S3" si="2">M3</f>
        <v>RA_ToSIA04_RF_ACPanel_PwrACDsblSel</v>
      </c>
      <c r="T3" s="16" t="s">
        <v>145</v>
      </c>
      <c r="U3" s="16"/>
    </row>
    <row r="4" spans="1:21">
      <c r="A4" s="53">
        <v>3</v>
      </c>
      <c r="B4" s="13" t="s">
        <v>150</v>
      </c>
      <c r="C4" s="14" t="s">
        <v>138</v>
      </c>
      <c r="D4" s="14" t="s">
        <v>139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ref="S4:S66" si="5">M4</f>
        <v>RA_ToSIA04_RF_ACPanel_PwrACEnblSel</v>
      </c>
      <c r="T4" s="16" t="s">
        <v>145</v>
      </c>
      <c r="U4" s="16"/>
    </row>
    <row r="5" spans="1:21">
      <c r="A5" s="53">
        <v>4</v>
      </c>
      <c r="B5" s="13" t="s">
        <v>152</v>
      </c>
      <c r="C5" s="14" t="s">
        <v>138</v>
      </c>
      <c r="D5" s="14" t="s">
        <v>139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5"/>
        <v>RA_ToSIA04_RF_ACPanel_PwrACSts</v>
      </c>
      <c r="T5" s="16" t="s">
        <v>145</v>
      </c>
      <c r="U5" s="16"/>
    </row>
    <row r="6" spans="1:21">
      <c r="A6" s="53">
        <v>5</v>
      </c>
      <c r="B6" s="13" t="s">
        <v>155</v>
      </c>
      <c r="C6" s="14" t="s">
        <v>138</v>
      </c>
      <c r="D6" s="14" t="s">
        <v>139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5"/>
        <v>RA_ToSIA04_RF_ACPanel_PhsFltMon</v>
      </c>
      <c r="T6" s="16" t="s">
        <v>145</v>
      </c>
      <c r="U6" s="16"/>
    </row>
    <row r="7" spans="1:21">
      <c r="A7" s="53">
        <v>6</v>
      </c>
      <c r="B7" s="13" t="s">
        <v>157</v>
      </c>
      <c r="C7" s="14" t="s">
        <v>138</v>
      </c>
      <c r="D7" s="14" t="s">
        <v>139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5"/>
        <v>RA_ToSIA04_RF_ACPanel_IntlkMon</v>
      </c>
      <c r="T7" s="16" t="s">
        <v>145</v>
      </c>
      <c r="U7" s="16"/>
    </row>
    <row r="8" spans="1:21">
      <c r="A8" s="53">
        <v>7</v>
      </c>
      <c r="B8" s="13" t="s">
        <v>159</v>
      </c>
      <c r="C8" s="14" t="s">
        <v>138</v>
      </c>
      <c r="D8" s="14" t="s">
        <v>139</v>
      </c>
      <c r="E8" s="14" t="s">
        <v>140</v>
      </c>
      <c r="F8" s="14" t="s">
        <v>160</v>
      </c>
      <c r="G8" s="14" t="s">
        <v>161</v>
      </c>
      <c r="H8" s="14" t="s">
        <v>162</v>
      </c>
      <c r="I8" s="14" t="s">
        <v>29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32</v>
      </c>
      <c r="O8" s="16" t="s">
        <v>33</v>
      </c>
      <c r="P8" s="16"/>
      <c r="Q8" s="16"/>
      <c r="R8" s="16" t="s">
        <v>42</v>
      </c>
      <c r="S8" s="16" t="str">
        <f t="shared" si="5"/>
        <v>RA_ToSIA04_RF_HeatSink_H01A_TMon</v>
      </c>
      <c r="T8" s="16" t="s">
        <v>163</v>
      </c>
      <c r="U8" s="16">
        <v>2</v>
      </c>
    </row>
    <row r="9" spans="1:21">
      <c r="A9" s="53">
        <v>8</v>
      </c>
      <c r="B9" s="13" t="s">
        <v>164</v>
      </c>
      <c r="C9" s="14" t="s">
        <v>138</v>
      </c>
      <c r="D9" s="14" t="s">
        <v>139</v>
      </c>
      <c r="E9" s="14" t="s">
        <v>140</v>
      </c>
      <c r="F9" s="14" t="s">
        <v>160</v>
      </c>
      <c r="G9" s="14" t="s">
        <v>165</v>
      </c>
      <c r="H9" s="14" t="s">
        <v>162</v>
      </c>
      <c r="I9" s="14" t="s">
        <v>29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32</v>
      </c>
      <c r="O9" s="16" t="s">
        <v>33</v>
      </c>
      <c r="P9" s="16"/>
      <c r="Q9" s="16"/>
      <c r="R9" s="16" t="s">
        <v>42</v>
      </c>
      <c r="S9" s="16" t="str">
        <f t="shared" si="5"/>
        <v>RA_ToSIA04_RF_HeatSink_H01B_TMon</v>
      </c>
      <c r="T9" s="16" t="s">
        <v>163</v>
      </c>
      <c r="U9" s="16">
        <v>2</v>
      </c>
    </row>
    <row r="10" spans="1:21">
      <c r="A10" s="53">
        <v>9</v>
      </c>
      <c r="B10" s="13" t="s">
        <v>166</v>
      </c>
      <c r="C10" s="14" t="s">
        <v>138</v>
      </c>
      <c r="D10" s="14" t="s">
        <v>139</v>
      </c>
      <c r="E10" s="14" t="s">
        <v>140</v>
      </c>
      <c r="F10" s="14" t="s">
        <v>160</v>
      </c>
      <c r="G10" s="14" t="s">
        <v>167</v>
      </c>
      <c r="H10" s="14" t="s">
        <v>162</v>
      </c>
      <c r="I10" s="14" t="s">
        <v>29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32</v>
      </c>
      <c r="O10" s="16" t="s">
        <v>33</v>
      </c>
      <c r="P10" s="16"/>
      <c r="Q10" s="16"/>
      <c r="R10" s="16" t="s">
        <v>42</v>
      </c>
      <c r="S10" s="16" t="str">
        <f t="shared" si="5"/>
        <v>RA_ToSIA04_RF_HeatSink_H02A_TMon</v>
      </c>
      <c r="T10" s="16" t="s">
        <v>163</v>
      </c>
      <c r="U10" s="16">
        <v>2</v>
      </c>
    </row>
    <row r="11" spans="1:21">
      <c r="A11" s="53">
        <v>10</v>
      </c>
      <c r="B11" s="13" t="s">
        <v>168</v>
      </c>
      <c r="C11" s="14" t="s">
        <v>138</v>
      </c>
      <c r="D11" s="14" t="s">
        <v>139</v>
      </c>
      <c r="E11" s="14" t="s">
        <v>140</v>
      </c>
      <c r="F11" s="14" t="s">
        <v>160</v>
      </c>
      <c r="G11" s="14" t="s">
        <v>169</v>
      </c>
      <c r="H11" s="14" t="s">
        <v>162</v>
      </c>
      <c r="I11" s="14" t="s">
        <v>29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32</v>
      </c>
      <c r="O11" s="16" t="s">
        <v>33</v>
      </c>
      <c r="P11" s="16"/>
      <c r="Q11" s="16"/>
      <c r="R11" s="16" t="s">
        <v>42</v>
      </c>
      <c r="S11" s="16" t="str">
        <f t="shared" si="5"/>
        <v>RA_ToSIA04_RF_HeatSink_H02B_TMon</v>
      </c>
      <c r="T11" s="16" t="s">
        <v>163</v>
      </c>
      <c r="U11" s="16">
        <v>2</v>
      </c>
    </row>
    <row r="12" spans="1:21">
      <c r="A12" s="53">
        <v>11</v>
      </c>
      <c r="B12" s="13" t="s">
        <v>170</v>
      </c>
      <c r="C12" s="14" t="s">
        <v>138</v>
      </c>
      <c r="D12" s="14" t="s">
        <v>139</v>
      </c>
      <c r="E12" s="14" t="s">
        <v>140</v>
      </c>
      <c r="F12" s="14" t="s">
        <v>160</v>
      </c>
      <c r="G12" s="14" t="s">
        <v>171</v>
      </c>
      <c r="H12" s="14" t="s">
        <v>162</v>
      </c>
      <c r="I12" s="14" t="s">
        <v>29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32</v>
      </c>
      <c r="O12" s="16" t="s">
        <v>33</v>
      </c>
      <c r="P12" s="16"/>
      <c r="Q12" s="16"/>
      <c r="R12" s="16" t="s">
        <v>42</v>
      </c>
      <c r="S12" s="16" t="str">
        <f t="shared" si="5"/>
        <v>RA_ToSIA04_RF_HeatSink_H03A_TMon</v>
      </c>
      <c r="T12" s="16" t="s">
        <v>163</v>
      </c>
      <c r="U12" s="16">
        <v>2</v>
      </c>
    </row>
    <row r="13" spans="1:21">
      <c r="A13" s="53">
        <v>12</v>
      </c>
      <c r="B13" s="13" t="s">
        <v>172</v>
      </c>
      <c r="C13" s="14" t="s">
        <v>138</v>
      </c>
      <c r="D13" s="14" t="s">
        <v>139</v>
      </c>
      <c r="E13" s="14" t="s">
        <v>140</v>
      </c>
      <c r="F13" s="14" t="s">
        <v>160</v>
      </c>
      <c r="G13" s="14" t="s">
        <v>173</v>
      </c>
      <c r="H13" s="14" t="s">
        <v>162</v>
      </c>
      <c r="I13" s="14" t="s">
        <v>29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32</v>
      </c>
      <c r="O13" s="16" t="s">
        <v>33</v>
      </c>
      <c r="P13" s="16"/>
      <c r="Q13" s="16"/>
      <c r="R13" s="16" t="s">
        <v>42</v>
      </c>
      <c r="S13" s="16" t="str">
        <f t="shared" si="5"/>
        <v>RA_ToSIA04_RF_HeatSink_H03B_TMon</v>
      </c>
      <c r="T13" s="16" t="s">
        <v>163</v>
      </c>
      <c r="U13" s="16">
        <v>2</v>
      </c>
    </row>
    <row r="14" spans="1:21">
      <c r="A14" s="53">
        <v>13</v>
      </c>
      <c r="B14" s="13" t="s">
        <v>174</v>
      </c>
      <c r="C14" s="14" t="s">
        <v>138</v>
      </c>
      <c r="D14" s="14" t="s">
        <v>139</v>
      </c>
      <c r="E14" s="14" t="s">
        <v>140</v>
      </c>
      <c r="F14" s="14" t="s">
        <v>160</v>
      </c>
      <c r="G14" s="14" t="s">
        <v>175</v>
      </c>
      <c r="H14" s="14" t="s">
        <v>162</v>
      </c>
      <c r="I14" s="14" t="s">
        <v>29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32</v>
      </c>
      <c r="O14" s="16" t="s">
        <v>33</v>
      </c>
      <c r="P14" s="16"/>
      <c r="Q14" s="16"/>
      <c r="R14" s="16" t="s">
        <v>42</v>
      </c>
      <c r="S14" s="16" t="str">
        <f t="shared" si="5"/>
        <v>RA_ToSIA04_RF_HeatSink_H04A_TMon</v>
      </c>
      <c r="T14" s="16" t="s">
        <v>163</v>
      </c>
      <c r="U14" s="16">
        <v>2</v>
      </c>
    </row>
    <row r="15" spans="1:21">
      <c r="A15" s="53">
        <v>14</v>
      </c>
      <c r="B15" s="13" t="s">
        <v>176</v>
      </c>
      <c r="C15" s="14" t="s">
        <v>138</v>
      </c>
      <c r="D15" s="14" t="s">
        <v>139</v>
      </c>
      <c r="E15" s="14" t="s">
        <v>140</v>
      </c>
      <c r="F15" s="14" t="s">
        <v>160</v>
      </c>
      <c r="G15" s="14" t="s">
        <v>177</v>
      </c>
      <c r="H15" s="14" t="s">
        <v>162</v>
      </c>
      <c r="I15" s="14" t="s">
        <v>29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32</v>
      </c>
      <c r="O15" s="16" t="s">
        <v>33</v>
      </c>
      <c r="P15" s="16"/>
      <c r="Q15" s="16"/>
      <c r="R15" s="16" t="s">
        <v>42</v>
      </c>
      <c r="S15" s="16" t="str">
        <f t="shared" si="5"/>
        <v>RA_ToSIA04_RF_HeatSink_H04B_TMon</v>
      </c>
      <c r="T15" s="16" t="s">
        <v>163</v>
      </c>
      <c r="U15" s="16">
        <v>2</v>
      </c>
    </row>
    <row r="16" spans="1:21">
      <c r="A16" s="53">
        <v>15</v>
      </c>
      <c r="B16" s="13" t="s">
        <v>178</v>
      </c>
      <c r="C16" s="14" t="s">
        <v>138</v>
      </c>
      <c r="D16" s="14" t="s">
        <v>139</v>
      </c>
      <c r="E16" s="14" t="s">
        <v>140</v>
      </c>
      <c r="F16" s="14" t="s">
        <v>160</v>
      </c>
      <c r="G16" s="14" t="s">
        <v>179</v>
      </c>
      <c r="H16" s="14" t="s">
        <v>162</v>
      </c>
      <c r="I16" s="14" t="s">
        <v>29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32</v>
      </c>
      <c r="O16" s="16" t="s">
        <v>33</v>
      </c>
      <c r="P16" s="16"/>
      <c r="Q16" s="16"/>
      <c r="R16" s="16" t="s">
        <v>42</v>
      </c>
      <c r="S16" s="16" t="str">
        <f t="shared" si="5"/>
        <v>RA_ToSIA04_RF_HeatSink_H05A_TMon</v>
      </c>
      <c r="T16" s="16" t="s">
        <v>163</v>
      </c>
      <c r="U16" s="16">
        <v>2</v>
      </c>
    </row>
    <row r="17" spans="1:21">
      <c r="A17" s="53">
        <v>16</v>
      </c>
      <c r="B17" s="13" t="s">
        <v>180</v>
      </c>
      <c r="C17" s="14" t="s">
        <v>138</v>
      </c>
      <c r="D17" s="14" t="s">
        <v>139</v>
      </c>
      <c r="E17" s="14" t="s">
        <v>140</v>
      </c>
      <c r="F17" s="14" t="s">
        <v>160</v>
      </c>
      <c r="G17" s="14" t="s">
        <v>181</v>
      </c>
      <c r="H17" s="14" t="s">
        <v>162</v>
      </c>
      <c r="I17" s="14" t="s">
        <v>29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32</v>
      </c>
      <c r="O17" s="16" t="s">
        <v>33</v>
      </c>
      <c r="P17" s="16"/>
      <c r="Q17" s="16"/>
      <c r="R17" s="16" t="s">
        <v>42</v>
      </c>
      <c r="S17" s="16" t="str">
        <f t="shared" si="5"/>
        <v>RA_ToSIA04_RF_HeatSink_H05B_TMon</v>
      </c>
      <c r="T17" s="16" t="s">
        <v>163</v>
      </c>
      <c r="U17" s="16">
        <v>2</v>
      </c>
    </row>
    <row r="18" spans="1:21">
      <c r="A18" s="53">
        <v>17</v>
      </c>
      <c r="B18" s="13" t="s">
        <v>182</v>
      </c>
      <c r="C18" s="14" t="s">
        <v>138</v>
      </c>
      <c r="D18" s="14" t="s">
        <v>139</v>
      </c>
      <c r="E18" s="14" t="s">
        <v>140</v>
      </c>
      <c r="F18" s="14" t="s">
        <v>160</v>
      </c>
      <c r="G18" s="14" t="s">
        <v>183</v>
      </c>
      <c r="H18" s="14" t="s">
        <v>162</v>
      </c>
      <c r="I18" s="14" t="s">
        <v>29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32</v>
      </c>
      <c r="O18" s="16" t="s">
        <v>33</v>
      </c>
      <c r="P18" s="16"/>
      <c r="Q18" s="16"/>
      <c r="R18" s="16" t="s">
        <v>42</v>
      </c>
      <c r="S18" s="16" t="str">
        <f t="shared" si="5"/>
        <v>RA_ToSIA04_RF_HeatSink_H06A_TMon</v>
      </c>
      <c r="T18" s="16" t="s">
        <v>163</v>
      </c>
      <c r="U18" s="16">
        <v>2</v>
      </c>
    </row>
    <row r="19" spans="1:21">
      <c r="A19" s="53">
        <v>18</v>
      </c>
      <c r="B19" s="13" t="s">
        <v>184</v>
      </c>
      <c r="C19" s="14" t="s">
        <v>138</v>
      </c>
      <c r="D19" s="14" t="s">
        <v>139</v>
      </c>
      <c r="E19" s="14" t="s">
        <v>140</v>
      </c>
      <c r="F19" s="14" t="s">
        <v>160</v>
      </c>
      <c r="G19" s="14" t="s">
        <v>185</v>
      </c>
      <c r="H19" s="14" t="s">
        <v>162</v>
      </c>
      <c r="I19" s="14" t="s">
        <v>29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32</v>
      </c>
      <c r="O19" s="16" t="s">
        <v>33</v>
      </c>
      <c r="P19" s="16"/>
      <c r="Q19" s="16"/>
      <c r="R19" s="16" t="s">
        <v>42</v>
      </c>
      <c r="S19" s="16" t="str">
        <f t="shared" si="5"/>
        <v>RA_ToSIA04_RF_HeatSink_H06B_TMon</v>
      </c>
      <c r="T19" s="16" t="s">
        <v>163</v>
      </c>
      <c r="U19" s="16">
        <v>2</v>
      </c>
    </row>
    <row r="20" spans="1:21">
      <c r="A20" s="53">
        <v>19</v>
      </c>
      <c r="B20" s="13" t="s">
        <v>186</v>
      </c>
      <c r="C20" s="14" t="s">
        <v>138</v>
      </c>
      <c r="D20" s="14" t="s">
        <v>139</v>
      </c>
      <c r="E20" s="14" t="s">
        <v>140</v>
      </c>
      <c r="F20" s="14" t="s">
        <v>160</v>
      </c>
      <c r="G20" s="14" t="s">
        <v>187</v>
      </c>
      <c r="H20" s="14" t="s">
        <v>162</v>
      </c>
      <c r="I20" s="14" t="s">
        <v>29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32</v>
      </c>
      <c r="O20" s="16" t="s">
        <v>33</v>
      </c>
      <c r="P20" s="16"/>
      <c r="Q20" s="16"/>
      <c r="R20" s="16" t="s">
        <v>42</v>
      </c>
      <c r="S20" s="16" t="str">
        <f t="shared" si="5"/>
        <v>RA_ToSIA04_RF_HeatSink_H07A_TMon</v>
      </c>
      <c r="T20" s="16" t="s">
        <v>163</v>
      </c>
      <c r="U20" s="16">
        <v>2</v>
      </c>
    </row>
    <row r="21" spans="1:21">
      <c r="A21" s="53">
        <v>20</v>
      </c>
      <c r="B21" s="13" t="s">
        <v>188</v>
      </c>
      <c r="C21" s="14" t="s">
        <v>138</v>
      </c>
      <c r="D21" s="14" t="s">
        <v>139</v>
      </c>
      <c r="E21" s="14" t="s">
        <v>140</v>
      </c>
      <c r="F21" s="14" t="s">
        <v>160</v>
      </c>
      <c r="G21" s="14" t="s">
        <v>189</v>
      </c>
      <c r="H21" s="14" t="s">
        <v>162</v>
      </c>
      <c r="I21" s="14" t="s">
        <v>29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32</v>
      </c>
      <c r="O21" s="16" t="s">
        <v>33</v>
      </c>
      <c r="P21" s="16"/>
      <c r="Q21" s="16"/>
      <c r="R21" s="16" t="s">
        <v>42</v>
      </c>
      <c r="S21" s="16" t="str">
        <f t="shared" si="5"/>
        <v>RA_ToSIA04_RF_HeatSink_H07B_TMon</v>
      </c>
      <c r="T21" s="16" t="s">
        <v>163</v>
      </c>
      <c r="U21" s="16">
        <v>2</v>
      </c>
    </row>
    <row r="22" spans="1:21">
      <c r="A22" s="53">
        <v>21</v>
      </c>
      <c r="B22" s="13" t="s">
        <v>190</v>
      </c>
      <c r="C22" s="14" t="s">
        <v>138</v>
      </c>
      <c r="D22" s="14" t="s">
        <v>139</v>
      </c>
      <c r="E22" s="14" t="s">
        <v>140</v>
      </c>
      <c r="F22" s="14" t="s">
        <v>160</v>
      </c>
      <c r="G22" s="14" t="s">
        <v>191</v>
      </c>
      <c r="H22" s="14" t="s">
        <v>162</v>
      </c>
      <c r="I22" s="14" t="s">
        <v>29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32</v>
      </c>
      <c r="O22" s="16" t="s">
        <v>33</v>
      </c>
      <c r="P22" s="16"/>
      <c r="Q22" s="16"/>
      <c r="R22" s="16" t="s">
        <v>42</v>
      </c>
      <c r="S22" s="16" t="str">
        <f t="shared" si="5"/>
        <v>RA_ToSIA04_RF_HeatSink_H08A_TMon</v>
      </c>
      <c r="T22" s="16" t="s">
        <v>163</v>
      </c>
      <c r="U22" s="16">
        <v>2</v>
      </c>
    </row>
    <row r="23" spans="1:21">
      <c r="A23" s="53">
        <v>22</v>
      </c>
      <c r="B23" s="13" t="s">
        <v>192</v>
      </c>
      <c r="C23" s="14" t="s">
        <v>138</v>
      </c>
      <c r="D23" s="14" t="s">
        <v>139</v>
      </c>
      <c r="E23" s="14" t="s">
        <v>140</v>
      </c>
      <c r="F23" s="14" t="s">
        <v>160</v>
      </c>
      <c r="G23" s="14" t="s">
        <v>193</v>
      </c>
      <c r="H23" s="14" t="s">
        <v>162</v>
      </c>
      <c r="I23" s="14" t="s">
        <v>29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32</v>
      </c>
      <c r="O23" s="16" t="s">
        <v>33</v>
      </c>
      <c r="P23" s="16"/>
      <c r="Q23" s="16"/>
      <c r="R23" s="16" t="s">
        <v>42</v>
      </c>
      <c r="S23" s="16" t="str">
        <f t="shared" si="5"/>
        <v>RA_ToSIA04_RF_HeatSink_H08B_TMon</v>
      </c>
      <c r="T23" s="16" t="s">
        <v>163</v>
      </c>
      <c r="U23" s="16">
        <v>2</v>
      </c>
    </row>
    <row r="24" spans="1:21">
      <c r="A24" s="53">
        <v>23</v>
      </c>
      <c r="B24" s="13" t="s">
        <v>194</v>
      </c>
      <c r="C24" s="14" t="s">
        <v>138</v>
      </c>
      <c r="D24" s="14" t="s">
        <v>139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5"/>
        <v>RA_ToSIA04_RF_HeatSink_H01A_TDownMon</v>
      </c>
      <c r="T24" s="16" t="s">
        <v>145</v>
      </c>
      <c r="U24" s="16"/>
    </row>
    <row r="25" spans="1:21">
      <c r="A25" s="53">
        <v>24</v>
      </c>
      <c r="B25" s="13" t="s">
        <v>196</v>
      </c>
      <c r="C25" s="14" t="s">
        <v>138</v>
      </c>
      <c r="D25" s="14" t="s">
        <v>139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5"/>
        <v>RA_ToSIA04_RF_HeatSink_H01B_TDownMon</v>
      </c>
      <c r="T25" s="16" t="s">
        <v>145</v>
      </c>
      <c r="U25" s="16"/>
    </row>
    <row r="26" spans="1:21">
      <c r="A26" s="53">
        <v>25</v>
      </c>
      <c r="B26" s="13" t="s">
        <v>197</v>
      </c>
      <c r="C26" s="14" t="s">
        <v>138</v>
      </c>
      <c r="D26" s="14" t="s">
        <v>139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5"/>
        <v>RA_ToSIA04_RF_HeatSink_H02A_TDownMon</v>
      </c>
      <c r="T26" s="16" t="s">
        <v>145</v>
      </c>
      <c r="U26" s="16"/>
    </row>
    <row r="27" spans="1:21">
      <c r="A27" s="53">
        <v>26</v>
      </c>
      <c r="B27" s="13" t="s">
        <v>198</v>
      </c>
      <c r="C27" s="14" t="s">
        <v>138</v>
      </c>
      <c r="D27" s="14" t="s">
        <v>139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5"/>
        <v>RA_ToSIA04_RF_HeatSink_H02B_TDownMon</v>
      </c>
      <c r="T27" s="16" t="s">
        <v>145</v>
      </c>
      <c r="U27" s="16"/>
    </row>
    <row r="28" spans="1:21">
      <c r="A28" s="53">
        <v>27</v>
      </c>
      <c r="B28" s="13" t="s">
        <v>199</v>
      </c>
      <c r="C28" s="14" t="s">
        <v>138</v>
      </c>
      <c r="D28" s="14" t="s">
        <v>139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5"/>
        <v>RA_ToSIA04_RF_HeatSink_H03A_TDownMon</v>
      </c>
      <c r="T28" s="16" t="s">
        <v>145</v>
      </c>
      <c r="U28" s="16"/>
    </row>
    <row r="29" spans="1:21">
      <c r="A29" s="53">
        <v>28</v>
      </c>
      <c r="B29" s="13" t="s">
        <v>200</v>
      </c>
      <c r="C29" s="14" t="s">
        <v>138</v>
      </c>
      <c r="D29" s="14" t="s">
        <v>139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5"/>
        <v>RA_ToSIA04_RF_HeatSink_H03B_TDownMon</v>
      </c>
      <c r="T29" s="16" t="s">
        <v>145</v>
      </c>
      <c r="U29" s="16"/>
    </row>
    <row r="30" spans="1:21">
      <c r="A30" s="53">
        <v>29</v>
      </c>
      <c r="B30" s="13" t="s">
        <v>201</v>
      </c>
      <c r="C30" s="14" t="s">
        <v>138</v>
      </c>
      <c r="D30" s="14" t="s">
        <v>139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5"/>
        <v>RA_ToSIA04_RF_HeatSink_H04A_TDownMon</v>
      </c>
      <c r="T30" s="16" t="s">
        <v>145</v>
      </c>
      <c r="U30" s="16"/>
    </row>
    <row r="31" spans="1:21">
      <c r="A31" s="53">
        <v>30</v>
      </c>
      <c r="B31" s="13" t="s">
        <v>202</v>
      </c>
      <c r="C31" s="14" t="s">
        <v>138</v>
      </c>
      <c r="D31" s="14" t="s">
        <v>139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5"/>
        <v>RA_ToSIA04_RF_HeatSink_H04B_TDownMon</v>
      </c>
      <c r="T31" s="16" t="s">
        <v>145</v>
      </c>
      <c r="U31" s="16"/>
    </row>
    <row r="32" spans="1:21">
      <c r="A32" s="53">
        <v>31</v>
      </c>
      <c r="B32" s="13" t="s">
        <v>203</v>
      </c>
      <c r="C32" s="14" t="s">
        <v>138</v>
      </c>
      <c r="D32" s="14" t="s">
        <v>139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5"/>
        <v>RA_ToSIA04_RF_HeatSink_H05A_TDownMon</v>
      </c>
      <c r="T32" s="16" t="s">
        <v>145</v>
      </c>
      <c r="U32" s="16"/>
    </row>
    <row r="33" spans="1:21">
      <c r="A33" s="53">
        <v>32</v>
      </c>
      <c r="B33" s="13" t="s">
        <v>204</v>
      </c>
      <c r="C33" s="14" t="s">
        <v>138</v>
      </c>
      <c r="D33" s="14" t="s">
        <v>139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5"/>
        <v>RA_ToSIA04_RF_HeatSink_H05B_TDownMon</v>
      </c>
      <c r="T33" s="16" t="s">
        <v>145</v>
      </c>
      <c r="U33" s="16"/>
    </row>
    <row r="34" spans="1:21">
      <c r="A34" s="53">
        <v>33</v>
      </c>
      <c r="B34" s="13" t="s">
        <v>205</v>
      </c>
      <c r="C34" s="14" t="s">
        <v>138</v>
      </c>
      <c r="D34" s="14" t="s">
        <v>139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5"/>
        <v>RA_ToSIA04_RF_HeatSink_H06A_TDownMon</v>
      </c>
      <c r="T34" s="16" t="s">
        <v>145</v>
      </c>
      <c r="U34" s="16"/>
    </row>
    <row r="35" spans="1:21">
      <c r="A35" s="53">
        <v>34</v>
      </c>
      <c r="B35" s="13" t="s">
        <v>206</v>
      </c>
      <c r="C35" s="14" t="s">
        <v>138</v>
      </c>
      <c r="D35" s="14" t="s">
        <v>139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5"/>
        <v>RA_ToSIA04_RF_HeatSink_H06B_TDownMon</v>
      </c>
      <c r="T35" s="16" t="s">
        <v>145</v>
      </c>
      <c r="U35" s="16"/>
    </row>
    <row r="36" spans="1:21">
      <c r="A36" s="53">
        <v>35</v>
      </c>
      <c r="B36" s="13" t="s">
        <v>207</v>
      </c>
      <c r="C36" s="14" t="s">
        <v>138</v>
      </c>
      <c r="D36" s="14" t="s">
        <v>139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5"/>
        <v>RA_ToSIA04_RF_HeatSink_H07A_TDownMon</v>
      </c>
      <c r="T36" s="16" t="s">
        <v>145</v>
      </c>
      <c r="U36" s="16"/>
    </row>
    <row r="37" spans="1:21">
      <c r="A37" s="53">
        <v>36</v>
      </c>
      <c r="B37" s="13" t="s">
        <v>208</v>
      </c>
      <c r="C37" s="14" t="s">
        <v>138</v>
      </c>
      <c r="D37" s="14" t="s">
        <v>139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5"/>
        <v>RA_ToSIA04_RF_HeatSink_H07B_TDownMon</v>
      </c>
      <c r="T37" s="16" t="s">
        <v>145</v>
      </c>
      <c r="U37" s="16"/>
    </row>
    <row r="38" spans="1:21">
      <c r="A38" s="53">
        <v>37</v>
      </c>
      <c r="B38" s="13" t="s">
        <v>209</v>
      </c>
      <c r="C38" s="14" t="s">
        <v>138</v>
      </c>
      <c r="D38" s="14" t="s">
        <v>139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5"/>
        <v>RA_ToSIA04_RF_HeatSink_H08A_TDownMon</v>
      </c>
      <c r="T38" s="16" t="s">
        <v>145</v>
      </c>
      <c r="U38" s="16"/>
    </row>
    <row r="39" spans="1:21">
      <c r="A39" s="53">
        <v>38</v>
      </c>
      <c r="B39" s="13" t="s">
        <v>210</v>
      </c>
      <c r="C39" s="14" t="s">
        <v>138</v>
      </c>
      <c r="D39" s="14" t="s">
        <v>139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5"/>
        <v>RA_ToSIA04_RF_HeatSink_H08B_TDownMon</v>
      </c>
      <c r="T39" s="16" t="s">
        <v>145</v>
      </c>
      <c r="U39" s="16"/>
    </row>
    <row r="40" spans="1:21">
      <c r="A40" s="53">
        <v>39</v>
      </c>
      <c r="B40" s="13" t="s">
        <v>211</v>
      </c>
      <c r="C40" s="14" t="s">
        <v>138</v>
      </c>
      <c r="D40" s="14" t="s">
        <v>139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5"/>
        <v>RA_ToSIA04_RF_HeatSink_H01A_TUpMon</v>
      </c>
      <c r="T40" s="16" t="s">
        <v>145</v>
      </c>
      <c r="U40" s="16"/>
    </row>
    <row r="41" spans="1:21">
      <c r="A41" s="53">
        <v>40</v>
      </c>
      <c r="B41" s="13" t="s">
        <v>213</v>
      </c>
      <c r="C41" s="14" t="s">
        <v>138</v>
      </c>
      <c r="D41" s="14" t="s">
        <v>139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5"/>
        <v>RA_ToSIA04_RF_HeatSink_H01B_TUpMon</v>
      </c>
      <c r="T41" s="16" t="s">
        <v>145</v>
      </c>
      <c r="U41" s="16"/>
    </row>
    <row r="42" spans="1:21">
      <c r="A42" s="53">
        <v>41</v>
      </c>
      <c r="B42" s="13" t="s">
        <v>214</v>
      </c>
      <c r="C42" s="14" t="s">
        <v>138</v>
      </c>
      <c r="D42" s="14" t="s">
        <v>139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5"/>
        <v>RA_ToSIA04_RF_HeatSink_H02A_TUpMon</v>
      </c>
      <c r="T42" s="16" t="s">
        <v>145</v>
      </c>
      <c r="U42" s="16"/>
    </row>
    <row r="43" spans="1:21">
      <c r="A43" s="53">
        <v>42</v>
      </c>
      <c r="B43" s="13" t="s">
        <v>215</v>
      </c>
      <c r="C43" s="14" t="s">
        <v>138</v>
      </c>
      <c r="D43" s="14" t="s">
        <v>139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5"/>
        <v>RA_ToSIA04_RF_HeatSink_H02B_TUpMon</v>
      </c>
      <c r="T43" s="16" t="s">
        <v>145</v>
      </c>
      <c r="U43" s="16"/>
    </row>
    <row r="44" spans="1:21">
      <c r="A44" s="53">
        <v>43</v>
      </c>
      <c r="B44" s="13" t="s">
        <v>216</v>
      </c>
      <c r="C44" s="14" t="s">
        <v>138</v>
      </c>
      <c r="D44" s="14" t="s">
        <v>139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5"/>
        <v>RA_ToSIA04_RF_HeatSink_H03A_TUpMon</v>
      </c>
      <c r="T44" s="16" t="s">
        <v>145</v>
      </c>
      <c r="U44" s="16"/>
    </row>
    <row r="45" spans="1:21">
      <c r="A45" s="53">
        <v>44</v>
      </c>
      <c r="B45" s="13" t="s">
        <v>217</v>
      </c>
      <c r="C45" s="14" t="s">
        <v>138</v>
      </c>
      <c r="D45" s="14" t="s">
        <v>139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5"/>
        <v>RA_ToSIA04_RF_HeatSink_H03B_TUpMon</v>
      </c>
      <c r="T45" s="16" t="s">
        <v>145</v>
      </c>
      <c r="U45" s="16"/>
    </row>
    <row r="46" spans="1:21">
      <c r="A46" s="53">
        <v>45</v>
      </c>
      <c r="B46" s="13" t="s">
        <v>218</v>
      </c>
      <c r="C46" s="14" t="s">
        <v>138</v>
      </c>
      <c r="D46" s="14" t="s">
        <v>139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5"/>
        <v>RA_ToSIA04_RF_HeatSink_H04A_TUpMon</v>
      </c>
      <c r="T46" s="16" t="s">
        <v>145</v>
      </c>
      <c r="U46" s="16"/>
    </row>
    <row r="47" spans="1:21">
      <c r="A47" s="53">
        <v>46</v>
      </c>
      <c r="B47" s="13" t="s">
        <v>219</v>
      </c>
      <c r="C47" s="14" t="s">
        <v>138</v>
      </c>
      <c r="D47" s="14" t="s">
        <v>139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5"/>
        <v>RA_ToSIA04_RF_HeatSink_H04B_TUpMon</v>
      </c>
      <c r="T47" s="16" t="s">
        <v>145</v>
      </c>
      <c r="U47" s="16"/>
    </row>
    <row r="48" spans="1:21">
      <c r="A48" s="53">
        <v>47</v>
      </c>
      <c r="B48" s="13" t="s">
        <v>220</v>
      </c>
      <c r="C48" s="14" t="s">
        <v>138</v>
      </c>
      <c r="D48" s="14" t="s">
        <v>139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5"/>
        <v>RA_ToSIA04_RF_HeatSink_H05A_TUpMon</v>
      </c>
      <c r="T48" s="16" t="s">
        <v>145</v>
      </c>
      <c r="U48" s="16"/>
    </row>
    <row r="49" spans="1:21">
      <c r="A49" s="53">
        <v>48</v>
      </c>
      <c r="B49" s="13" t="s">
        <v>221</v>
      </c>
      <c r="C49" s="14" t="s">
        <v>138</v>
      </c>
      <c r="D49" s="14" t="s">
        <v>139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5"/>
        <v>RA_ToSIA04_RF_HeatSink_H05B_TUpMon</v>
      </c>
      <c r="T49" s="16" t="s">
        <v>145</v>
      </c>
      <c r="U49" s="16"/>
    </row>
    <row r="50" spans="1:21">
      <c r="A50" s="53">
        <v>49</v>
      </c>
      <c r="B50" s="13" t="s">
        <v>222</v>
      </c>
      <c r="C50" s="14" t="s">
        <v>138</v>
      </c>
      <c r="D50" s="14" t="s">
        <v>139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5"/>
        <v>RA_ToSIA04_RF_HeatSink_H06A_TUpMon</v>
      </c>
      <c r="T50" s="16" t="s">
        <v>145</v>
      </c>
      <c r="U50" s="16"/>
    </row>
    <row r="51" spans="1:21">
      <c r="A51" s="53">
        <v>50</v>
      </c>
      <c r="B51" s="13" t="s">
        <v>223</v>
      </c>
      <c r="C51" s="14" t="s">
        <v>138</v>
      </c>
      <c r="D51" s="14" t="s">
        <v>139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5"/>
        <v>RA_ToSIA04_RF_HeatSink_H06B_TUpMon</v>
      </c>
      <c r="T51" s="16" t="s">
        <v>145</v>
      </c>
      <c r="U51" s="16"/>
    </row>
    <row r="52" spans="1:21">
      <c r="A52" s="53">
        <v>51</v>
      </c>
      <c r="B52" s="13" t="s">
        <v>224</v>
      </c>
      <c r="C52" s="14" t="s">
        <v>138</v>
      </c>
      <c r="D52" s="14" t="s">
        <v>139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5"/>
        <v>RA_ToSIA04_RF_HeatSink_H07A_TUpMon</v>
      </c>
      <c r="T52" s="16" t="s">
        <v>145</v>
      </c>
      <c r="U52" s="16"/>
    </row>
    <row r="53" spans="1:21">
      <c r="A53" s="53">
        <v>52</v>
      </c>
      <c r="B53" s="13" t="s">
        <v>225</v>
      </c>
      <c r="C53" s="14" t="s">
        <v>138</v>
      </c>
      <c r="D53" s="14" t="s">
        <v>139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5"/>
        <v>RA_ToSIA04_RF_HeatSink_H07B_TUpMon</v>
      </c>
      <c r="T53" s="16" t="s">
        <v>145</v>
      </c>
      <c r="U53" s="16"/>
    </row>
    <row r="54" spans="1:21">
      <c r="A54" s="53">
        <v>53</v>
      </c>
      <c r="B54" s="13" t="s">
        <v>226</v>
      </c>
      <c r="C54" s="14" t="s">
        <v>138</v>
      </c>
      <c r="D54" s="14" t="s">
        <v>139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5"/>
        <v>RA_ToSIA04_RF_HeatSink_H08A_TUpMon</v>
      </c>
      <c r="T54" s="16" t="s">
        <v>145</v>
      </c>
      <c r="U54" s="16"/>
    </row>
    <row r="55" spans="1:21">
      <c r="A55" s="53">
        <v>54</v>
      </c>
      <c r="B55" s="13" t="s">
        <v>227</v>
      </c>
      <c r="C55" s="14" t="s">
        <v>138</v>
      </c>
      <c r="D55" s="14" t="s">
        <v>139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5"/>
        <v>RA_ToSIA04_RF_HeatSink_H08B_TUpMon</v>
      </c>
      <c r="T55" s="16" t="s">
        <v>145</v>
      </c>
      <c r="U55" s="16"/>
    </row>
    <row r="56" spans="1:21">
      <c r="A56" s="53">
        <v>55</v>
      </c>
      <c r="B56" s="13" t="s">
        <v>228</v>
      </c>
      <c r="C56" s="14" t="s">
        <v>138</v>
      </c>
      <c r="D56" s="14" t="s">
        <v>139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5"/>
        <v>RA_ToSIA04_RF_HeatSink_H01A_TmsMon</v>
      </c>
      <c r="T56" s="16" t="s">
        <v>145</v>
      </c>
      <c r="U56" s="16"/>
    </row>
    <row r="57" spans="1:21">
      <c r="A57" s="53">
        <v>56</v>
      </c>
      <c r="B57" s="13" t="s">
        <v>230</v>
      </c>
      <c r="C57" s="14" t="s">
        <v>138</v>
      </c>
      <c r="D57" s="14" t="s">
        <v>139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5"/>
        <v>RA_ToSIA04_RF_HeatSink_H01B_TmsMon</v>
      </c>
      <c r="T57" s="16" t="s">
        <v>145</v>
      </c>
      <c r="U57" s="16"/>
    </row>
    <row r="58" spans="1:21">
      <c r="A58" s="53">
        <v>57</v>
      </c>
      <c r="B58" s="13" t="s">
        <v>231</v>
      </c>
      <c r="C58" s="14" t="s">
        <v>138</v>
      </c>
      <c r="D58" s="14" t="s">
        <v>139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5"/>
        <v>RA_ToSIA04_RF_HeatSink_H02A_TmsMon</v>
      </c>
      <c r="T58" s="16" t="s">
        <v>145</v>
      </c>
      <c r="U58" s="16"/>
    </row>
    <row r="59" spans="1:21">
      <c r="A59" s="53">
        <v>58</v>
      </c>
      <c r="B59" s="13" t="s">
        <v>232</v>
      </c>
      <c r="C59" s="14" t="s">
        <v>138</v>
      </c>
      <c r="D59" s="14" t="s">
        <v>139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5"/>
        <v>RA_ToSIA04_RF_HeatSink_H02B_TmsMon</v>
      </c>
      <c r="T59" s="16" t="s">
        <v>145</v>
      </c>
      <c r="U59" s="16"/>
    </row>
    <row r="60" spans="1:21">
      <c r="A60" s="53">
        <v>59</v>
      </c>
      <c r="B60" s="13" t="s">
        <v>233</v>
      </c>
      <c r="C60" s="14" t="s">
        <v>138</v>
      </c>
      <c r="D60" s="14" t="s">
        <v>139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5"/>
        <v>RA_ToSIA04_RF_HeatSink_H03A_TmsMon</v>
      </c>
      <c r="T60" s="16" t="s">
        <v>145</v>
      </c>
      <c r="U60" s="16"/>
    </row>
    <row r="61" spans="1:21">
      <c r="A61" s="53">
        <v>60</v>
      </c>
      <c r="B61" s="13" t="s">
        <v>234</v>
      </c>
      <c r="C61" s="14" t="s">
        <v>138</v>
      </c>
      <c r="D61" s="14" t="s">
        <v>139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5"/>
        <v>RA_ToSIA04_RF_HeatSink_H03B_TmsMon</v>
      </c>
      <c r="T61" s="16" t="s">
        <v>145</v>
      </c>
      <c r="U61" s="16"/>
    </row>
    <row r="62" spans="1:21">
      <c r="A62" s="53">
        <v>61</v>
      </c>
      <c r="B62" s="13" t="s">
        <v>235</v>
      </c>
      <c r="C62" s="14" t="s">
        <v>138</v>
      </c>
      <c r="D62" s="14" t="s">
        <v>139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5"/>
        <v>RA_ToSIA04_RF_HeatSink_H04A_TmsMon</v>
      </c>
      <c r="T62" s="16" t="s">
        <v>145</v>
      </c>
      <c r="U62" s="16"/>
    </row>
    <row r="63" spans="1:21">
      <c r="A63" s="53">
        <v>62</v>
      </c>
      <c r="B63" s="13" t="s">
        <v>236</v>
      </c>
      <c r="C63" s="14" t="s">
        <v>138</v>
      </c>
      <c r="D63" s="14" t="s">
        <v>139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5"/>
        <v>RA_ToSIA04_RF_HeatSink_H04B_TmsMon</v>
      </c>
      <c r="T63" s="16" t="s">
        <v>145</v>
      </c>
      <c r="U63" s="16"/>
    </row>
    <row r="64" spans="1:21">
      <c r="A64" s="53">
        <v>63</v>
      </c>
      <c r="B64" s="13" t="s">
        <v>237</v>
      </c>
      <c r="C64" s="14" t="s">
        <v>138</v>
      </c>
      <c r="D64" s="14" t="s">
        <v>139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5"/>
        <v>RA_ToSIA04_RF_HeatSink_H05A_TmsMon</v>
      </c>
      <c r="T64" s="16" t="s">
        <v>145</v>
      </c>
      <c r="U64" s="16"/>
    </row>
    <row r="65" spans="1:21">
      <c r="A65" s="53">
        <v>64</v>
      </c>
      <c r="B65" s="13" t="s">
        <v>238</v>
      </c>
      <c r="C65" s="14" t="s">
        <v>138</v>
      </c>
      <c r="D65" s="14" t="s">
        <v>139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5"/>
        <v>RA_ToSIA04_RF_HeatSink_H05B_TmsMon</v>
      </c>
      <c r="T65" s="16" t="s">
        <v>145</v>
      </c>
      <c r="U65" s="16"/>
    </row>
    <row r="66" spans="1:21">
      <c r="A66" s="53">
        <v>65</v>
      </c>
      <c r="B66" s="13" t="s">
        <v>239</v>
      </c>
      <c r="C66" s="14" t="s">
        <v>138</v>
      </c>
      <c r="D66" s="14" t="s">
        <v>139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5"/>
        <v>RA_ToSIA04_RF_HeatSink_H06A_TmsMon</v>
      </c>
      <c r="T66" s="16" t="s">
        <v>145</v>
      </c>
      <c r="U66" s="16"/>
    </row>
    <row r="67" spans="1:21">
      <c r="A67" s="53">
        <v>66</v>
      </c>
      <c r="B67" s="13" t="s">
        <v>240</v>
      </c>
      <c r="C67" s="14" t="s">
        <v>138</v>
      </c>
      <c r="D67" s="14" t="s">
        <v>139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145</v>
      </c>
      <c r="U67" s="16"/>
    </row>
    <row r="68" spans="1:21">
      <c r="A68" s="53">
        <v>67</v>
      </c>
      <c r="B68" s="13" t="s">
        <v>241</v>
      </c>
      <c r="C68" s="14" t="s">
        <v>138</v>
      </c>
      <c r="D68" s="14" t="s">
        <v>139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8"/>
        <v>RA_ToSIA04_RF_HeatSink_H07A_TmsMon</v>
      </c>
      <c r="T68" s="16" t="s">
        <v>145</v>
      </c>
      <c r="U68" s="16"/>
    </row>
    <row r="69" spans="1:21">
      <c r="A69" s="53">
        <v>68</v>
      </c>
      <c r="B69" s="13" t="s">
        <v>242</v>
      </c>
      <c r="C69" s="14" t="s">
        <v>138</v>
      </c>
      <c r="D69" s="14" t="s">
        <v>139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8"/>
        <v>RA_ToSIA04_RF_HeatSink_H07B_TmsMon</v>
      </c>
      <c r="T69" s="16" t="s">
        <v>145</v>
      </c>
      <c r="U69" s="16"/>
    </row>
    <row r="70" spans="1:21">
      <c r="A70" s="53">
        <v>69</v>
      </c>
      <c r="B70" s="13" t="s">
        <v>243</v>
      </c>
      <c r="C70" s="14" t="s">
        <v>138</v>
      </c>
      <c r="D70" s="14" t="s">
        <v>139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8"/>
        <v>RA_ToSIA04_RF_HeatSink_H08A_TmsMon</v>
      </c>
      <c r="T70" s="16" t="s">
        <v>145</v>
      </c>
      <c r="U70" s="16"/>
    </row>
    <row r="71" spans="1:21">
      <c r="A71" s="53">
        <v>70</v>
      </c>
      <c r="B71" s="13" t="s">
        <v>244</v>
      </c>
      <c r="C71" s="14" t="s">
        <v>138</v>
      </c>
      <c r="D71" s="14" t="s">
        <v>139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8"/>
        <v>RA_ToSIA04_RF_HeatSink_H08B_TmsMon</v>
      </c>
      <c r="T71" s="16" t="s">
        <v>145</v>
      </c>
      <c r="U71" s="16"/>
    </row>
    <row r="72" spans="1:21">
      <c r="A72" s="53">
        <v>71</v>
      </c>
      <c r="B72" s="13" t="s">
        <v>245</v>
      </c>
      <c r="C72" s="14" t="s">
        <v>138</v>
      </c>
      <c r="D72" s="14" t="s">
        <v>139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8"/>
        <v>RA_ToSIA04_RF_SSAmpTower_StsMon</v>
      </c>
      <c r="T72" s="16" t="s">
        <v>145</v>
      </c>
      <c r="U72" s="16"/>
    </row>
    <row r="73" spans="1:21">
      <c r="A73" s="53">
        <v>72</v>
      </c>
      <c r="B73" s="13" t="s">
        <v>247</v>
      </c>
      <c r="C73" s="14" t="s">
        <v>138</v>
      </c>
      <c r="D73" s="14" t="s">
        <v>139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8"/>
        <v>RA_ToSIA04_RF_SSAmpTower_HdFlwRtMon</v>
      </c>
      <c r="T73" s="16" t="s">
        <v>145</v>
      </c>
      <c r="U73" s="16"/>
    </row>
    <row r="74" spans="1:21">
      <c r="A74" s="53">
        <v>73</v>
      </c>
      <c r="B74" s="13" t="s">
        <v>249</v>
      </c>
      <c r="C74" s="14" t="s">
        <v>138</v>
      </c>
      <c r="D74" s="14" t="s">
        <v>139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8"/>
        <v>RA_ToSIA04_RF_TDKSource_PwrDCDsblSel</v>
      </c>
      <c r="T74" s="16" t="s">
        <v>145</v>
      </c>
      <c r="U74" s="16"/>
    </row>
    <row r="75" spans="1:21">
      <c r="A75" s="53">
        <v>74</v>
      </c>
      <c r="B75" s="13" t="s">
        <v>252</v>
      </c>
      <c r="C75" s="14" t="s">
        <v>138</v>
      </c>
      <c r="D75" s="14" t="s">
        <v>139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8"/>
        <v>RA_ToSIA04_RF_TDKSource_PwrDCEnblSel</v>
      </c>
      <c r="T75" s="16" t="s">
        <v>145</v>
      </c>
      <c r="U75" s="16"/>
    </row>
    <row r="76" spans="1:21">
      <c r="A76" s="53">
        <v>75</v>
      </c>
      <c r="B76" s="13" t="s">
        <v>254</v>
      </c>
      <c r="C76" s="14" t="s">
        <v>138</v>
      </c>
      <c r="D76" s="14" t="s">
        <v>139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8"/>
        <v>RA_ToSIA04_RF_TDKSource_PwrDCSts</v>
      </c>
      <c r="T76" s="16" t="s">
        <v>145</v>
      </c>
      <c r="U76" s="16"/>
    </row>
    <row r="77" spans="1:21">
      <c r="A77" s="53">
        <v>76</v>
      </c>
      <c r="B77" s="13" t="s">
        <v>256</v>
      </c>
      <c r="C77" s="14" t="s">
        <v>138</v>
      </c>
      <c r="D77" s="14" t="s">
        <v>139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8"/>
        <v>RA_ToSIA04_RF_TDKSource_R1_StsACMon</v>
      </c>
      <c r="T77" s="16" t="s">
        <v>145</v>
      </c>
      <c r="U77" s="16"/>
    </row>
    <row r="78" spans="1:21">
      <c r="A78" s="53">
        <v>77</v>
      </c>
      <c r="B78" s="13" t="s">
        <v>259</v>
      </c>
      <c r="C78" s="14" t="s">
        <v>138</v>
      </c>
      <c r="D78" s="14" t="s">
        <v>139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8"/>
        <v>RA_ToSIA04_RF_TDKSource_R2_StsACMon</v>
      </c>
      <c r="T78" s="16" t="s">
        <v>145</v>
      </c>
      <c r="U78" s="16"/>
    </row>
    <row r="79" spans="1:21">
      <c r="A79" s="53">
        <v>78</v>
      </c>
      <c r="B79" s="13" t="s">
        <v>261</v>
      </c>
      <c r="C79" s="14" t="s">
        <v>138</v>
      </c>
      <c r="D79" s="14" t="s">
        <v>139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8"/>
        <v>RA_ToSIA04_RF_TDKSource_R3_StsACMon</v>
      </c>
      <c r="T79" s="16" t="s">
        <v>145</v>
      </c>
      <c r="U79" s="16"/>
    </row>
    <row r="80" spans="1:21">
      <c r="A80" s="53">
        <v>79</v>
      </c>
      <c r="B80" s="13" t="s">
        <v>263</v>
      </c>
      <c r="C80" s="14" t="s">
        <v>138</v>
      </c>
      <c r="D80" s="14" t="s">
        <v>139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8"/>
        <v>RA_ToSIA04_RF_TDKSource_R4_StsACMon</v>
      </c>
      <c r="T80" s="16" t="s">
        <v>145</v>
      </c>
      <c r="U80" s="16"/>
    </row>
    <row r="81" spans="1:21">
      <c r="A81" s="53">
        <v>80</v>
      </c>
      <c r="B81" s="13" t="s">
        <v>265</v>
      </c>
      <c r="C81" s="14" t="s">
        <v>138</v>
      </c>
      <c r="D81" s="14" t="s">
        <v>139</v>
      </c>
      <c r="E81" s="14" t="s">
        <v>140</v>
      </c>
      <c r="F81" s="14" t="s">
        <v>158</v>
      </c>
      <c r="G81" s="14" t="s">
        <v>142</v>
      </c>
      <c r="H81" s="14" t="s">
        <v>266</v>
      </c>
      <c r="I81" s="14" t="s">
        <v>29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144</v>
      </c>
      <c r="O81" s="16" t="s">
        <v>33</v>
      </c>
      <c r="P81" s="16"/>
      <c r="Q81" s="16"/>
      <c r="R81" s="16"/>
      <c r="S81" s="16" t="str">
        <f t="shared" si="8"/>
        <v>RA_ToSIA04_RF_Intlk_IntlkACPanelMon</v>
      </c>
      <c r="T81" s="16" t="s">
        <v>145</v>
      </c>
      <c r="U81" s="16"/>
    </row>
    <row r="82" spans="1:21">
      <c r="A82" s="53">
        <v>81</v>
      </c>
      <c r="B82" s="13" t="s">
        <v>267</v>
      </c>
      <c r="C82" s="14" t="s">
        <v>138</v>
      </c>
      <c r="D82" s="14" t="s">
        <v>139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si="8"/>
        <v>RA_ToSIA04_RF_SSAmpTower_EnblSel</v>
      </c>
      <c r="T82" s="16" t="s">
        <v>145</v>
      </c>
      <c r="U82" s="16"/>
    </row>
    <row r="83" spans="1:21">
      <c r="A83" s="53">
        <v>82</v>
      </c>
      <c r="B83" s="13" t="s">
        <v>269</v>
      </c>
      <c r="C83" s="14" t="s">
        <v>138</v>
      </c>
      <c r="D83" s="14" t="s">
        <v>139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8"/>
        <v>RA_ToSIA04_RF_SSAmpTower_EnblSts</v>
      </c>
      <c r="T83" s="16" t="s">
        <v>145</v>
      </c>
      <c r="U83" s="16"/>
    </row>
    <row r="84" spans="1:21">
      <c r="A84" s="53">
        <v>83</v>
      </c>
      <c r="B84" s="13" t="s">
        <v>270</v>
      </c>
      <c r="C84" s="14" t="s">
        <v>138</v>
      </c>
      <c r="D84" s="14" t="s">
        <v>139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6"/>
        <v>RA-ToSIA04:RF-SSAMux-1:T-Mon</v>
      </c>
      <c r="K84" s="15"/>
      <c r="L84" s="15"/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8"/>
        <v>RA_ToSIA02_RF_Mux_1_TMon</v>
      </c>
      <c r="T84" s="16" t="s">
        <v>163</v>
      </c>
      <c r="U84" s="16">
        <v>2</v>
      </c>
    </row>
    <row r="85" spans="1:21">
      <c r="A85" s="53">
        <v>84</v>
      </c>
      <c r="B85" s="13" t="s">
        <v>273</v>
      </c>
      <c r="C85" s="14" t="s">
        <v>138</v>
      </c>
      <c r="D85" s="14" t="s">
        <v>139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6"/>
        <v>RA-ToSIA04:RF-SSAMux-2:T-Mon</v>
      </c>
      <c r="K85" s="15"/>
      <c r="L85" s="15"/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8"/>
        <v>RA_ToSIA02_RF_Mux_2_TMon</v>
      </c>
      <c r="T85" s="16" t="s">
        <v>163</v>
      </c>
      <c r="U85" s="16">
        <v>2</v>
      </c>
    </row>
    <row r="86" spans="1:21">
      <c r="A86" s="53">
        <v>85</v>
      </c>
      <c r="B86" s="13" t="s">
        <v>275</v>
      </c>
      <c r="C86" s="14" t="s">
        <v>138</v>
      </c>
      <c r="D86" s="14" t="s">
        <v>139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6"/>
        <v>RA-ToSIA04:RF-SSAMux-3:T-Mon</v>
      </c>
      <c r="K86" s="15"/>
      <c r="L86" s="15"/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8"/>
        <v>RA_ToSIA02_RF_Mux_3_TMon</v>
      </c>
      <c r="T86" s="16" t="s">
        <v>163</v>
      </c>
      <c r="U86" s="16">
        <v>2</v>
      </c>
    </row>
    <row r="87" spans="1:21">
      <c r="A87" s="53">
        <v>86</v>
      </c>
      <c r="B87" s="13" t="s">
        <v>277</v>
      </c>
      <c r="C87" s="14" t="s">
        <v>138</v>
      </c>
      <c r="D87" s="14" t="s">
        <v>139</v>
      </c>
      <c r="E87" s="14" t="s">
        <v>140</v>
      </c>
      <c r="F87" s="14" t="s">
        <v>271</v>
      </c>
      <c r="G87" s="14">
        <v>4</v>
      </c>
      <c r="H87" s="14" t="s">
        <v>162</v>
      </c>
      <c r="I87" s="14" t="s">
        <v>29</v>
      </c>
      <c r="J87" s="15" t="str">
        <f t="shared" si="6"/>
        <v>RA-ToSIA04:RF-SSAMux-4:T-Mon</v>
      </c>
      <c r="K87" s="15"/>
      <c r="L87" s="15"/>
      <c r="M87" s="16" t="s">
        <v>278</v>
      </c>
      <c r="N87" s="16" t="s">
        <v>32</v>
      </c>
      <c r="O87" s="16" t="s">
        <v>33</v>
      </c>
      <c r="P87" s="16"/>
      <c r="Q87" s="16"/>
      <c r="R87" s="16" t="s">
        <v>42</v>
      </c>
      <c r="S87" s="16" t="str">
        <f t="shared" si="8"/>
        <v>RA_ToSIA02_RF_Mux_4_TMon</v>
      </c>
      <c r="T87" s="16" t="s">
        <v>163</v>
      </c>
      <c r="U87" s="16">
        <v>2</v>
      </c>
    </row>
    <row r="88" spans="1:21">
      <c r="A88" s="53">
        <v>87</v>
      </c>
      <c r="B88" s="13" t="s">
        <v>279</v>
      </c>
      <c r="C88" s="14" t="s">
        <v>138</v>
      </c>
      <c r="D88" s="14" t="s">
        <v>139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281</v>
      </c>
      <c r="C89" s="14" t="s">
        <v>138</v>
      </c>
      <c r="D89" s="14" t="s">
        <v>139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283</v>
      </c>
      <c r="C90" s="14" t="s">
        <v>138</v>
      </c>
      <c r="D90" s="14" t="s">
        <v>139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285</v>
      </c>
      <c r="C91" s="14" t="s">
        <v>138</v>
      </c>
      <c r="D91" s="14" t="s">
        <v>139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287</v>
      </c>
      <c r="C92" s="14" t="s">
        <v>138</v>
      </c>
      <c r="D92" s="14" t="s">
        <v>139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289</v>
      </c>
      <c r="C93" s="14" t="s">
        <v>138</v>
      </c>
      <c r="D93" s="14" t="s">
        <v>139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291</v>
      </c>
      <c r="C94" s="14" t="s">
        <v>138</v>
      </c>
      <c r="D94" s="14" t="s">
        <v>139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293</v>
      </c>
      <c r="C95" s="14" t="s">
        <v>138</v>
      </c>
      <c r="D95" s="14" t="s">
        <v>139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295</v>
      </c>
      <c r="C96" s="14" t="s">
        <v>138</v>
      </c>
      <c r="D96" s="14" t="s">
        <v>139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297</v>
      </c>
      <c r="C97" s="14" t="s">
        <v>138</v>
      </c>
      <c r="D97" s="14" t="s">
        <v>139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299</v>
      </c>
      <c r="C98" s="14" t="s">
        <v>138</v>
      </c>
      <c r="D98" s="14" t="s">
        <v>139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301</v>
      </c>
      <c r="C99" s="14" t="s">
        <v>138</v>
      </c>
      <c r="D99" s="14" t="s">
        <v>139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303</v>
      </c>
      <c r="C100" s="14" t="s">
        <v>138</v>
      </c>
      <c r="D100" s="14" t="s">
        <v>139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305</v>
      </c>
      <c r="C101" s="14" t="s">
        <v>138</v>
      </c>
      <c r="D101" s="14" t="s">
        <v>139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307</v>
      </c>
      <c r="C102" s="14" t="s">
        <v>138</v>
      </c>
      <c r="D102" s="14" t="s">
        <v>139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309</v>
      </c>
      <c r="C103" s="14" t="s">
        <v>138</v>
      </c>
      <c r="D103" s="14" t="s">
        <v>139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311</v>
      </c>
      <c r="C104" s="14" t="s">
        <v>138</v>
      </c>
      <c r="D104" s="14" t="s">
        <v>139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313</v>
      </c>
      <c r="C105" s="14" t="s">
        <v>138</v>
      </c>
      <c r="D105" s="14" t="s">
        <v>139</v>
      </c>
      <c r="E105" s="14" t="s">
        <v>140</v>
      </c>
      <c r="F105" s="14" t="s">
        <v>141</v>
      </c>
      <c r="G105" s="14" t="s">
        <v>142</v>
      </c>
      <c r="H105" s="14" t="s">
        <v>314</v>
      </c>
      <c r="I105" s="14" t="s">
        <v>29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Y99"/>
  <sheetViews>
    <sheetView tabSelected="1" topLeftCell="N1" workbookViewId="0">
      <selection activeCell="W7" sqref="W7"/>
    </sheetView>
  </sheetViews>
  <sheetFormatPr defaultRowHeight="15" customHeight="1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5.5703125" bestFit="1" customWidth="1"/>
    <col min="11" max="11" width="51.85546875" bestFit="1" customWidth="1"/>
    <col min="12" max="12" width="43.85546875" bestFit="1" customWidth="1"/>
    <col min="13" max="13" width="36.1406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6.85546875" bestFit="1" customWidth="1"/>
    <col min="20" max="20" width="9.5703125" bestFit="1" customWidth="1"/>
    <col min="21" max="21" width="9.42578125" bestFit="1" customWidth="1"/>
    <col min="22" max="22" width="16" bestFit="1" customWidth="1"/>
    <col min="23" max="25" width="34.7109375" bestFit="1" customWidth="1"/>
  </cols>
  <sheetData>
    <row r="1" spans="1:25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315</v>
      </c>
      <c r="W1" s="11" t="s">
        <v>316</v>
      </c>
      <c r="X1" s="11" t="s">
        <v>317</v>
      </c>
      <c r="Y1" s="11" t="s">
        <v>318</v>
      </c>
    </row>
    <row r="2" spans="1:25" s="66" customFormat="1">
      <c r="A2" s="27">
        <v>1</v>
      </c>
      <c r="B2" s="150" t="s">
        <v>319</v>
      </c>
      <c r="C2" s="29" t="s">
        <v>138</v>
      </c>
      <c r="D2" s="29" t="s">
        <v>320</v>
      </c>
      <c r="E2" s="29" t="s">
        <v>140</v>
      </c>
      <c r="F2" s="29" t="s">
        <v>141</v>
      </c>
      <c r="G2" s="29" t="s">
        <v>142</v>
      </c>
      <c r="H2" s="29" t="s">
        <v>143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30" t="str">
        <f t="shared" ref="K2:K33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33" si="1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">
        <v>321</v>
      </c>
      <c r="N2" s="31" t="s">
        <v>144</v>
      </c>
      <c r="O2" s="31" t="s">
        <v>33</v>
      </c>
      <c r="P2" s="31" t="s">
        <v>322</v>
      </c>
      <c r="Q2" s="31" t="s">
        <v>322</v>
      </c>
      <c r="R2" s="31"/>
      <c r="S2" s="31" t="str">
        <f>M2</f>
        <v>Memorias[5].16</v>
      </c>
      <c r="T2" s="31" t="s">
        <v>145</v>
      </c>
      <c r="U2" s="32"/>
      <c r="V2" s="151"/>
      <c r="W2" s="151"/>
      <c r="X2" s="37" t="str">
        <f>IF(W2=0,"",W2)</f>
        <v/>
      </c>
      <c r="Y2" s="37" t="str">
        <f>IF(W2=0,"",W2)</f>
        <v/>
      </c>
    </row>
    <row r="3" spans="1:25" s="66" customFormat="1">
      <c r="A3" s="67">
        <v>2</v>
      </c>
      <c r="B3" s="152" t="s">
        <v>323</v>
      </c>
      <c r="C3" s="69" t="s">
        <v>138</v>
      </c>
      <c r="D3" s="69" t="s">
        <v>320</v>
      </c>
      <c r="E3" s="69" t="s">
        <v>140</v>
      </c>
      <c r="F3" s="69" t="s">
        <v>141</v>
      </c>
      <c r="G3" s="69" t="s">
        <v>142</v>
      </c>
      <c r="H3" s="69" t="s">
        <v>147</v>
      </c>
      <c r="I3" s="152" t="s">
        <v>148</v>
      </c>
      <c r="J3" s="70" t="str">
        <f>IF(G3="-",C3&amp;"-"&amp;D3&amp;":"&amp;E3&amp;"-"&amp;F3&amp;":"&amp;H3&amp;"-"&amp;I3,C3&amp;"-"&amp;D3&amp;":"&amp;E3&amp;"-"&amp;F3&amp;"-"&amp;G3&amp;":"&amp;H3&amp;"-"&amp;I3)</f>
        <v>RA-ToSIA03:RF-ACPanel:PwrACDsbl-Sel</v>
      </c>
      <c r="K3" s="70" t="str">
        <f t="shared" si="0"/>
        <v>N/A</v>
      </c>
      <c r="L3" s="70" t="str">
        <f t="shared" si="1"/>
        <v>N/A</v>
      </c>
      <c r="M3" s="71" t="s">
        <v>324</v>
      </c>
      <c r="N3" s="71" t="s">
        <v>144</v>
      </c>
      <c r="O3" s="71" t="s">
        <v>149</v>
      </c>
      <c r="P3" s="31" t="s">
        <v>322</v>
      </c>
      <c r="Q3" s="31" t="s">
        <v>322</v>
      </c>
      <c r="R3" s="71"/>
      <c r="S3" s="71" t="str">
        <f t="shared" ref="S3:S66" si="2">M3</f>
        <v>Memorias[2].28</v>
      </c>
      <c r="T3" s="71" t="s">
        <v>145</v>
      </c>
      <c r="U3" s="72"/>
      <c r="V3" s="31" t="s">
        <v>325</v>
      </c>
      <c r="W3" s="37"/>
      <c r="X3" s="37" t="str">
        <f>IF(W3=0,"",W3)</f>
        <v/>
      </c>
      <c r="Y3" s="37" t="str">
        <f>IF(W3=0,"",W3)</f>
        <v/>
      </c>
    </row>
    <row r="4" spans="1:25" s="5" customFormat="1">
      <c r="A4" s="27">
        <v>3</v>
      </c>
      <c r="B4" s="153" t="s">
        <v>326</v>
      </c>
      <c r="C4" s="29" t="s">
        <v>138</v>
      </c>
      <c r="D4" s="29" t="s">
        <v>320</v>
      </c>
      <c r="E4" s="29" t="s">
        <v>140</v>
      </c>
      <c r="F4" s="29" t="s">
        <v>141</v>
      </c>
      <c r="G4" s="29" t="s">
        <v>142</v>
      </c>
      <c r="H4" s="29" t="s">
        <v>151</v>
      </c>
      <c r="I4" s="153" t="s">
        <v>148</v>
      </c>
      <c r="J4" s="30" t="str">
        <f t="shared" ref="J4:J65" si="3">IF(G4="-",C4&amp;"-"&amp;D4&amp;":"&amp;E4&amp;"-"&amp;F4&amp;":"&amp;H4&amp;"-"&amp;I4,C4&amp;"-"&amp;D4&amp;":"&amp;E4&amp;"-"&amp;F4&amp;"-"&amp;G4&amp;":"&amp;H4&amp;"-"&amp;I4)</f>
        <v>RA-ToSIA03:RF-ACPanel:PwrACEnbl-Sel</v>
      </c>
      <c r="K4" s="30" t="str">
        <f t="shared" si="0"/>
        <v>N/A</v>
      </c>
      <c r="L4" s="30" t="str">
        <f t="shared" si="1"/>
        <v>N/A</v>
      </c>
      <c r="M4" s="31" t="s">
        <v>327</v>
      </c>
      <c r="N4" s="31" t="s">
        <v>144</v>
      </c>
      <c r="O4" s="31" t="s">
        <v>149</v>
      </c>
      <c r="P4" s="31" t="s">
        <v>322</v>
      </c>
      <c r="Q4" s="31" t="s">
        <v>322</v>
      </c>
      <c r="R4" s="31"/>
      <c r="S4" s="31" t="str">
        <f t="shared" si="2"/>
        <v>Memorias[3].0</v>
      </c>
      <c r="T4" s="31" t="s">
        <v>145</v>
      </c>
      <c r="U4" s="32"/>
      <c r="V4" s="31" t="s">
        <v>325</v>
      </c>
      <c r="W4" s="37"/>
      <c r="X4" s="37" t="str">
        <f>IF(W4=0,"",W4)</f>
        <v/>
      </c>
      <c r="Y4" s="37" t="str">
        <f>IF(W4=0,"",W4)</f>
        <v/>
      </c>
    </row>
    <row r="5" spans="1:25" s="5" customFormat="1">
      <c r="A5" s="27">
        <v>4</v>
      </c>
      <c r="B5" s="28" t="s">
        <v>328</v>
      </c>
      <c r="C5" s="29" t="s">
        <v>138</v>
      </c>
      <c r="D5" s="29" t="s">
        <v>320</v>
      </c>
      <c r="E5" s="29" t="s">
        <v>140</v>
      </c>
      <c r="F5" s="29" t="s">
        <v>141</v>
      </c>
      <c r="G5" s="29" t="s">
        <v>142</v>
      </c>
      <c r="H5" s="29" t="s">
        <v>153</v>
      </c>
      <c r="I5" s="29" t="s">
        <v>154</v>
      </c>
      <c r="J5" s="30" t="str">
        <f t="shared" si="3"/>
        <v>RA-ToSIA03:RF-ACPanel:PwrAC-Sts</v>
      </c>
      <c r="K5" s="30" t="str">
        <f t="shared" si="0"/>
        <v>N/A</v>
      </c>
      <c r="L5" s="30" t="str">
        <f t="shared" si="1"/>
        <v>N/A</v>
      </c>
      <c r="M5" s="31" t="s">
        <v>329</v>
      </c>
      <c r="N5" s="31" t="s">
        <v>144</v>
      </c>
      <c r="O5" s="31" t="s">
        <v>48</v>
      </c>
      <c r="P5" s="31" t="s">
        <v>322</v>
      </c>
      <c r="Q5" s="31" t="s">
        <v>322</v>
      </c>
      <c r="R5" s="31"/>
      <c r="S5" s="31" t="str">
        <f t="shared" si="2"/>
        <v>Memorias[2].24</v>
      </c>
      <c r="T5" s="31" t="s">
        <v>145</v>
      </c>
      <c r="U5" s="32"/>
      <c r="V5" s="37"/>
      <c r="W5" s="37"/>
      <c r="X5" s="37" t="str">
        <f>IF(W5=0,"",W5)</f>
        <v/>
      </c>
      <c r="Y5" s="37" t="str">
        <f>IF(W5=0,"",W5)</f>
        <v/>
      </c>
    </row>
    <row r="6" spans="1:25" s="5" customFormat="1">
      <c r="A6" s="27">
        <v>5</v>
      </c>
      <c r="B6" s="150" t="s">
        <v>330</v>
      </c>
      <c r="C6" s="29" t="s">
        <v>138</v>
      </c>
      <c r="D6" s="29" t="s">
        <v>320</v>
      </c>
      <c r="E6" s="29" t="s">
        <v>140</v>
      </c>
      <c r="F6" s="29" t="s">
        <v>141</v>
      </c>
      <c r="G6" s="29" t="s">
        <v>142</v>
      </c>
      <c r="H6" s="29" t="s">
        <v>156</v>
      </c>
      <c r="I6" s="29" t="s">
        <v>29</v>
      </c>
      <c r="J6" s="30" t="str">
        <f t="shared" si="3"/>
        <v>RA-ToSIA03:RF-ACPanel:PhsFlt-Mon</v>
      </c>
      <c r="K6" s="30" t="str">
        <f t="shared" si="0"/>
        <v>N/A</v>
      </c>
      <c r="L6" s="30" t="str">
        <f t="shared" si="1"/>
        <v>N/A</v>
      </c>
      <c r="M6" s="31" t="s">
        <v>331</v>
      </c>
      <c r="N6" s="31" t="s">
        <v>144</v>
      </c>
      <c r="O6" s="31" t="s">
        <v>33</v>
      </c>
      <c r="P6" s="31" t="s">
        <v>322</v>
      </c>
      <c r="Q6" s="31" t="s">
        <v>322</v>
      </c>
      <c r="R6" s="31"/>
      <c r="S6" s="31" t="str">
        <f t="shared" si="2"/>
        <v>Memorias[0].3</v>
      </c>
      <c r="T6" s="31" t="s">
        <v>145</v>
      </c>
      <c r="U6" s="32"/>
      <c r="V6" s="37"/>
      <c r="W6" s="37"/>
      <c r="X6" s="37" t="str">
        <f>IF(W6=0,"",W6)</f>
        <v/>
      </c>
      <c r="Y6" s="37" t="str">
        <f>IF(W6=0,"",W6)</f>
        <v/>
      </c>
    </row>
    <row r="7" spans="1:25" s="5" customFormat="1">
      <c r="A7" s="27">
        <v>6</v>
      </c>
      <c r="B7" s="150" t="s">
        <v>332</v>
      </c>
      <c r="C7" s="29" t="s">
        <v>138</v>
      </c>
      <c r="D7" s="29" t="s">
        <v>320</v>
      </c>
      <c r="E7" s="29" t="s">
        <v>140</v>
      </c>
      <c r="F7" s="29" t="s">
        <v>141</v>
      </c>
      <c r="G7" s="29" t="s">
        <v>142</v>
      </c>
      <c r="H7" s="29" t="s">
        <v>158</v>
      </c>
      <c r="I7" s="29" t="s">
        <v>29</v>
      </c>
      <c r="J7" s="30" t="str">
        <f t="shared" si="3"/>
        <v>RA-ToSIA03:RF-ACPanel:Intlk-Mon</v>
      </c>
      <c r="K7" s="30" t="str">
        <f t="shared" si="0"/>
        <v>N/A</v>
      </c>
      <c r="L7" s="30" t="str">
        <f t="shared" si="1"/>
        <v>N/A</v>
      </c>
      <c r="M7" s="31" t="s">
        <v>333</v>
      </c>
      <c r="N7" s="31" t="s">
        <v>144</v>
      </c>
      <c r="O7" s="31" t="s">
        <v>33</v>
      </c>
      <c r="P7" s="31" t="s">
        <v>322</v>
      </c>
      <c r="Q7" s="31" t="s">
        <v>322</v>
      </c>
      <c r="R7" s="31"/>
      <c r="S7" s="31" t="str">
        <f t="shared" si="2"/>
        <v>Memorias[0].2</v>
      </c>
      <c r="T7" s="31" t="s">
        <v>145</v>
      </c>
      <c r="U7" s="32"/>
      <c r="V7" s="37"/>
      <c r="W7" s="37"/>
      <c r="X7" s="37" t="str">
        <f>IF(W7=0,"",W7)</f>
        <v/>
      </c>
      <c r="Y7" s="37" t="str">
        <f>IF(W7=0,"",W7)</f>
        <v/>
      </c>
    </row>
    <row r="8" spans="1:25" s="5" customFormat="1">
      <c r="A8" s="27">
        <v>7</v>
      </c>
      <c r="B8" s="28" t="s">
        <v>159</v>
      </c>
      <c r="C8" s="29" t="s">
        <v>138</v>
      </c>
      <c r="D8" s="29" t="s">
        <v>320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3"/>
        <v>RA-ToSIA03:RF-HeatSink-H01A:T-Mon</v>
      </c>
      <c r="K8" s="30" t="str">
        <f t="shared" si="0"/>
        <v>RA-ToSIA03:RF-HeatSink-H01A:TUpperLimit-Cte</v>
      </c>
      <c r="L8" s="30" t="str">
        <f t="shared" si="1"/>
        <v>RA-ToSIA03:RF-HeatSink-H01A:TLowerLimit-Cte</v>
      </c>
      <c r="M8" s="31" t="s">
        <v>334</v>
      </c>
      <c r="N8" s="31" t="s">
        <v>32</v>
      </c>
      <c r="O8" s="31" t="s">
        <v>33</v>
      </c>
      <c r="P8" s="31" t="s">
        <v>335</v>
      </c>
      <c r="Q8" s="31" t="s">
        <v>336</v>
      </c>
      <c r="R8" s="31" t="s">
        <v>42</v>
      </c>
      <c r="S8" s="31" t="str">
        <f t="shared" si="2"/>
        <v>Remote_01_Torre_Teste:1:I.Ch00.Data</v>
      </c>
      <c r="T8" s="31" t="s">
        <v>163</v>
      </c>
      <c r="U8" s="32">
        <v>2</v>
      </c>
      <c r="V8" s="37"/>
      <c r="W8" s="31" t="s">
        <v>337</v>
      </c>
      <c r="X8" s="31" t="str">
        <f>IF(W8=0,"",W8)</f>
        <v>pv</v>
      </c>
      <c r="Y8" s="31" t="str">
        <f>IF(W8=0,"",W8)</f>
        <v>pv</v>
      </c>
    </row>
    <row r="9" spans="1:25" s="5" customFormat="1">
      <c r="A9" s="27">
        <v>8</v>
      </c>
      <c r="B9" s="28" t="s">
        <v>164</v>
      </c>
      <c r="C9" s="29" t="s">
        <v>138</v>
      </c>
      <c r="D9" s="29" t="s">
        <v>320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3"/>
        <v>RA-ToSIA03:RF-HeatSink-H01B:T-Mon</v>
      </c>
      <c r="K9" s="30" t="str">
        <f t="shared" si="0"/>
        <v>RA-ToSIA03:RF-HeatSink-H01B:TUpperLimit-Cte</v>
      </c>
      <c r="L9" s="30" t="str">
        <f t="shared" si="1"/>
        <v>RA-ToSIA03:RF-HeatSink-H01B:TLowerLimit-Cte</v>
      </c>
      <c r="M9" s="31" t="s">
        <v>338</v>
      </c>
      <c r="N9" s="31" t="s">
        <v>32</v>
      </c>
      <c r="O9" s="31" t="s">
        <v>33</v>
      </c>
      <c r="P9" s="31" t="s">
        <v>335</v>
      </c>
      <c r="Q9" s="31" t="s">
        <v>336</v>
      </c>
      <c r="R9" s="31" t="s">
        <v>42</v>
      </c>
      <c r="S9" s="31" t="str">
        <f t="shared" si="2"/>
        <v>Remote_01_Torre_Teste:1:I.Ch01.Data</v>
      </c>
      <c r="T9" s="31" t="s">
        <v>163</v>
      </c>
      <c r="U9" s="32">
        <v>2</v>
      </c>
      <c r="V9" s="31"/>
      <c r="W9" s="31" t="s">
        <v>337</v>
      </c>
      <c r="X9" s="31" t="str">
        <f>IF(W9=0,"",W9)</f>
        <v>pv</v>
      </c>
      <c r="Y9" s="31" t="str">
        <f>IF(W9=0,"",W9)</f>
        <v>pv</v>
      </c>
    </row>
    <row r="10" spans="1:25" s="5" customFormat="1">
      <c r="A10" s="27">
        <v>9</v>
      </c>
      <c r="B10" s="28" t="s">
        <v>166</v>
      </c>
      <c r="C10" s="29" t="s">
        <v>138</v>
      </c>
      <c r="D10" s="29" t="s">
        <v>320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3"/>
        <v>RA-ToSIA03:RF-HeatSink-H02A:T-Mon</v>
      </c>
      <c r="K10" s="30" t="str">
        <f t="shared" si="0"/>
        <v>RA-ToSIA03:RF-HeatSink-H02A:TUpperLimit-Cte</v>
      </c>
      <c r="L10" s="30" t="str">
        <f t="shared" si="1"/>
        <v>RA-ToSIA03:RF-HeatSink-H02A:TLowerLimit-Cte</v>
      </c>
      <c r="M10" s="31" t="s">
        <v>339</v>
      </c>
      <c r="N10" s="31" t="s">
        <v>32</v>
      </c>
      <c r="O10" s="31" t="s">
        <v>33</v>
      </c>
      <c r="P10" s="31" t="s">
        <v>335</v>
      </c>
      <c r="Q10" s="31" t="s">
        <v>336</v>
      </c>
      <c r="R10" s="31" t="s">
        <v>42</v>
      </c>
      <c r="S10" s="31" t="str">
        <f t="shared" si="2"/>
        <v>Remote_01_Torre_Teste:1:I.Ch02.Data</v>
      </c>
      <c r="T10" s="31" t="s">
        <v>163</v>
      </c>
      <c r="U10" s="32">
        <v>2</v>
      </c>
      <c r="V10" s="31"/>
      <c r="W10" s="31" t="s">
        <v>337</v>
      </c>
      <c r="X10" s="31" t="str">
        <f>IF(W10=0,"",W10)</f>
        <v>pv</v>
      </c>
      <c r="Y10" s="31" t="str">
        <f>IF(W10=0,"",W10)</f>
        <v>pv</v>
      </c>
    </row>
    <row r="11" spans="1:25" s="5" customFormat="1">
      <c r="A11" s="27">
        <v>10</v>
      </c>
      <c r="B11" s="28" t="s">
        <v>168</v>
      </c>
      <c r="C11" s="29" t="s">
        <v>138</v>
      </c>
      <c r="D11" s="29" t="s">
        <v>320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3"/>
        <v>RA-ToSIA03:RF-HeatSink-H02B:T-Mon</v>
      </c>
      <c r="K11" s="30" t="str">
        <f t="shared" si="0"/>
        <v>RA-ToSIA03:RF-HeatSink-H02B:TUpperLimit-Cte</v>
      </c>
      <c r="L11" s="30" t="str">
        <f t="shared" si="1"/>
        <v>RA-ToSIA03:RF-HeatSink-H02B:TLowerLimit-Cte</v>
      </c>
      <c r="M11" s="31" t="s">
        <v>340</v>
      </c>
      <c r="N11" s="31" t="s">
        <v>32</v>
      </c>
      <c r="O11" s="31" t="s">
        <v>33</v>
      </c>
      <c r="P11" s="31" t="s">
        <v>335</v>
      </c>
      <c r="Q11" s="31" t="s">
        <v>336</v>
      </c>
      <c r="R11" s="31" t="s">
        <v>42</v>
      </c>
      <c r="S11" s="31" t="str">
        <f t="shared" si="2"/>
        <v>Remote_01_Torre_Teste:1:I.Ch03.Data</v>
      </c>
      <c r="T11" s="31" t="s">
        <v>163</v>
      </c>
      <c r="U11" s="32">
        <v>2</v>
      </c>
      <c r="V11" s="31"/>
      <c r="W11" s="31" t="s">
        <v>337</v>
      </c>
      <c r="X11" s="31" t="str">
        <f>IF(W11=0,"",W11)</f>
        <v>pv</v>
      </c>
      <c r="Y11" s="31" t="str">
        <f>IF(W11=0,"",W11)</f>
        <v>pv</v>
      </c>
    </row>
    <row r="12" spans="1:25" s="5" customFormat="1">
      <c r="A12" s="27">
        <v>11</v>
      </c>
      <c r="B12" s="28" t="s">
        <v>170</v>
      </c>
      <c r="C12" s="29" t="s">
        <v>138</v>
      </c>
      <c r="D12" s="29" t="s">
        <v>320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3"/>
        <v>RA-ToSIA03:RF-HeatSink-H03A:T-Mon</v>
      </c>
      <c r="K12" s="30" t="str">
        <f t="shared" si="0"/>
        <v>RA-ToSIA03:RF-HeatSink-H03A:TUpperLimit-Cte</v>
      </c>
      <c r="L12" s="30" t="str">
        <f t="shared" si="1"/>
        <v>RA-ToSIA03:RF-HeatSink-H03A:TLowerLimit-Cte</v>
      </c>
      <c r="M12" s="31" t="s">
        <v>341</v>
      </c>
      <c r="N12" s="31" t="s">
        <v>32</v>
      </c>
      <c r="O12" s="31" t="s">
        <v>33</v>
      </c>
      <c r="P12" s="31" t="s">
        <v>335</v>
      </c>
      <c r="Q12" s="31" t="s">
        <v>336</v>
      </c>
      <c r="R12" s="31" t="s">
        <v>42</v>
      </c>
      <c r="S12" s="31" t="str">
        <f t="shared" si="2"/>
        <v>Remote_01_Torre_Teste:2:I.Ch00.Data</v>
      </c>
      <c r="T12" s="31" t="s">
        <v>163</v>
      </c>
      <c r="U12" s="32">
        <v>2</v>
      </c>
      <c r="V12" s="31"/>
      <c r="W12" s="31" t="s">
        <v>337</v>
      </c>
      <c r="X12" s="31" t="str">
        <f>IF(W12=0,"",W12)</f>
        <v>pv</v>
      </c>
      <c r="Y12" s="31" t="str">
        <f>IF(W12=0,"",W12)</f>
        <v>pv</v>
      </c>
    </row>
    <row r="13" spans="1:25" s="5" customFormat="1">
      <c r="A13" s="27">
        <v>12</v>
      </c>
      <c r="B13" s="28" t="s">
        <v>172</v>
      </c>
      <c r="C13" s="29" t="s">
        <v>138</v>
      </c>
      <c r="D13" s="29" t="s">
        <v>320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3"/>
        <v>RA-ToSIA03:RF-HeatSink-H03B:T-Mon</v>
      </c>
      <c r="K13" s="30" t="str">
        <f t="shared" si="0"/>
        <v>RA-ToSIA03:RF-HeatSink-H03B:TUpperLimit-Cte</v>
      </c>
      <c r="L13" s="30" t="str">
        <f t="shared" si="1"/>
        <v>RA-ToSIA03:RF-HeatSink-H03B:TLowerLimit-Cte</v>
      </c>
      <c r="M13" s="31" t="s">
        <v>342</v>
      </c>
      <c r="N13" s="31" t="s">
        <v>32</v>
      </c>
      <c r="O13" s="31" t="s">
        <v>33</v>
      </c>
      <c r="P13" s="31" t="s">
        <v>335</v>
      </c>
      <c r="Q13" s="31" t="s">
        <v>336</v>
      </c>
      <c r="R13" s="31" t="s">
        <v>42</v>
      </c>
      <c r="S13" s="31" t="str">
        <f t="shared" si="2"/>
        <v>Remote_01_Torre_Teste:2:I.Ch01.Data</v>
      </c>
      <c r="T13" s="31" t="s">
        <v>163</v>
      </c>
      <c r="U13" s="32">
        <v>2</v>
      </c>
      <c r="V13" s="31"/>
      <c r="W13" s="31" t="s">
        <v>337</v>
      </c>
      <c r="X13" s="31" t="str">
        <f>IF(W13=0,"",W13)</f>
        <v>pv</v>
      </c>
      <c r="Y13" s="31" t="str">
        <f>IF(W13=0,"",W13)</f>
        <v>pv</v>
      </c>
    </row>
    <row r="14" spans="1:25" s="5" customFormat="1">
      <c r="A14" s="27">
        <v>13</v>
      </c>
      <c r="B14" s="28" t="s">
        <v>174</v>
      </c>
      <c r="C14" s="29" t="s">
        <v>138</v>
      </c>
      <c r="D14" s="29" t="s">
        <v>320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3"/>
        <v>RA-ToSIA03:RF-HeatSink-H04A:T-Mon</v>
      </c>
      <c r="K14" s="30" t="str">
        <f t="shared" si="0"/>
        <v>RA-ToSIA03:RF-HeatSink-H04A:TUpperLimit-Cte</v>
      </c>
      <c r="L14" s="30" t="str">
        <f t="shared" si="1"/>
        <v>RA-ToSIA03:RF-HeatSink-H04A:TLowerLimit-Cte</v>
      </c>
      <c r="M14" s="31" t="s">
        <v>343</v>
      </c>
      <c r="N14" s="31" t="s">
        <v>32</v>
      </c>
      <c r="O14" s="31" t="s">
        <v>33</v>
      </c>
      <c r="P14" s="31" t="s">
        <v>335</v>
      </c>
      <c r="Q14" s="31" t="s">
        <v>336</v>
      </c>
      <c r="R14" s="31" t="s">
        <v>42</v>
      </c>
      <c r="S14" s="31" t="str">
        <f t="shared" si="2"/>
        <v>Remote_01_Torre_Teste:2:I.Ch02.Data</v>
      </c>
      <c r="T14" s="31" t="s">
        <v>163</v>
      </c>
      <c r="U14" s="32">
        <v>2</v>
      </c>
      <c r="V14" s="31"/>
      <c r="W14" s="31" t="s">
        <v>337</v>
      </c>
      <c r="X14" s="31" t="str">
        <f>IF(W14=0,"",W14)</f>
        <v>pv</v>
      </c>
      <c r="Y14" s="31" t="str">
        <f>IF(W14=0,"",W14)</f>
        <v>pv</v>
      </c>
    </row>
    <row r="15" spans="1:25" s="5" customFormat="1">
      <c r="A15" s="27">
        <v>14</v>
      </c>
      <c r="B15" s="28" t="s">
        <v>176</v>
      </c>
      <c r="C15" s="29" t="s">
        <v>138</v>
      </c>
      <c r="D15" s="29" t="s">
        <v>320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3"/>
        <v>RA-ToSIA03:RF-HeatSink-H04B:T-Mon</v>
      </c>
      <c r="K15" s="30" t="str">
        <f t="shared" si="0"/>
        <v>RA-ToSIA03:RF-HeatSink-H04B:TUpperLimit-Cte</v>
      </c>
      <c r="L15" s="30" t="str">
        <f t="shared" si="1"/>
        <v>RA-ToSIA03:RF-HeatSink-H04B:TLowerLimit-Cte</v>
      </c>
      <c r="M15" s="31" t="s">
        <v>344</v>
      </c>
      <c r="N15" s="31" t="s">
        <v>32</v>
      </c>
      <c r="O15" s="31" t="s">
        <v>33</v>
      </c>
      <c r="P15" s="31" t="s">
        <v>335</v>
      </c>
      <c r="Q15" s="31" t="s">
        <v>336</v>
      </c>
      <c r="R15" s="31" t="s">
        <v>42</v>
      </c>
      <c r="S15" s="31" t="str">
        <f t="shared" si="2"/>
        <v>Remote_01_Torre_Teste:2:I.Ch03.Data</v>
      </c>
      <c r="T15" s="31" t="s">
        <v>163</v>
      </c>
      <c r="U15" s="32">
        <v>2</v>
      </c>
      <c r="V15" s="31"/>
      <c r="W15" s="31" t="s">
        <v>337</v>
      </c>
      <c r="X15" s="31" t="str">
        <f>IF(W15=0,"",W15)</f>
        <v>pv</v>
      </c>
      <c r="Y15" s="31" t="str">
        <f>IF(W15=0,"",W15)</f>
        <v>pv</v>
      </c>
    </row>
    <row r="16" spans="1:25" s="5" customFormat="1">
      <c r="A16" s="27">
        <v>15</v>
      </c>
      <c r="B16" s="28" t="s">
        <v>178</v>
      </c>
      <c r="C16" s="29" t="s">
        <v>138</v>
      </c>
      <c r="D16" s="29" t="s">
        <v>320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3"/>
        <v>RA-ToSIA03:RF-HeatSink-H05A:T-Mon</v>
      </c>
      <c r="K16" s="30" t="str">
        <f t="shared" si="0"/>
        <v>RA-ToSIA03:RF-HeatSink-H05A:TUpperLimit-Cte</v>
      </c>
      <c r="L16" s="30" t="str">
        <f t="shared" si="1"/>
        <v>RA-ToSIA03:RF-HeatSink-H05A:TLowerLimit-Cte</v>
      </c>
      <c r="M16" s="31" t="s">
        <v>345</v>
      </c>
      <c r="N16" s="31" t="s">
        <v>32</v>
      </c>
      <c r="O16" s="31" t="s">
        <v>33</v>
      </c>
      <c r="P16" s="31" t="s">
        <v>335</v>
      </c>
      <c r="Q16" s="31" t="s">
        <v>336</v>
      </c>
      <c r="R16" s="31" t="s">
        <v>42</v>
      </c>
      <c r="S16" s="31" t="str">
        <f t="shared" si="2"/>
        <v>Remote_01_Torre_Teste:3:I.Ch00.Data</v>
      </c>
      <c r="T16" s="31" t="s">
        <v>163</v>
      </c>
      <c r="U16" s="32">
        <v>2</v>
      </c>
      <c r="V16" s="31"/>
      <c r="W16" s="31" t="s">
        <v>337</v>
      </c>
      <c r="X16" s="31" t="str">
        <f>IF(W16=0,"",W16)</f>
        <v>pv</v>
      </c>
      <c r="Y16" s="31" t="str">
        <f>IF(W16=0,"",W16)</f>
        <v>pv</v>
      </c>
    </row>
    <row r="17" spans="1:25" s="5" customFormat="1">
      <c r="A17" s="27">
        <v>16</v>
      </c>
      <c r="B17" s="28" t="s">
        <v>180</v>
      </c>
      <c r="C17" s="29" t="s">
        <v>138</v>
      </c>
      <c r="D17" s="29" t="s">
        <v>320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3"/>
        <v>RA-ToSIA03:RF-HeatSink-H05B:T-Mon</v>
      </c>
      <c r="K17" s="30" t="str">
        <f t="shared" si="0"/>
        <v>RA-ToSIA03:RF-HeatSink-H05B:TUpperLimit-Cte</v>
      </c>
      <c r="L17" s="30" t="str">
        <f t="shared" si="1"/>
        <v>RA-ToSIA03:RF-HeatSink-H05B:TLowerLimit-Cte</v>
      </c>
      <c r="M17" s="31" t="s">
        <v>346</v>
      </c>
      <c r="N17" s="31" t="s">
        <v>32</v>
      </c>
      <c r="O17" s="31" t="s">
        <v>33</v>
      </c>
      <c r="P17" s="31" t="s">
        <v>335</v>
      </c>
      <c r="Q17" s="31" t="s">
        <v>336</v>
      </c>
      <c r="R17" s="31" t="s">
        <v>42</v>
      </c>
      <c r="S17" s="31" t="str">
        <f t="shared" si="2"/>
        <v>Remote_01_Torre_Teste:3:I.Ch01.Data</v>
      </c>
      <c r="T17" s="31" t="s">
        <v>163</v>
      </c>
      <c r="U17" s="32">
        <v>2</v>
      </c>
      <c r="V17" s="31"/>
      <c r="W17" s="31" t="s">
        <v>337</v>
      </c>
      <c r="X17" s="31" t="str">
        <f>IF(W17=0,"",W17)</f>
        <v>pv</v>
      </c>
      <c r="Y17" s="31" t="str">
        <f>IF(W17=0,"",W17)</f>
        <v>pv</v>
      </c>
    </row>
    <row r="18" spans="1:25" s="5" customFormat="1">
      <c r="A18" s="27">
        <v>17</v>
      </c>
      <c r="B18" s="28" t="s">
        <v>182</v>
      </c>
      <c r="C18" s="29" t="s">
        <v>138</v>
      </c>
      <c r="D18" s="29" t="s">
        <v>320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3"/>
        <v>RA-ToSIA03:RF-HeatSink-H06A:T-Mon</v>
      </c>
      <c r="K18" s="30" t="str">
        <f t="shared" si="0"/>
        <v>RA-ToSIA03:RF-HeatSink-H06A:TUpperLimit-Cte</v>
      </c>
      <c r="L18" s="30" t="str">
        <f t="shared" si="1"/>
        <v>RA-ToSIA03:RF-HeatSink-H06A:TLowerLimit-Cte</v>
      </c>
      <c r="M18" s="31" t="s">
        <v>347</v>
      </c>
      <c r="N18" s="31" t="s">
        <v>32</v>
      </c>
      <c r="O18" s="31" t="s">
        <v>33</v>
      </c>
      <c r="P18" s="31" t="s">
        <v>335</v>
      </c>
      <c r="Q18" s="31" t="s">
        <v>336</v>
      </c>
      <c r="R18" s="31" t="s">
        <v>42</v>
      </c>
      <c r="S18" s="31" t="str">
        <f t="shared" si="2"/>
        <v>Remote_01_Torre_Teste:3:I.Ch02.Data</v>
      </c>
      <c r="T18" s="31" t="s">
        <v>163</v>
      </c>
      <c r="U18" s="32">
        <v>2</v>
      </c>
      <c r="V18" s="31"/>
      <c r="W18" s="31" t="s">
        <v>337</v>
      </c>
      <c r="X18" s="31" t="str">
        <f>IF(W18=0,"",W18)</f>
        <v>pv</v>
      </c>
      <c r="Y18" s="31" t="str">
        <f>IF(W18=0,"",W18)</f>
        <v>pv</v>
      </c>
    </row>
    <row r="19" spans="1:25" s="5" customFormat="1">
      <c r="A19" s="27">
        <v>18</v>
      </c>
      <c r="B19" s="28" t="s">
        <v>184</v>
      </c>
      <c r="C19" s="29" t="s">
        <v>138</v>
      </c>
      <c r="D19" s="29" t="s">
        <v>320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3"/>
        <v>RA-ToSIA03:RF-HeatSink-H06B:T-Mon</v>
      </c>
      <c r="K19" s="30" t="str">
        <f t="shared" si="0"/>
        <v>RA-ToSIA03:RF-HeatSink-H06B:TUpperLimit-Cte</v>
      </c>
      <c r="L19" s="30" t="str">
        <f t="shared" si="1"/>
        <v>RA-ToSIA03:RF-HeatSink-H06B:TLowerLimit-Cte</v>
      </c>
      <c r="M19" s="31" t="s">
        <v>348</v>
      </c>
      <c r="N19" s="31" t="s">
        <v>32</v>
      </c>
      <c r="O19" s="31" t="s">
        <v>33</v>
      </c>
      <c r="P19" s="31" t="s">
        <v>335</v>
      </c>
      <c r="Q19" s="31" t="s">
        <v>336</v>
      </c>
      <c r="R19" s="31" t="s">
        <v>42</v>
      </c>
      <c r="S19" s="31" t="str">
        <f t="shared" si="2"/>
        <v>Remote_01_Torre_Teste:3:I.Ch03.Data</v>
      </c>
      <c r="T19" s="31" t="s">
        <v>163</v>
      </c>
      <c r="U19" s="32">
        <v>2</v>
      </c>
      <c r="V19" s="31"/>
      <c r="W19" s="31" t="s">
        <v>337</v>
      </c>
      <c r="X19" s="31" t="str">
        <f>IF(W19=0,"",W19)</f>
        <v>pv</v>
      </c>
      <c r="Y19" s="31" t="str">
        <f>IF(W19=0,"",W19)</f>
        <v>pv</v>
      </c>
    </row>
    <row r="20" spans="1:25" s="5" customFormat="1">
      <c r="A20" s="27">
        <v>19</v>
      </c>
      <c r="B20" s="28" t="s">
        <v>186</v>
      </c>
      <c r="C20" s="29" t="s">
        <v>138</v>
      </c>
      <c r="D20" s="29" t="s">
        <v>320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3"/>
        <v>RA-ToSIA03:RF-HeatSink-H07A:T-Mon</v>
      </c>
      <c r="K20" s="30" t="str">
        <f t="shared" si="0"/>
        <v>RA-ToSIA03:RF-HeatSink-H07A:TUpperLimit-Cte</v>
      </c>
      <c r="L20" s="30" t="str">
        <f t="shared" si="1"/>
        <v>RA-ToSIA03:RF-HeatSink-H07A:TLowerLimit-Cte</v>
      </c>
      <c r="M20" s="31" t="s">
        <v>349</v>
      </c>
      <c r="N20" s="31" t="s">
        <v>32</v>
      </c>
      <c r="O20" s="31" t="s">
        <v>33</v>
      </c>
      <c r="P20" s="31" t="s">
        <v>335</v>
      </c>
      <c r="Q20" s="31" t="s">
        <v>336</v>
      </c>
      <c r="R20" s="31" t="s">
        <v>42</v>
      </c>
      <c r="S20" s="31" t="str">
        <f t="shared" si="2"/>
        <v>Remote_01_Torre_Teste:4:I.Ch00.Data</v>
      </c>
      <c r="T20" s="31" t="s">
        <v>163</v>
      </c>
      <c r="U20" s="32">
        <v>2</v>
      </c>
      <c r="V20" s="31"/>
      <c r="W20" s="31" t="s">
        <v>337</v>
      </c>
      <c r="X20" s="31" t="str">
        <f>IF(W20=0,"",W20)</f>
        <v>pv</v>
      </c>
      <c r="Y20" s="31" t="str">
        <f>IF(W20=0,"",W20)</f>
        <v>pv</v>
      </c>
    </row>
    <row r="21" spans="1:25" s="5" customFormat="1">
      <c r="A21" s="27">
        <v>20</v>
      </c>
      <c r="B21" s="28" t="s">
        <v>188</v>
      </c>
      <c r="C21" s="29" t="s">
        <v>138</v>
      </c>
      <c r="D21" s="29" t="s">
        <v>320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3"/>
        <v>RA-ToSIA03:RF-HeatSink-H07B:T-Mon</v>
      </c>
      <c r="K21" s="30" t="str">
        <f t="shared" si="0"/>
        <v>RA-ToSIA03:RF-HeatSink-H07B:TUpperLimit-Cte</v>
      </c>
      <c r="L21" s="30" t="str">
        <f t="shared" si="1"/>
        <v>RA-ToSIA03:RF-HeatSink-H07B:TLowerLimit-Cte</v>
      </c>
      <c r="M21" s="31" t="s">
        <v>350</v>
      </c>
      <c r="N21" s="31" t="s">
        <v>32</v>
      </c>
      <c r="O21" s="31" t="s">
        <v>33</v>
      </c>
      <c r="P21" s="31" t="s">
        <v>335</v>
      </c>
      <c r="Q21" s="31" t="s">
        <v>336</v>
      </c>
      <c r="R21" s="31" t="s">
        <v>42</v>
      </c>
      <c r="S21" s="31" t="str">
        <f t="shared" si="2"/>
        <v>Remote_01_Torre_Teste:4:I.Ch01.Data</v>
      </c>
      <c r="T21" s="31" t="s">
        <v>163</v>
      </c>
      <c r="U21" s="32">
        <v>2</v>
      </c>
      <c r="V21" s="31"/>
      <c r="W21" s="31" t="s">
        <v>337</v>
      </c>
      <c r="X21" s="31" t="str">
        <f>IF(W21=0,"",W21)</f>
        <v>pv</v>
      </c>
      <c r="Y21" s="31" t="str">
        <f>IF(W21=0,"",W21)</f>
        <v>pv</v>
      </c>
    </row>
    <row r="22" spans="1:25" s="5" customFormat="1">
      <c r="A22" s="27">
        <v>21</v>
      </c>
      <c r="B22" s="28" t="s">
        <v>190</v>
      </c>
      <c r="C22" s="29" t="s">
        <v>138</v>
      </c>
      <c r="D22" s="29" t="s">
        <v>320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3"/>
        <v>RA-ToSIA03:RF-HeatSink-H08A:T-Mon</v>
      </c>
      <c r="K22" s="30" t="str">
        <f t="shared" si="0"/>
        <v>RA-ToSIA03:RF-HeatSink-H08A:TUpperLimit-Cte</v>
      </c>
      <c r="L22" s="30" t="str">
        <f t="shared" si="1"/>
        <v>RA-ToSIA03:RF-HeatSink-H08A:TLowerLimit-Cte</v>
      </c>
      <c r="M22" s="31" t="s">
        <v>351</v>
      </c>
      <c r="N22" s="31" t="s">
        <v>32</v>
      </c>
      <c r="O22" s="31" t="s">
        <v>33</v>
      </c>
      <c r="P22" s="31" t="s">
        <v>335</v>
      </c>
      <c r="Q22" s="31" t="s">
        <v>336</v>
      </c>
      <c r="R22" s="31" t="s">
        <v>42</v>
      </c>
      <c r="S22" s="31" t="str">
        <f t="shared" si="2"/>
        <v>Remote_01_Torre_Teste:4:I.Ch02.Data</v>
      </c>
      <c r="T22" s="31" t="s">
        <v>163</v>
      </c>
      <c r="U22" s="32">
        <v>2</v>
      </c>
      <c r="V22" s="31"/>
      <c r="W22" s="31" t="s">
        <v>337</v>
      </c>
      <c r="X22" s="31" t="str">
        <f>IF(W22=0,"",W22)</f>
        <v>pv</v>
      </c>
      <c r="Y22" s="31" t="str">
        <f>IF(W22=0,"",W22)</f>
        <v>pv</v>
      </c>
    </row>
    <row r="23" spans="1:25" s="5" customFormat="1">
      <c r="A23" s="67">
        <v>22</v>
      </c>
      <c r="B23" s="68" t="s">
        <v>192</v>
      </c>
      <c r="C23" s="69" t="s">
        <v>138</v>
      </c>
      <c r="D23" s="69" t="s">
        <v>320</v>
      </c>
      <c r="E23" s="69" t="s">
        <v>140</v>
      </c>
      <c r="F23" s="69" t="s">
        <v>160</v>
      </c>
      <c r="G23" s="69" t="s">
        <v>193</v>
      </c>
      <c r="H23" s="69" t="s">
        <v>162</v>
      </c>
      <c r="I23" s="69" t="s">
        <v>29</v>
      </c>
      <c r="J23" s="70" t="str">
        <f t="shared" si="3"/>
        <v>RA-ToSIA03:RF-HeatSink-H08B:T-Mon</v>
      </c>
      <c r="K23" s="70" t="str">
        <f t="shared" si="0"/>
        <v>RA-ToSIA03:RF-HeatSink-H08B:TUpperLimit-Cte</v>
      </c>
      <c r="L23" s="70" t="str">
        <f t="shared" si="1"/>
        <v>RA-ToSIA03:RF-HeatSink-H08B:TLowerLimit-Cte</v>
      </c>
      <c r="M23" s="31" t="s">
        <v>352</v>
      </c>
      <c r="N23" s="71" t="s">
        <v>32</v>
      </c>
      <c r="O23" s="71" t="s">
        <v>33</v>
      </c>
      <c r="P23" s="31" t="s">
        <v>335</v>
      </c>
      <c r="Q23" s="31" t="s">
        <v>336</v>
      </c>
      <c r="R23" s="71" t="s">
        <v>42</v>
      </c>
      <c r="S23" s="31" t="str">
        <f t="shared" si="2"/>
        <v>Remote_01_Torre_Teste:4:I.Ch03.Data</v>
      </c>
      <c r="T23" s="71" t="s">
        <v>163</v>
      </c>
      <c r="U23" s="72">
        <v>2</v>
      </c>
      <c r="V23" s="31"/>
      <c r="W23" s="31" t="s">
        <v>337</v>
      </c>
      <c r="X23" s="31" t="str">
        <f>IF(W23=0,"",W23)</f>
        <v>pv</v>
      </c>
      <c r="Y23" s="31" t="str">
        <f>IF(W23=0,"",W23)</f>
        <v>pv</v>
      </c>
    </row>
    <row r="24" spans="1:25" s="5" customFormat="1">
      <c r="A24" s="27">
        <v>23</v>
      </c>
      <c r="B24" s="28" t="s">
        <v>194</v>
      </c>
      <c r="C24" s="29" t="s">
        <v>138</v>
      </c>
      <c r="D24" s="29" t="s">
        <v>320</v>
      </c>
      <c r="E24" s="29" t="s">
        <v>140</v>
      </c>
      <c r="F24" s="29" t="s">
        <v>160</v>
      </c>
      <c r="G24" s="29" t="s">
        <v>161</v>
      </c>
      <c r="H24" s="29" t="s">
        <v>195</v>
      </c>
      <c r="I24" s="29" t="s">
        <v>29</v>
      </c>
      <c r="J24" s="30" t="str">
        <f t="shared" si="3"/>
        <v>RA-ToSIA03:RF-HeatSink-H01A:TDown-Mon</v>
      </c>
      <c r="K24" s="30" t="str">
        <f t="shared" si="0"/>
        <v>N/A</v>
      </c>
      <c r="L24" s="30" t="str">
        <f t="shared" si="1"/>
        <v>N/A</v>
      </c>
      <c r="M24" s="31" t="s">
        <v>353</v>
      </c>
      <c r="N24" s="31" t="s">
        <v>144</v>
      </c>
      <c r="O24" s="31" t="s">
        <v>33</v>
      </c>
      <c r="P24" s="31" t="s">
        <v>322</v>
      </c>
      <c r="Q24" s="31" t="s">
        <v>322</v>
      </c>
      <c r="R24" s="31"/>
      <c r="S24" s="31" t="str">
        <f t="shared" si="2"/>
        <v>Memorias[1].4</v>
      </c>
      <c r="T24" s="31" t="s">
        <v>145</v>
      </c>
      <c r="U24" s="32"/>
      <c r="V24" s="37"/>
      <c r="W24" s="37"/>
      <c r="X24" s="37" t="str">
        <f>IF(W24=0,"",W24)</f>
        <v/>
      </c>
      <c r="Y24" s="37" t="str">
        <f>IF(W24=0,"",W24)</f>
        <v/>
      </c>
    </row>
    <row r="25" spans="1:25" s="5" customFormat="1">
      <c r="A25" s="27">
        <v>24</v>
      </c>
      <c r="B25" s="28" t="s">
        <v>196</v>
      </c>
      <c r="C25" s="29" t="s">
        <v>138</v>
      </c>
      <c r="D25" s="29" t="s">
        <v>320</v>
      </c>
      <c r="E25" s="29" t="s">
        <v>140</v>
      </c>
      <c r="F25" s="29" t="s">
        <v>160</v>
      </c>
      <c r="G25" s="29" t="s">
        <v>165</v>
      </c>
      <c r="H25" s="29" t="s">
        <v>195</v>
      </c>
      <c r="I25" s="29" t="s">
        <v>29</v>
      </c>
      <c r="J25" s="30" t="str">
        <f t="shared" si="3"/>
        <v>RA-ToSIA03:RF-HeatSink-H01B:TDown-Mon</v>
      </c>
      <c r="K25" s="30" t="str">
        <f t="shared" si="0"/>
        <v>N/A</v>
      </c>
      <c r="L25" s="30" t="str">
        <f t="shared" si="1"/>
        <v>N/A</v>
      </c>
      <c r="M25" s="31" t="s">
        <v>354</v>
      </c>
      <c r="N25" s="31" t="s">
        <v>144</v>
      </c>
      <c r="O25" s="31" t="s">
        <v>33</v>
      </c>
      <c r="P25" s="31" t="s">
        <v>322</v>
      </c>
      <c r="Q25" s="31" t="s">
        <v>322</v>
      </c>
      <c r="R25" s="31"/>
      <c r="S25" s="31" t="str">
        <f t="shared" si="2"/>
        <v>Memorias[1].5</v>
      </c>
      <c r="T25" s="31" t="s">
        <v>145</v>
      </c>
      <c r="U25" s="32"/>
      <c r="V25" s="37"/>
      <c r="W25" s="37"/>
      <c r="X25" s="37" t="str">
        <f>IF(W25=0,"",W25)</f>
        <v/>
      </c>
      <c r="Y25" s="37" t="str">
        <f>IF(W25=0,"",W25)</f>
        <v/>
      </c>
    </row>
    <row r="26" spans="1:25" s="5" customFormat="1">
      <c r="A26" s="27">
        <v>25</v>
      </c>
      <c r="B26" s="28" t="s">
        <v>197</v>
      </c>
      <c r="C26" s="29" t="s">
        <v>138</v>
      </c>
      <c r="D26" s="29" t="s">
        <v>320</v>
      </c>
      <c r="E26" s="29" t="s">
        <v>140</v>
      </c>
      <c r="F26" s="29" t="s">
        <v>160</v>
      </c>
      <c r="G26" s="29" t="s">
        <v>167</v>
      </c>
      <c r="H26" s="29" t="s">
        <v>195</v>
      </c>
      <c r="I26" s="29" t="s">
        <v>29</v>
      </c>
      <c r="J26" s="30" t="str">
        <f t="shared" si="3"/>
        <v>RA-ToSIA03:RF-HeatSink-H02A:TDown-Mon</v>
      </c>
      <c r="K26" s="30" t="str">
        <f t="shared" si="0"/>
        <v>N/A</v>
      </c>
      <c r="L26" s="30" t="str">
        <f t="shared" si="1"/>
        <v>N/A</v>
      </c>
      <c r="M26" s="31" t="s">
        <v>355</v>
      </c>
      <c r="N26" s="31" t="s">
        <v>144</v>
      </c>
      <c r="O26" s="31" t="s">
        <v>33</v>
      </c>
      <c r="P26" s="31" t="s">
        <v>322</v>
      </c>
      <c r="Q26" s="31" t="s">
        <v>322</v>
      </c>
      <c r="R26" s="31"/>
      <c r="S26" s="31" t="str">
        <f t="shared" si="2"/>
        <v>Memorias[1].6</v>
      </c>
      <c r="T26" s="31" t="s">
        <v>145</v>
      </c>
      <c r="U26" s="32"/>
      <c r="V26" s="37"/>
      <c r="W26" s="37"/>
      <c r="X26" s="37" t="str">
        <f>IF(W26=0,"",W26)</f>
        <v/>
      </c>
      <c r="Y26" s="37" t="str">
        <f>IF(W26=0,"",W26)</f>
        <v/>
      </c>
    </row>
    <row r="27" spans="1:25" s="5" customFormat="1">
      <c r="A27" s="27">
        <v>26</v>
      </c>
      <c r="B27" s="28" t="s">
        <v>198</v>
      </c>
      <c r="C27" s="29" t="s">
        <v>138</v>
      </c>
      <c r="D27" s="29" t="s">
        <v>320</v>
      </c>
      <c r="E27" s="29" t="s">
        <v>140</v>
      </c>
      <c r="F27" s="29" t="s">
        <v>160</v>
      </c>
      <c r="G27" s="29" t="s">
        <v>169</v>
      </c>
      <c r="H27" s="29" t="s">
        <v>195</v>
      </c>
      <c r="I27" s="29" t="s">
        <v>29</v>
      </c>
      <c r="J27" s="30" t="str">
        <f t="shared" si="3"/>
        <v>RA-ToSIA03:RF-HeatSink-H02B:TDown-Mon</v>
      </c>
      <c r="K27" s="30" t="str">
        <f t="shared" si="0"/>
        <v>N/A</v>
      </c>
      <c r="L27" s="30" t="str">
        <f t="shared" si="1"/>
        <v>N/A</v>
      </c>
      <c r="M27" s="31" t="s">
        <v>356</v>
      </c>
      <c r="N27" s="31" t="s">
        <v>144</v>
      </c>
      <c r="O27" s="31" t="s">
        <v>33</v>
      </c>
      <c r="P27" s="31" t="s">
        <v>322</v>
      </c>
      <c r="Q27" s="31" t="s">
        <v>322</v>
      </c>
      <c r="R27" s="31"/>
      <c r="S27" s="31" t="str">
        <f t="shared" si="2"/>
        <v>Memorias[1].7</v>
      </c>
      <c r="T27" s="31" t="s">
        <v>145</v>
      </c>
      <c r="U27" s="32"/>
      <c r="V27" s="37"/>
      <c r="W27" s="37"/>
      <c r="X27" s="37" t="str">
        <f>IF(W27=0,"",W27)</f>
        <v/>
      </c>
      <c r="Y27" s="37" t="str">
        <f>IF(W27=0,"",W27)</f>
        <v/>
      </c>
    </row>
    <row r="28" spans="1:25" s="5" customFormat="1">
      <c r="A28" s="27">
        <v>27</v>
      </c>
      <c r="B28" s="28" t="s">
        <v>199</v>
      </c>
      <c r="C28" s="29" t="s">
        <v>138</v>
      </c>
      <c r="D28" s="29" t="s">
        <v>320</v>
      </c>
      <c r="E28" s="29" t="s">
        <v>140</v>
      </c>
      <c r="F28" s="29" t="s">
        <v>160</v>
      </c>
      <c r="G28" s="29" t="s">
        <v>171</v>
      </c>
      <c r="H28" s="29" t="s">
        <v>195</v>
      </c>
      <c r="I28" s="29" t="s">
        <v>29</v>
      </c>
      <c r="J28" s="30" t="str">
        <f t="shared" si="3"/>
        <v>RA-ToSIA03:RF-HeatSink-H03A:TDown-Mon</v>
      </c>
      <c r="K28" s="30" t="str">
        <f t="shared" si="0"/>
        <v>N/A</v>
      </c>
      <c r="L28" s="30" t="str">
        <f t="shared" si="1"/>
        <v>N/A</v>
      </c>
      <c r="M28" s="31" t="s">
        <v>357</v>
      </c>
      <c r="N28" s="31" t="s">
        <v>144</v>
      </c>
      <c r="O28" s="31" t="s">
        <v>33</v>
      </c>
      <c r="P28" s="31" t="s">
        <v>322</v>
      </c>
      <c r="Q28" s="31" t="s">
        <v>322</v>
      </c>
      <c r="R28" s="31"/>
      <c r="S28" s="31" t="str">
        <f t="shared" si="2"/>
        <v>Memorias[1].8</v>
      </c>
      <c r="T28" s="31" t="s">
        <v>145</v>
      </c>
      <c r="U28" s="32"/>
      <c r="V28" s="37"/>
      <c r="W28" s="37"/>
      <c r="X28" s="37" t="str">
        <f>IF(W28=0,"",W28)</f>
        <v/>
      </c>
      <c r="Y28" s="37" t="str">
        <f>IF(W28=0,"",W28)</f>
        <v/>
      </c>
    </row>
    <row r="29" spans="1:25" s="5" customFormat="1">
      <c r="A29" s="27">
        <v>28</v>
      </c>
      <c r="B29" s="28" t="s">
        <v>200</v>
      </c>
      <c r="C29" s="29" t="s">
        <v>138</v>
      </c>
      <c r="D29" s="29" t="s">
        <v>320</v>
      </c>
      <c r="E29" s="29" t="s">
        <v>140</v>
      </c>
      <c r="F29" s="29" t="s">
        <v>160</v>
      </c>
      <c r="G29" s="29" t="s">
        <v>173</v>
      </c>
      <c r="H29" s="29" t="s">
        <v>195</v>
      </c>
      <c r="I29" s="29" t="s">
        <v>29</v>
      </c>
      <c r="J29" s="30" t="str">
        <f t="shared" si="3"/>
        <v>RA-ToSIA03:RF-HeatSink-H03B:TDown-Mon</v>
      </c>
      <c r="K29" s="30" t="str">
        <f t="shared" si="0"/>
        <v>N/A</v>
      </c>
      <c r="L29" s="30" t="str">
        <f t="shared" si="1"/>
        <v>N/A</v>
      </c>
      <c r="M29" s="31" t="s">
        <v>358</v>
      </c>
      <c r="N29" s="31" t="s">
        <v>144</v>
      </c>
      <c r="O29" s="31" t="s">
        <v>33</v>
      </c>
      <c r="P29" s="31" t="s">
        <v>322</v>
      </c>
      <c r="Q29" s="31" t="s">
        <v>322</v>
      </c>
      <c r="R29" s="31"/>
      <c r="S29" s="31" t="str">
        <f t="shared" si="2"/>
        <v>Memorias[1].9</v>
      </c>
      <c r="T29" s="31" t="s">
        <v>145</v>
      </c>
      <c r="U29" s="32"/>
      <c r="V29" s="37"/>
      <c r="W29" s="37"/>
      <c r="X29" s="37" t="str">
        <f>IF(W29=0,"",W29)</f>
        <v/>
      </c>
      <c r="Y29" s="37" t="str">
        <f>IF(W29=0,"",W29)</f>
        <v/>
      </c>
    </row>
    <row r="30" spans="1:25" s="5" customFormat="1">
      <c r="A30" s="27">
        <v>29</v>
      </c>
      <c r="B30" s="28" t="s">
        <v>201</v>
      </c>
      <c r="C30" s="29" t="s">
        <v>138</v>
      </c>
      <c r="D30" s="29" t="s">
        <v>320</v>
      </c>
      <c r="E30" s="29" t="s">
        <v>140</v>
      </c>
      <c r="F30" s="29" t="s">
        <v>160</v>
      </c>
      <c r="G30" s="29" t="s">
        <v>175</v>
      </c>
      <c r="H30" s="29" t="s">
        <v>195</v>
      </c>
      <c r="I30" s="29" t="s">
        <v>29</v>
      </c>
      <c r="J30" s="30" t="str">
        <f t="shared" si="3"/>
        <v>RA-ToSIA03:RF-HeatSink-H04A:TDown-Mon</v>
      </c>
      <c r="K30" s="30" t="str">
        <f t="shared" si="0"/>
        <v>N/A</v>
      </c>
      <c r="L30" s="30" t="str">
        <f t="shared" si="1"/>
        <v>N/A</v>
      </c>
      <c r="M30" s="31" t="s">
        <v>359</v>
      </c>
      <c r="N30" s="31" t="s">
        <v>144</v>
      </c>
      <c r="O30" s="31" t="s">
        <v>33</v>
      </c>
      <c r="P30" s="31" t="s">
        <v>322</v>
      </c>
      <c r="Q30" s="31" t="s">
        <v>322</v>
      </c>
      <c r="R30" s="31"/>
      <c r="S30" s="31" t="str">
        <f t="shared" si="2"/>
        <v>Memorias[1].10</v>
      </c>
      <c r="T30" s="31" t="s">
        <v>145</v>
      </c>
      <c r="U30" s="32"/>
      <c r="V30" s="37"/>
      <c r="W30" s="37"/>
      <c r="X30" s="37" t="str">
        <f>IF(W30=0,"",W30)</f>
        <v/>
      </c>
      <c r="Y30" s="37" t="str">
        <f>IF(W30=0,"",W30)</f>
        <v/>
      </c>
    </row>
    <row r="31" spans="1:25" s="5" customFormat="1">
      <c r="A31" s="27">
        <v>30</v>
      </c>
      <c r="B31" s="28" t="s">
        <v>202</v>
      </c>
      <c r="C31" s="29" t="s">
        <v>138</v>
      </c>
      <c r="D31" s="29" t="s">
        <v>320</v>
      </c>
      <c r="E31" s="29" t="s">
        <v>140</v>
      </c>
      <c r="F31" s="29" t="s">
        <v>160</v>
      </c>
      <c r="G31" s="29" t="s">
        <v>177</v>
      </c>
      <c r="H31" s="29" t="s">
        <v>195</v>
      </c>
      <c r="I31" s="29" t="s">
        <v>29</v>
      </c>
      <c r="J31" s="30" t="str">
        <f t="shared" si="3"/>
        <v>RA-ToSIA03:RF-HeatSink-H04B:TDown-Mon</v>
      </c>
      <c r="K31" s="30" t="str">
        <f t="shared" si="0"/>
        <v>N/A</v>
      </c>
      <c r="L31" s="30" t="str">
        <f t="shared" si="1"/>
        <v>N/A</v>
      </c>
      <c r="M31" s="31" t="s">
        <v>360</v>
      </c>
      <c r="N31" s="31" t="s">
        <v>144</v>
      </c>
      <c r="O31" s="31" t="s">
        <v>33</v>
      </c>
      <c r="P31" s="31" t="s">
        <v>322</v>
      </c>
      <c r="Q31" s="31" t="s">
        <v>322</v>
      </c>
      <c r="R31" s="31"/>
      <c r="S31" s="31" t="str">
        <f t="shared" si="2"/>
        <v>Memorias[1].11</v>
      </c>
      <c r="T31" s="31" t="s">
        <v>145</v>
      </c>
      <c r="U31" s="32"/>
      <c r="V31" s="37"/>
      <c r="W31" s="37"/>
      <c r="X31" s="37" t="str">
        <f>IF(W31=0,"",W31)</f>
        <v/>
      </c>
      <c r="Y31" s="37" t="str">
        <f>IF(W31=0,"",W31)</f>
        <v/>
      </c>
    </row>
    <row r="32" spans="1:25" s="5" customFormat="1">
      <c r="A32" s="27">
        <v>31</v>
      </c>
      <c r="B32" s="28" t="s">
        <v>203</v>
      </c>
      <c r="C32" s="29" t="s">
        <v>138</v>
      </c>
      <c r="D32" s="29" t="s">
        <v>320</v>
      </c>
      <c r="E32" s="29" t="s">
        <v>140</v>
      </c>
      <c r="F32" s="29" t="s">
        <v>160</v>
      </c>
      <c r="G32" s="29" t="s">
        <v>179</v>
      </c>
      <c r="H32" s="29" t="s">
        <v>195</v>
      </c>
      <c r="I32" s="29" t="s">
        <v>29</v>
      </c>
      <c r="J32" s="30" t="str">
        <f t="shared" si="3"/>
        <v>RA-ToSIA03:RF-HeatSink-H05A:TDown-Mon</v>
      </c>
      <c r="K32" s="30" t="str">
        <f t="shared" si="0"/>
        <v>N/A</v>
      </c>
      <c r="L32" s="30" t="str">
        <f t="shared" si="1"/>
        <v>N/A</v>
      </c>
      <c r="M32" s="31" t="s">
        <v>361</v>
      </c>
      <c r="N32" s="31" t="s">
        <v>144</v>
      </c>
      <c r="O32" s="31" t="s">
        <v>33</v>
      </c>
      <c r="P32" s="31" t="s">
        <v>322</v>
      </c>
      <c r="Q32" s="31" t="s">
        <v>322</v>
      </c>
      <c r="R32" s="31"/>
      <c r="S32" s="31" t="str">
        <f t="shared" si="2"/>
        <v>Memorias[1].12</v>
      </c>
      <c r="T32" s="31" t="s">
        <v>145</v>
      </c>
      <c r="U32" s="32"/>
      <c r="V32" s="37"/>
      <c r="W32" s="37"/>
      <c r="X32" s="37" t="str">
        <f>IF(W32=0,"",W32)</f>
        <v/>
      </c>
      <c r="Y32" s="37" t="str">
        <f>IF(W32=0,"",W32)</f>
        <v/>
      </c>
    </row>
    <row r="33" spans="1:25" s="5" customFormat="1">
      <c r="A33" s="27">
        <v>32</v>
      </c>
      <c r="B33" s="28" t="s">
        <v>204</v>
      </c>
      <c r="C33" s="29" t="s">
        <v>138</v>
      </c>
      <c r="D33" s="29" t="s">
        <v>320</v>
      </c>
      <c r="E33" s="29" t="s">
        <v>140</v>
      </c>
      <c r="F33" s="29" t="s">
        <v>160</v>
      </c>
      <c r="G33" s="29" t="s">
        <v>181</v>
      </c>
      <c r="H33" s="29" t="s">
        <v>195</v>
      </c>
      <c r="I33" s="29" t="s">
        <v>29</v>
      </c>
      <c r="J33" s="30" t="str">
        <f t="shared" si="3"/>
        <v>RA-ToSIA03:RF-HeatSink-H05B:TDown-Mon</v>
      </c>
      <c r="K33" s="30" t="str">
        <f t="shared" si="0"/>
        <v>N/A</v>
      </c>
      <c r="L33" s="30" t="str">
        <f t="shared" si="1"/>
        <v>N/A</v>
      </c>
      <c r="M33" s="31" t="s">
        <v>362</v>
      </c>
      <c r="N33" s="31" t="s">
        <v>144</v>
      </c>
      <c r="O33" s="31" t="s">
        <v>33</v>
      </c>
      <c r="P33" s="31" t="s">
        <v>322</v>
      </c>
      <c r="Q33" s="31" t="s">
        <v>322</v>
      </c>
      <c r="R33" s="31"/>
      <c r="S33" s="31" t="str">
        <f t="shared" si="2"/>
        <v>Memorias[1].13</v>
      </c>
      <c r="T33" s="31" t="s">
        <v>145</v>
      </c>
      <c r="U33" s="32"/>
      <c r="V33" s="37"/>
      <c r="W33" s="37"/>
      <c r="X33" s="37" t="str">
        <f>IF(W33=0,"",W33)</f>
        <v/>
      </c>
      <c r="Y33" s="37" t="str">
        <f>IF(W33=0,"",W33)</f>
        <v/>
      </c>
    </row>
    <row r="34" spans="1:25" s="5" customFormat="1">
      <c r="A34" s="27">
        <v>33</v>
      </c>
      <c r="B34" s="28" t="s">
        <v>205</v>
      </c>
      <c r="C34" s="29" t="s">
        <v>138</v>
      </c>
      <c r="D34" s="29" t="s">
        <v>320</v>
      </c>
      <c r="E34" s="29" t="s">
        <v>140</v>
      </c>
      <c r="F34" s="29" t="s">
        <v>160</v>
      </c>
      <c r="G34" s="29" t="s">
        <v>183</v>
      </c>
      <c r="H34" s="29" t="s">
        <v>195</v>
      </c>
      <c r="I34" s="29" t="s">
        <v>29</v>
      </c>
      <c r="J34" s="30" t="str">
        <f t="shared" si="3"/>
        <v>RA-ToSIA03:RF-HeatSink-H06A:TDown-Mon</v>
      </c>
      <c r="K34" s="30" t="str">
        <f t="shared" ref="K34:K65" si="4">IF(OR(P34="",P34="N/A"),"N/A",IF(G34="-",C34&amp;"-"&amp;D34&amp;":"&amp;E34&amp;"-"&amp;F34&amp;":"&amp;H34&amp;"UpperLimit-Cte",C34&amp;"-"&amp;D34&amp;":"&amp;E34&amp;"-"&amp;F34&amp;"-"&amp;G34&amp;":"&amp;H34&amp;"UpperLimit-Cte"))</f>
        <v>N/A</v>
      </c>
      <c r="L34" s="30" t="str">
        <f t="shared" ref="L34:L65" si="5">IF(OR(Q34="",Q34="N/A"),"N/A",IF(G34="-",C34&amp;"-"&amp;D34&amp;":"&amp;E34&amp;"-"&amp;F34&amp;":"&amp;H34&amp;"LowerLimit-Cte",C34&amp;"-"&amp;D34&amp;":"&amp;E34&amp;"-"&amp;F34&amp;"-"&amp;G34&amp;":"&amp;H34&amp;"LowerLimit-Cte"))</f>
        <v>N/A</v>
      </c>
      <c r="M34" s="31" t="s">
        <v>363</v>
      </c>
      <c r="N34" s="31" t="s">
        <v>144</v>
      </c>
      <c r="O34" s="31" t="s">
        <v>33</v>
      </c>
      <c r="P34" s="31" t="s">
        <v>322</v>
      </c>
      <c r="Q34" s="31" t="s">
        <v>322</v>
      </c>
      <c r="R34" s="31"/>
      <c r="S34" s="31" t="str">
        <f t="shared" si="2"/>
        <v>Memorias[1].14</v>
      </c>
      <c r="T34" s="31" t="s">
        <v>145</v>
      </c>
      <c r="U34" s="32"/>
      <c r="V34" s="37"/>
      <c r="W34" s="37"/>
      <c r="X34" s="37" t="str">
        <f>IF(W34=0,"",W34)</f>
        <v/>
      </c>
      <c r="Y34" s="37" t="str">
        <f>IF(W34=0,"",W34)</f>
        <v/>
      </c>
    </row>
    <row r="35" spans="1:25" s="5" customFormat="1">
      <c r="A35" s="27">
        <v>34</v>
      </c>
      <c r="B35" s="28" t="s">
        <v>206</v>
      </c>
      <c r="C35" s="29" t="s">
        <v>138</v>
      </c>
      <c r="D35" s="29" t="s">
        <v>320</v>
      </c>
      <c r="E35" s="29" t="s">
        <v>140</v>
      </c>
      <c r="F35" s="29" t="s">
        <v>160</v>
      </c>
      <c r="G35" s="29" t="s">
        <v>185</v>
      </c>
      <c r="H35" s="29" t="s">
        <v>195</v>
      </c>
      <c r="I35" s="29" t="s">
        <v>29</v>
      </c>
      <c r="J35" s="30" t="str">
        <f t="shared" si="3"/>
        <v>RA-ToSIA03:RF-HeatSink-H06B:TDown-Mon</v>
      </c>
      <c r="K35" s="30" t="str">
        <f t="shared" si="4"/>
        <v>N/A</v>
      </c>
      <c r="L35" s="30" t="str">
        <f t="shared" si="5"/>
        <v>N/A</v>
      </c>
      <c r="M35" s="31" t="s">
        <v>364</v>
      </c>
      <c r="N35" s="31" t="s">
        <v>144</v>
      </c>
      <c r="O35" s="31" t="s">
        <v>33</v>
      </c>
      <c r="P35" s="31" t="s">
        <v>322</v>
      </c>
      <c r="Q35" s="31" t="s">
        <v>322</v>
      </c>
      <c r="R35" s="31"/>
      <c r="S35" s="31" t="str">
        <f t="shared" si="2"/>
        <v>Memorias[1].15</v>
      </c>
      <c r="T35" s="31" t="s">
        <v>145</v>
      </c>
      <c r="U35" s="32"/>
      <c r="V35" s="37"/>
      <c r="W35" s="37"/>
      <c r="X35" s="37" t="str">
        <f>IF(W35=0,"",W35)</f>
        <v/>
      </c>
      <c r="Y35" s="37" t="str">
        <f>IF(W35=0,"",W35)</f>
        <v/>
      </c>
    </row>
    <row r="36" spans="1:25" s="5" customFormat="1">
      <c r="A36" s="27">
        <v>35</v>
      </c>
      <c r="B36" s="28" t="s">
        <v>207</v>
      </c>
      <c r="C36" s="29" t="s">
        <v>138</v>
      </c>
      <c r="D36" s="29" t="s">
        <v>320</v>
      </c>
      <c r="E36" s="29" t="s">
        <v>140</v>
      </c>
      <c r="F36" s="29" t="s">
        <v>160</v>
      </c>
      <c r="G36" s="29" t="s">
        <v>187</v>
      </c>
      <c r="H36" s="29" t="s">
        <v>195</v>
      </c>
      <c r="I36" s="29" t="s">
        <v>29</v>
      </c>
      <c r="J36" s="30" t="str">
        <f t="shared" si="3"/>
        <v>RA-ToSIA03:RF-HeatSink-H07A:TDown-Mon</v>
      </c>
      <c r="K36" s="30" t="str">
        <f t="shared" si="4"/>
        <v>N/A</v>
      </c>
      <c r="L36" s="30" t="str">
        <f t="shared" si="5"/>
        <v>N/A</v>
      </c>
      <c r="M36" s="31" t="s">
        <v>365</v>
      </c>
      <c r="N36" s="31" t="s">
        <v>144</v>
      </c>
      <c r="O36" s="31" t="s">
        <v>33</v>
      </c>
      <c r="P36" s="31" t="s">
        <v>322</v>
      </c>
      <c r="Q36" s="31" t="s">
        <v>322</v>
      </c>
      <c r="R36" s="31"/>
      <c r="S36" s="31" t="str">
        <f t="shared" si="2"/>
        <v>Memorias[1].16</v>
      </c>
      <c r="T36" s="31" t="s">
        <v>145</v>
      </c>
      <c r="U36" s="32"/>
      <c r="V36" s="37"/>
      <c r="W36" s="37"/>
      <c r="X36" s="37" t="str">
        <f>IF(W36=0,"",W36)</f>
        <v/>
      </c>
      <c r="Y36" s="37" t="str">
        <f>IF(W36=0,"",W36)</f>
        <v/>
      </c>
    </row>
    <row r="37" spans="1:25" s="5" customFormat="1">
      <c r="A37" s="27">
        <v>36</v>
      </c>
      <c r="B37" s="28" t="s">
        <v>208</v>
      </c>
      <c r="C37" s="29" t="s">
        <v>138</v>
      </c>
      <c r="D37" s="29" t="s">
        <v>320</v>
      </c>
      <c r="E37" s="29" t="s">
        <v>140</v>
      </c>
      <c r="F37" s="29" t="s">
        <v>160</v>
      </c>
      <c r="G37" s="29" t="s">
        <v>189</v>
      </c>
      <c r="H37" s="29" t="s">
        <v>195</v>
      </c>
      <c r="I37" s="29" t="s">
        <v>29</v>
      </c>
      <c r="J37" s="30" t="str">
        <f t="shared" si="3"/>
        <v>RA-ToSIA03:RF-HeatSink-H07B:TDown-Mon</v>
      </c>
      <c r="K37" s="30" t="str">
        <f t="shared" si="4"/>
        <v>N/A</v>
      </c>
      <c r="L37" s="30" t="str">
        <f t="shared" si="5"/>
        <v>N/A</v>
      </c>
      <c r="M37" s="31" t="s">
        <v>366</v>
      </c>
      <c r="N37" s="31" t="s">
        <v>144</v>
      </c>
      <c r="O37" s="31" t="s">
        <v>33</v>
      </c>
      <c r="P37" s="31" t="s">
        <v>322</v>
      </c>
      <c r="Q37" s="31" t="s">
        <v>322</v>
      </c>
      <c r="R37" s="31"/>
      <c r="S37" s="31" t="str">
        <f t="shared" si="2"/>
        <v>Memorias[1].17</v>
      </c>
      <c r="T37" s="31" t="s">
        <v>145</v>
      </c>
      <c r="U37" s="32"/>
      <c r="V37" s="37"/>
      <c r="W37" s="37"/>
      <c r="X37" s="37" t="str">
        <f>IF(W37=0,"",W37)</f>
        <v/>
      </c>
      <c r="Y37" s="37" t="str">
        <f>IF(W37=0,"",W37)</f>
        <v/>
      </c>
    </row>
    <row r="38" spans="1:25" s="5" customFormat="1">
      <c r="A38" s="27">
        <v>37</v>
      </c>
      <c r="B38" s="28" t="s">
        <v>209</v>
      </c>
      <c r="C38" s="29" t="s">
        <v>138</v>
      </c>
      <c r="D38" s="29" t="s">
        <v>320</v>
      </c>
      <c r="E38" s="29" t="s">
        <v>140</v>
      </c>
      <c r="F38" s="29" t="s">
        <v>160</v>
      </c>
      <c r="G38" s="29" t="s">
        <v>191</v>
      </c>
      <c r="H38" s="29" t="s">
        <v>195</v>
      </c>
      <c r="I38" s="29" t="s">
        <v>29</v>
      </c>
      <c r="J38" s="30" t="str">
        <f t="shared" si="3"/>
        <v>RA-ToSIA03:RF-HeatSink-H08A:TDown-Mon</v>
      </c>
      <c r="K38" s="30" t="str">
        <f t="shared" si="4"/>
        <v>N/A</v>
      </c>
      <c r="L38" s="30" t="str">
        <f t="shared" si="5"/>
        <v>N/A</v>
      </c>
      <c r="M38" s="31" t="s">
        <v>367</v>
      </c>
      <c r="N38" s="31" t="s">
        <v>144</v>
      </c>
      <c r="O38" s="31" t="s">
        <v>33</v>
      </c>
      <c r="P38" s="31" t="s">
        <v>322</v>
      </c>
      <c r="Q38" s="31" t="s">
        <v>322</v>
      </c>
      <c r="R38" s="31"/>
      <c r="S38" s="31" t="str">
        <f t="shared" si="2"/>
        <v>Memorias[1].18</v>
      </c>
      <c r="T38" s="31" t="s">
        <v>145</v>
      </c>
      <c r="U38" s="32"/>
      <c r="V38" s="37"/>
      <c r="W38" s="37"/>
      <c r="X38" s="37" t="str">
        <f>IF(W38=0,"",W38)</f>
        <v/>
      </c>
      <c r="Y38" s="37" t="str">
        <f>IF(W38=0,"",W38)</f>
        <v/>
      </c>
    </row>
    <row r="39" spans="1:25" s="5" customFormat="1">
      <c r="A39" s="27">
        <v>38</v>
      </c>
      <c r="B39" s="28" t="s">
        <v>210</v>
      </c>
      <c r="C39" s="29" t="s">
        <v>138</v>
      </c>
      <c r="D39" s="29" t="s">
        <v>320</v>
      </c>
      <c r="E39" s="29" t="s">
        <v>140</v>
      </c>
      <c r="F39" s="29" t="s">
        <v>160</v>
      </c>
      <c r="G39" s="29" t="s">
        <v>193</v>
      </c>
      <c r="H39" s="29" t="s">
        <v>195</v>
      </c>
      <c r="I39" s="29" t="s">
        <v>29</v>
      </c>
      <c r="J39" s="30" t="str">
        <f t="shared" si="3"/>
        <v>RA-ToSIA03:RF-HeatSink-H08B:TDown-Mon</v>
      </c>
      <c r="K39" s="30" t="str">
        <f t="shared" si="4"/>
        <v>N/A</v>
      </c>
      <c r="L39" s="30" t="str">
        <f t="shared" si="5"/>
        <v>N/A</v>
      </c>
      <c r="M39" s="31" t="s">
        <v>368</v>
      </c>
      <c r="N39" s="31" t="s">
        <v>144</v>
      </c>
      <c r="O39" s="31" t="s">
        <v>33</v>
      </c>
      <c r="P39" s="31" t="s">
        <v>322</v>
      </c>
      <c r="Q39" s="31" t="s">
        <v>322</v>
      </c>
      <c r="R39" s="31"/>
      <c r="S39" s="31" t="str">
        <f t="shared" si="2"/>
        <v>Memorias[1].19</v>
      </c>
      <c r="T39" s="31" t="s">
        <v>145</v>
      </c>
      <c r="U39" s="32"/>
      <c r="V39" s="37"/>
      <c r="W39" s="37"/>
      <c r="X39" s="37" t="str">
        <f>IF(W39=0,"",W39)</f>
        <v/>
      </c>
      <c r="Y39" s="37" t="str">
        <f>IF(W39=0,"",W39)</f>
        <v/>
      </c>
    </row>
    <row r="40" spans="1:25" s="5" customFormat="1">
      <c r="A40" s="27">
        <v>39</v>
      </c>
      <c r="B40" s="28" t="s">
        <v>211</v>
      </c>
      <c r="C40" s="29" t="s">
        <v>138</v>
      </c>
      <c r="D40" s="29" t="s">
        <v>320</v>
      </c>
      <c r="E40" s="29" t="s">
        <v>140</v>
      </c>
      <c r="F40" s="29" t="s">
        <v>160</v>
      </c>
      <c r="G40" s="29" t="s">
        <v>161</v>
      </c>
      <c r="H40" s="29" t="s">
        <v>212</v>
      </c>
      <c r="I40" s="29" t="s">
        <v>29</v>
      </c>
      <c r="J40" s="30" t="str">
        <f t="shared" si="3"/>
        <v>RA-ToSIA03:RF-HeatSink-H01A:TUp-Mon</v>
      </c>
      <c r="K40" s="30" t="str">
        <f t="shared" si="4"/>
        <v>N/A</v>
      </c>
      <c r="L40" s="30" t="str">
        <f t="shared" si="5"/>
        <v>N/A</v>
      </c>
      <c r="M40" s="31" t="s">
        <v>369</v>
      </c>
      <c r="N40" s="31" t="s">
        <v>144</v>
      </c>
      <c r="O40" s="31" t="s">
        <v>33</v>
      </c>
      <c r="P40" s="31" t="s">
        <v>322</v>
      </c>
      <c r="Q40" s="31" t="s">
        <v>322</v>
      </c>
      <c r="R40" s="31"/>
      <c r="S40" s="31" t="str">
        <f t="shared" si="2"/>
        <v>Memorias[0].20</v>
      </c>
      <c r="T40" s="31" t="s">
        <v>145</v>
      </c>
      <c r="U40" s="32"/>
      <c r="V40" s="37"/>
      <c r="W40" s="37"/>
      <c r="X40" s="37" t="str">
        <f>IF(W40=0,"",W40)</f>
        <v/>
      </c>
      <c r="Y40" s="37" t="str">
        <f>IF(W40=0,"",W40)</f>
        <v/>
      </c>
    </row>
    <row r="41" spans="1:25" s="5" customFormat="1">
      <c r="A41" s="27">
        <v>40</v>
      </c>
      <c r="B41" s="28" t="s">
        <v>213</v>
      </c>
      <c r="C41" s="29" t="s">
        <v>138</v>
      </c>
      <c r="D41" s="29" t="s">
        <v>320</v>
      </c>
      <c r="E41" s="29" t="s">
        <v>140</v>
      </c>
      <c r="F41" s="29" t="s">
        <v>160</v>
      </c>
      <c r="G41" s="29" t="s">
        <v>165</v>
      </c>
      <c r="H41" s="29" t="s">
        <v>212</v>
      </c>
      <c r="I41" s="29" t="s">
        <v>29</v>
      </c>
      <c r="J41" s="30" t="str">
        <f t="shared" si="3"/>
        <v>RA-ToSIA03:RF-HeatSink-H01B:TUp-Mon</v>
      </c>
      <c r="K41" s="30" t="str">
        <f t="shared" si="4"/>
        <v>N/A</v>
      </c>
      <c r="L41" s="30" t="str">
        <f t="shared" si="5"/>
        <v>N/A</v>
      </c>
      <c r="M41" s="31" t="s">
        <v>370</v>
      </c>
      <c r="N41" s="31" t="s">
        <v>144</v>
      </c>
      <c r="O41" s="31" t="s">
        <v>33</v>
      </c>
      <c r="P41" s="31" t="s">
        <v>322</v>
      </c>
      <c r="Q41" s="31" t="s">
        <v>322</v>
      </c>
      <c r="R41" s="31"/>
      <c r="S41" s="31" t="str">
        <f t="shared" si="2"/>
        <v>Memorias[0].21</v>
      </c>
      <c r="T41" s="31" t="s">
        <v>145</v>
      </c>
      <c r="U41" s="32"/>
      <c r="V41" s="37"/>
      <c r="W41" s="37"/>
      <c r="X41" s="37" t="str">
        <f>IF(W41=0,"",W41)</f>
        <v/>
      </c>
      <c r="Y41" s="37" t="str">
        <f>IF(W41=0,"",W41)</f>
        <v/>
      </c>
    </row>
    <row r="42" spans="1:25" s="5" customFormat="1">
      <c r="A42" s="27">
        <v>41</v>
      </c>
      <c r="B42" s="28" t="s">
        <v>214</v>
      </c>
      <c r="C42" s="29" t="s">
        <v>138</v>
      </c>
      <c r="D42" s="29" t="s">
        <v>320</v>
      </c>
      <c r="E42" s="29" t="s">
        <v>140</v>
      </c>
      <c r="F42" s="29" t="s">
        <v>160</v>
      </c>
      <c r="G42" s="29" t="s">
        <v>167</v>
      </c>
      <c r="H42" s="29" t="s">
        <v>212</v>
      </c>
      <c r="I42" s="29" t="s">
        <v>29</v>
      </c>
      <c r="J42" s="30" t="str">
        <f t="shared" si="3"/>
        <v>RA-ToSIA03:RF-HeatSink-H02A:TUp-Mon</v>
      </c>
      <c r="K42" s="30" t="str">
        <f t="shared" si="4"/>
        <v>N/A</v>
      </c>
      <c r="L42" s="30" t="str">
        <f t="shared" si="5"/>
        <v>N/A</v>
      </c>
      <c r="M42" s="31" t="s">
        <v>371</v>
      </c>
      <c r="N42" s="31" t="s">
        <v>144</v>
      </c>
      <c r="O42" s="31" t="s">
        <v>33</v>
      </c>
      <c r="P42" s="31" t="s">
        <v>322</v>
      </c>
      <c r="Q42" s="31" t="s">
        <v>322</v>
      </c>
      <c r="R42" s="31"/>
      <c r="S42" s="31" t="str">
        <f t="shared" si="2"/>
        <v>Memorias[0].22</v>
      </c>
      <c r="T42" s="31" t="s">
        <v>145</v>
      </c>
      <c r="U42" s="32"/>
      <c r="V42" s="37"/>
      <c r="W42" s="37"/>
      <c r="X42" s="37" t="str">
        <f>IF(W42=0,"",W42)</f>
        <v/>
      </c>
      <c r="Y42" s="37" t="str">
        <f>IF(W42=0,"",W42)</f>
        <v/>
      </c>
    </row>
    <row r="43" spans="1:25" s="5" customFormat="1">
      <c r="A43" s="27">
        <v>42</v>
      </c>
      <c r="B43" s="28" t="s">
        <v>215</v>
      </c>
      <c r="C43" s="29" t="s">
        <v>138</v>
      </c>
      <c r="D43" s="29" t="s">
        <v>320</v>
      </c>
      <c r="E43" s="29" t="s">
        <v>140</v>
      </c>
      <c r="F43" s="29" t="s">
        <v>160</v>
      </c>
      <c r="G43" s="29" t="s">
        <v>169</v>
      </c>
      <c r="H43" s="29" t="s">
        <v>212</v>
      </c>
      <c r="I43" s="29" t="s">
        <v>29</v>
      </c>
      <c r="J43" s="30" t="str">
        <f t="shared" si="3"/>
        <v>RA-ToSIA03:RF-HeatSink-H02B:TUp-Mon</v>
      </c>
      <c r="K43" s="30" t="str">
        <f t="shared" si="4"/>
        <v>N/A</v>
      </c>
      <c r="L43" s="30" t="str">
        <f t="shared" si="5"/>
        <v>N/A</v>
      </c>
      <c r="M43" s="31" t="s">
        <v>372</v>
      </c>
      <c r="N43" s="31" t="s">
        <v>144</v>
      </c>
      <c r="O43" s="31" t="s">
        <v>33</v>
      </c>
      <c r="P43" s="31" t="s">
        <v>322</v>
      </c>
      <c r="Q43" s="31" t="s">
        <v>322</v>
      </c>
      <c r="R43" s="31"/>
      <c r="S43" s="31" t="str">
        <f t="shared" si="2"/>
        <v>Memorias[0].23</v>
      </c>
      <c r="T43" s="31" t="s">
        <v>145</v>
      </c>
      <c r="U43" s="32"/>
      <c r="V43" s="37"/>
      <c r="W43" s="37"/>
      <c r="X43" s="37" t="str">
        <f>IF(W43=0,"",W43)</f>
        <v/>
      </c>
      <c r="Y43" s="37" t="str">
        <f>IF(W43=0,"",W43)</f>
        <v/>
      </c>
    </row>
    <row r="44" spans="1:25" s="5" customFormat="1">
      <c r="A44" s="27">
        <v>43</v>
      </c>
      <c r="B44" s="28" t="s">
        <v>216</v>
      </c>
      <c r="C44" s="29" t="s">
        <v>138</v>
      </c>
      <c r="D44" s="29" t="s">
        <v>320</v>
      </c>
      <c r="E44" s="29" t="s">
        <v>140</v>
      </c>
      <c r="F44" s="29" t="s">
        <v>160</v>
      </c>
      <c r="G44" s="29" t="s">
        <v>171</v>
      </c>
      <c r="H44" s="29" t="s">
        <v>212</v>
      </c>
      <c r="I44" s="29" t="s">
        <v>29</v>
      </c>
      <c r="J44" s="30" t="str">
        <f t="shared" si="3"/>
        <v>RA-ToSIA03:RF-HeatSink-H03A:TUp-Mon</v>
      </c>
      <c r="K44" s="30" t="str">
        <f t="shared" si="4"/>
        <v>N/A</v>
      </c>
      <c r="L44" s="30" t="str">
        <f t="shared" si="5"/>
        <v>N/A</v>
      </c>
      <c r="M44" s="31" t="s">
        <v>373</v>
      </c>
      <c r="N44" s="31" t="s">
        <v>144</v>
      </c>
      <c r="O44" s="31" t="s">
        <v>33</v>
      </c>
      <c r="P44" s="31" t="s">
        <v>322</v>
      </c>
      <c r="Q44" s="31" t="s">
        <v>322</v>
      </c>
      <c r="R44" s="31"/>
      <c r="S44" s="31" t="str">
        <f t="shared" si="2"/>
        <v>Memorias[0].24</v>
      </c>
      <c r="T44" s="31" t="s">
        <v>145</v>
      </c>
      <c r="U44" s="32"/>
      <c r="V44" s="37"/>
      <c r="W44" s="37"/>
      <c r="X44" s="37" t="str">
        <f>IF(W44=0,"",W44)</f>
        <v/>
      </c>
      <c r="Y44" s="37" t="str">
        <f>IF(W44=0,"",W44)</f>
        <v/>
      </c>
    </row>
    <row r="45" spans="1:25" s="5" customFormat="1">
      <c r="A45" s="27">
        <v>44</v>
      </c>
      <c r="B45" s="28" t="s">
        <v>217</v>
      </c>
      <c r="C45" s="29" t="s">
        <v>138</v>
      </c>
      <c r="D45" s="29" t="s">
        <v>320</v>
      </c>
      <c r="E45" s="29" t="s">
        <v>140</v>
      </c>
      <c r="F45" s="29" t="s">
        <v>160</v>
      </c>
      <c r="G45" s="29" t="s">
        <v>173</v>
      </c>
      <c r="H45" s="29" t="s">
        <v>212</v>
      </c>
      <c r="I45" s="29" t="s">
        <v>29</v>
      </c>
      <c r="J45" s="30" t="str">
        <f t="shared" si="3"/>
        <v>RA-ToSIA03:RF-HeatSink-H03B:TUp-Mon</v>
      </c>
      <c r="K45" s="30" t="str">
        <f t="shared" si="4"/>
        <v>N/A</v>
      </c>
      <c r="L45" s="30" t="str">
        <f t="shared" si="5"/>
        <v>N/A</v>
      </c>
      <c r="M45" s="31" t="s">
        <v>374</v>
      </c>
      <c r="N45" s="31" t="s">
        <v>144</v>
      </c>
      <c r="O45" s="31" t="s">
        <v>33</v>
      </c>
      <c r="P45" s="31" t="s">
        <v>322</v>
      </c>
      <c r="Q45" s="31" t="s">
        <v>322</v>
      </c>
      <c r="R45" s="31"/>
      <c r="S45" s="31" t="str">
        <f t="shared" si="2"/>
        <v>Memorias[0].25</v>
      </c>
      <c r="T45" s="31" t="s">
        <v>145</v>
      </c>
      <c r="U45" s="32"/>
      <c r="V45" s="37"/>
      <c r="W45" s="37"/>
      <c r="X45" s="37" t="str">
        <f>IF(W45=0,"",W45)</f>
        <v/>
      </c>
      <c r="Y45" s="37" t="str">
        <f>IF(W45=0,"",W45)</f>
        <v/>
      </c>
    </row>
    <row r="46" spans="1:25" s="5" customFormat="1">
      <c r="A46" s="27">
        <v>45</v>
      </c>
      <c r="B46" s="28" t="s">
        <v>218</v>
      </c>
      <c r="C46" s="29" t="s">
        <v>138</v>
      </c>
      <c r="D46" s="29" t="s">
        <v>320</v>
      </c>
      <c r="E46" s="29" t="s">
        <v>140</v>
      </c>
      <c r="F46" s="29" t="s">
        <v>160</v>
      </c>
      <c r="G46" s="29" t="s">
        <v>175</v>
      </c>
      <c r="H46" s="29" t="s">
        <v>212</v>
      </c>
      <c r="I46" s="29" t="s">
        <v>29</v>
      </c>
      <c r="J46" s="30" t="str">
        <f t="shared" si="3"/>
        <v>RA-ToSIA03:RF-HeatSink-H04A:TUp-Mon</v>
      </c>
      <c r="K46" s="30" t="str">
        <f t="shared" si="4"/>
        <v>N/A</v>
      </c>
      <c r="L46" s="30" t="str">
        <f t="shared" si="5"/>
        <v>N/A</v>
      </c>
      <c r="M46" s="31" t="s">
        <v>375</v>
      </c>
      <c r="N46" s="31" t="s">
        <v>144</v>
      </c>
      <c r="O46" s="31" t="s">
        <v>33</v>
      </c>
      <c r="P46" s="31" t="s">
        <v>322</v>
      </c>
      <c r="Q46" s="31" t="s">
        <v>322</v>
      </c>
      <c r="R46" s="31"/>
      <c r="S46" s="31" t="str">
        <f t="shared" si="2"/>
        <v>Memorias[0].26</v>
      </c>
      <c r="T46" s="31" t="s">
        <v>145</v>
      </c>
      <c r="U46" s="32"/>
      <c r="V46" s="37"/>
      <c r="W46" s="37"/>
      <c r="X46" s="37" t="str">
        <f>IF(W46=0,"",W46)</f>
        <v/>
      </c>
      <c r="Y46" s="37" t="str">
        <f>IF(W46=0,"",W46)</f>
        <v/>
      </c>
    </row>
    <row r="47" spans="1:25" s="5" customFormat="1">
      <c r="A47" s="27">
        <v>46</v>
      </c>
      <c r="B47" s="28" t="s">
        <v>219</v>
      </c>
      <c r="C47" s="29" t="s">
        <v>138</v>
      </c>
      <c r="D47" s="29" t="s">
        <v>320</v>
      </c>
      <c r="E47" s="29" t="s">
        <v>140</v>
      </c>
      <c r="F47" s="29" t="s">
        <v>160</v>
      </c>
      <c r="G47" s="29" t="s">
        <v>177</v>
      </c>
      <c r="H47" s="29" t="s">
        <v>212</v>
      </c>
      <c r="I47" s="29" t="s">
        <v>29</v>
      </c>
      <c r="J47" s="30" t="str">
        <f t="shared" si="3"/>
        <v>RA-ToSIA03:RF-HeatSink-H04B:TUp-Mon</v>
      </c>
      <c r="K47" s="30" t="str">
        <f t="shared" si="4"/>
        <v>N/A</v>
      </c>
      <c r="L47" s="30" t="str">
        <f t="shared" si="5"/>
        <v>N/A</v>
      </c>
      <c r="M47" s="31" t="s">
        <v>376</v>
      </c>
      <c r="N47" s="31" t="s">
        <v>144</v>
      </c>
      <c r="O47" s="31" t="s">
        <v>33</v>
      </c>
      <c r="P47" s="31" t="s">
        <v>322</v>
      </c>
      <c r="Q47" s="31" t="s">
        <v>322</v>
      </c>
      <c r="R47" s="31"/>
      <c r="S47" s="31" t="str">
        <f t="shared" si="2"/>
        <v>Memorias[0].27</v>
      </c>
      <c r="T47" s="31" t="s">
        <v>145</v>
      </c>
      <c r="U47" s="32"/>
      <c r="V47" s="37"/>
      <c r="W47" s="37"/>
      <c r="X47" s="37" t="str">
        <f>IF(W47=0,"",W47)</f>
        <v/>
      </c>
      <c r="Y47" s="37" t="str">
        <f>IF(W47=0,"",W47)</f>
        <v/>
      </c>
    </row>
    <row r="48" spans="1:25" s="5" customFormat="1">
      <c r="A48" s="27">
        <v>47</v>
      </c>
      <c r="B48" s="28" t="s">
        <v>220</v>
      </c>
      <c r="C48" s="29" t="s">
        <v>138</v>
      </c>
      <c r="D48" s="29" t="s">
        <v>320</v>
      </c>
      <c r="E48" s="29" t="s">
        <v>140</v>
      </c>
      <c r="F48" s="29" t="s">
        <v>160</v>
      </c>
      <c r="G48" s="29" t="s">
        <v>179</v>
      </c>
      <c r="H48" s="29" t="s">
        <v>212</v>
      </c>
      <c r="I48" s="29" t="s">
        <v>29</v>
      </c>
      <c r="J48" s="30" t="str">
        <f t="shared" si="3"/>
        <v>RA-ToSIA03:RF-HeatSink-H05A:TUp-Mon</v>
      </c>
      <c r="K48" s="30" t="str">
        <f t="shared" si="4"/>
        <v>N/A</v>
      </c>
      <c r="L48" s="30" t="str">
        <f t="shared" si="5"/>
        <v>N/A</v>
      </c>
      <c r="M48" s="31" t="s">
        <v>377</v>
      </c>
      <c r="N48" s="31" t="s">
        <v>144</v>
      </c>
      <c r="O48" s="31" t="s">
        <v>33</v>
      </c>
      <c r="P48" s="31" t="s">
        <v>322</v>
      </c>
      <c r="Q48" s="31" t="s">
        <v>322</v>
      </c>
      <c r="R48" s="31"/>
      <c r="S48" s="31" t="str">
        <f t="shared" si="2"/>
        <v>Memorias[0].28</v>
      </c>
      <c r="T48" s="31" t="s">
        <v>145</v>
      </c>
      <c r="U48" s="32"/>
      <c r="V48" s="37"/>
      <c r="W48" s="37"/>
      <c r="X48" s="37" t="str">
        <f>IF(W48=0,"",W48)</f>
        <v/>
      </c>
      <c r="Y48" s="37" t="str">
        <f>IF(W48=0,"",W48)</f>
        <v/>
      </c>
    </row>
    <row r="49" spans="1:25" s="5" customFormat="1">
      <c r="A49" s="27">
        <v>48</v>
      </c>
      <c r="B49" s="28" t="s">
        <v>221</v>
      </c>
      <c r="C49" s="29" t="s">
        <v>138</v>
      </c>
      <c r="D49" s="29" t="s">
        <v>320</v>
      </c>
      <c r="E49" s="29" t="s">
        <v>140</v>
      </c>
      <c r="F49" s="29" t="s">
        <v>160</v>
      </c>
      <c r="G49" s="29" t="s">
        <v>181</v>
      </c>
      <c r="H49" s="29" t="s">
        <v>212</v>
      </c>
      <c r="I49" s="29" t="s">
        <v>29</v>
      </c>
      <c r="J49" s="30" t="str">
        <f t="shared" si="3"/>
        <v>RA-ToSIA03:RF-HeatSink-H05B:TUp-Mon</v>
      </c>
      <c r="K49" s="30" t="str">
        <f t="shared" si="4"/>
        <v>N/A</v>
      </c>
      <c r="L49" s="30" t="str">
        <f t="shared" si="5"/>
        <v>N/A</v>
      </c>
      <c r="M49" s="31" t="s">
        <v>378</v>
      </c>
      <c r="N49" s="31" t="s">
        <v>144</v>
      </c>
      <c r="O49" s="31" t="s">
        <v>33</v>
      </c>
      <c r="P49" s="31" t="s">
        <v>322</v>
      </c>
      <c r="Q49" s="31" t="s">
        <v>322</v>
      </c>
      <c r="R49" s="31"/>
      <c r="S49" s="31" t="str">
        <f t="shared" si="2"/>
        <v>Memorias[0].29</v>
      </c>
      <c r="T49" s="31" t="s">
        <v>145</v>
      </c>
      <c r="U49" s="32"/>
      <c r="V49" s="37"/>
      <c r="W49" s="37"/>
      <c r="X49" s="37" t="str">
        <f>IF(W49=0,"",W49)</f>
        <v/>
      </c>
      <c r="Y49" s="37" t="str">
        <f>IF(W49=0,"",W49)</f>
        <v/>
      </c>
    </row>
    <row r="50" spans="1:25" s="5" customFormat="1">
      <c r="A50" s="27">
        <v>49</v>
      </c>
      <c r="B50" s="28" t="s">
        <v>222</v>
      </c>
      <c r="C50" s="29" t="s">
        <v>138</v>
      </c>
      <c r="D50" s="29" t="s">
        <v>320</v>
      </c>
      <c r="E50" s="29" t="s">
        <v>140</v>
      </c>
      <c r="F50" s="29" t="s">
        <v>160</v>
      </c>
      <c r="G50" s="29" t="s">
        <v>183</v>
      </c>
      <c r="H50" s="29" t="s">
        <v>212</v>
      </c>
      <c r="I50" s="29" t="s">
        <v>29</v>
      </c>
      <c r="J50" s="30" t="str">
        <f t="shared" si="3"/>
        <v>RA-ToSIA03:RF-HeatSink-H06A:TUp-Mon</v>
      </c>
      <c r="K50" s="30" t="str">
        <f t="shared" si="4"/>
        <v>N/A</v>
      </c>
      <c r="L50" s="30" t="str">
        <f t="shared" si="5"/>
        <v>N/A</v>
      </c>
      <c r="M50" s="31" t="s">
        <v>379</v>
      </c>
      <c r="N50" s="31" t="s">
        <v>144</v>
      </c>
      <c r="O50" s="31" t="s">
        <v>33</v>
      </c>
      <c r="P50" s="31" t="s">
        <v>322</v>
      </c>
      <c r="Q50" s="31" t="s">
        <v>322</v>
      </c>
      <c r="R50" s="31"/>
      <c r="S50" s="31" t="str">
        <f t="shared" si="2"/>
        <v>Memorias[0].30</v>
      </c>
      <c r="T50" s="31" t="s">
        <v>145</v>
      </c>
      <c r="U50" s="32"/>
      <c r="V50" s="37"/>
      <c r="W50" s="37"/>
      <c r="X50" s="37" t="str">
        <f>IF(W50=0,"",W50)</f>
        <v/>
      </c>
      <c r="Y50" s="37" t="str">
        <f>IF(W50=0,"",W50)</f>
        <v/>
      </c>
    </row>
    <row r="51" spans="1:25" s="5" customFormat="1">
      <c r="A51" s="27">
        <v>50</v>
      </c>
      <c r="B51" s="28" t="s">
        <v>223</v>
      </c>
      <c r="C51" s="29" t="s">
        <v>138</v>
      </c>
      <c r="D51" s="29" t="s">
        <v>320</v>
      </c>
      <c r="E51" s="29" t="s">
        <v>140</v>
      </c>
      <c r="F51" s="29" t="s">
        <v>160</v>
      </c>
      <c r="G51" s="29" t="s">
        <v>185</v>
      </c>
      <c r="H51" s="29" t="s">
        <v>212</v>
      </c>
      <c r="I51" s="29" t="s">
        <v>29</v>
      </c>
      <c r="J51" s="30" t="str">
        <f t="shared" si="3"/>
        <v>RA-ToSIA03:RF-HeatSink-H06B:TUp-Mon</v>
      </c>
      <c r="K51" s="30" t="str">
        <f t="shared" si="4"/>
        <v>N/A</v>
      </c>
      <c r="L51" s="30" t="str">
        <f t="shared" si="5"/>
        <v>N/A</v>
      </c>
      <c r="M51" s="31" t="s">
        <v>380</v>
      </c>
      <c r="N51" s="31" t="s">
        <v>144</v>
      </c>
      <c r="O51" s="31" t="s">
        <v>33</v>
      </c>
      <c r="P51" s="31" t="s">
        <v>322</v>
      </c>
      <c r="Q51" s="31" t="s">
        <v>322</v>
      </c>
      <c r="R51" s="31"/>
      <c r="S51" s="31" t="str">
        <f t="shared" si="2"/>
        <v>Memorias[0].31</v>
      </c>
      <c r="T51" s="31" t="s">
        <v>145</v>
      </c>
      <c r="U51" s="32"/>
      <c r="V51" s="37"/>
      <c r="W51" s="37"/>
      <c r="X51" s="37" t="str">
        <f>IF(W51=0,"",W51)</f>
        <v/>
      </c>
      <c r="Y51" s="37" t="str">
        <f>IF(W51=0,"",W51)</f>
        <v/>
      </c>
    </row>
    <row r="52" spans="1:25" s="5" customFormat="1">
      <c r="A52" s="27">
        <v>51</v>
      </c>
      <c r="B52" s="28" t="s">
        <v>224</v>
      </c>
      <c r="C52" s="29" t="s">
        <v>138</v>
      </c>
      <c r="D52" s="29" t="s">
        <v>320</v>
      </c>
      <c r="E52" s="29" t="s">
        <v>140</v>
      </c>
      <c r="F52" s="29" t="s">
        <v>160</v>
      </c>
      <c r="G52" s="29" t="s">
        <v>187</v>
      </c>
      <c r="H52" s="29" t="s">
        <v>212</v>
      </c>
      <c r="I52" s="29" t="s">
        <v>29</v>
      </c>
      <c r="J52" s="30" t="str">
        <f t="shared" si="3"/>
        <v>RA-ToSIA03:RF-HeatSink-H07A:TUp-Mon</v>
      </c>
      <c r="K52" s="30" t="str">
        <f t="shared" si="4"/>
        <v>N/A</v>
      </c>
      <c r="L52" s="30" t="str">
        <f t="shared" si="5"/>
        <v>N/A</v>
      </c>
      <c r="M52" s="31" t="s">
        <v>381</v>
      </c>
      <c r="N52" s="31" t="s">
        <v>144</v>
      </c>
      <c r="O52" s="31" t="s">
        <v>33</v>
      </c>
      <c r="P52" s="31" t="s">
        <v>322</v>
      </c>
      <c r="Q52" s="31" t="s">
        <v>322</v>
      </c>
      <c r="R52" s="31"/>
      <c r="S52" s="31" t="str">
        <f t="shared" si="2"/>
        <v>Memorias[1].0</v>
      </c>
      <c r="T52" s="31" t="s">
        <v>145</v>
      </c>
      <c r="U52" s="32"/>
      <c r="V52" s="37"/>
      <c r="W52" s="37"/>
      <c r="X52" s="37" t="str">
        <f>IF(W52=0,"",W52)</f>
        <v/>
      </c>
      <c r="Y52" s="37" t="str">
        <f>IF(W52=0,"",W52)</f>
        <v/>
      </c>
    </row>
    <row r="53" spans="1:25" s="5" customFormat="1">
      <c r="A53" s="27">
        <v>52</v>
      </c>
      <c r="B53" s="28" t="s">
        <v>225</v>
      </c>
      <c r="C53" s="29" t="s">
        <v>138</v>
      </c>
      <c r="D53" s="29" t="s">
        <v>320</v>
      </c>
      <c r="E53" s="29" t="s">
        <v>140</v>
      </c>
      <c r="F53" s="29" t="s">
        <v>160</v>
      </c>
      <c r="G53" s="29" t="s">
        <v>189</v>
      </c>
      <c r="H53" s="29" t="s">
        <v>212</v>
      </c>
      <c r="I53" s="29" t="s">
        <v>29</v>
      </c>
      <c r="J53" s="30" t="str">
        <f t="shared" si="3"/>
        <v>RA-ToSIA03:RF-HeatSink-H07B:TUp-Mon</v>
      </c>
      <c r="K53" s="30" t="str">
        <f t="shared" si="4"/>
        <v>N/A</v>
      </c>
      <c r="L53" s="30" t="str">
        <f t="shared" si="5"/>
        <v>N/A</v>
      </c>
      <c r="M53" s="31" t="s">
        <v>382</v>
      </c>
      <c r="N53" s="31" t="s">
        <v>144</v>
      </c>
      <c r="O53" s="31" t="s">
        <v>33</v>
      </c>
      <c r="P53" s="31" t="s">
        <v>322</v>
      </c>
      <c r="Q53" s="31" t="s">
        <v>322</v>
      </c>
      <c r="R53" s="31"/>
      <c r="S53" s="31" t="str">
        <f t="shared" si="2"/>
        <v>Memorias[1].1</v>
      </c>
      <c r="T53" s="31" t="s">
        <v>145</v>
      </c>
      <c r="U53" s="32"/>
      <c r="V53" s="37"/>
      <c r="W53" s="37"/>
      <c r="X53" s="37" t="str">
        <f>IF(W53=0,"",W53)</f>
        <v/>
      </c>
      <c r="Y53" s="37" t="str">
        <f>IF(W53=0,"",W53)</f>
        <v/>
      </c>
    </row>
    <row r="54" spans="1:25" s="5" customFormat="1">
      <c r="A54" s="27">
        <v>53</v>
      </c>
      <c r="B54" s="28" t="s">
        <v>226</v>
      </c>
      <c r="C54" s="29" t="s">
        <v>138</v>
      </c>
      <c r="D54" s="29" t="s">
        <v>320</v>
      </c>
      <c r="E54" s="29" t="s">
        <v>140</v>
      </c>
      <c r="F54" s="29" t="s">
        <v>160</v>
      </c>
      <c r="G54" s="29" t="s">
        <v>191</v>
      </c>
      <c r="H54" s="29" t="s">
        <v>212</v>
      </c>
      <c r="I54" s="29" t="s">
        <v>29</v>
      </c>
      <c r="J54" s="30" t="str">
        <f t="shared" si="3"/>
        <v>RA-ToSIA03:RF-HeatSink-H08A:TUp-Mon</v>
      </c>
      <c r="K54" s="30" t="str">
        <f t="shared" si="4"/>
        <v>N/A</v>
      </c>
      <c r="L54" s="30" t="str">
        <f t="shared" si="5"/>
        <v>N/A</v>
      </c>
      <c r="M54" s="31" t="s">
        <v>383</v>
      </c>
      <c r="N54" s="31" t="s">
        <v>144</v>
      </c>
      <c r="O54" s="31" t="s">
        <v>33</v>
      </c>
      <c r="P54" s="31" t="s">
        <v>322</v>
      </c>
      <c r="Q54" s="31" t="s">
        <v>322</v>
      </c>
      <c r="R54" s="31"/>
      <c r="S54" s="31" t="str">
        <f t="shared" si="2"/>
        <v>Memorias[1].2</v>
      </c>
      <c r="T54" s="31" t="s">
        <v>145</v>
      </c>
      <c r="U54" s="32"/>
      <c r="V54" s="37"/>
      <c r="W54" s="37"/>
      <c r="X54" s="37" t="str">
        <f>IF(W54=0,"",W54)</f>
        <v/>
      </c>
      <c r="Y54" s="37" t="str">
        <f>IF(W54=0,"",W54)</f>
        <v/>
      </c>
    </row>
    <row r="55" spans="1:25" s="5" customFormat="1">
      <c r="A55" s="27">
        <v>54</v>
      </c>
      <c r="B55" s="28" t="s">
        <v>227</v>
      </c>
      <c r="C55" s="29" t="s">
        <v>138</v>
      </c>
      <c r="D55" s="29" t="s">
        <v>320</v>
      </c>
      <c r="E55" s="29" t="s">
        <v>140</v>
      </c>
      <c r="F55" s="29" t="s">
        <v>160</v>
      </c>
      <c r="G55" s="29" t="s">
        <v>193</v>
      </c>
      <c r="H55" s="29" t="s">
        <v>212</v>
      </c>
      <c r="I55" s="29" t="s">
        <v>29</v>
      </c>
      <c r="J55" s="30" t="str">
        <f t="shared" si="3"/>
        <v>RA-ToSIA03:RF-HeatSink-H08B:TUp-Mon</v>
      </c>
      <c r="K55" s="30" t="str">
        <f t="shared" si="4"/>
        <v>N/A</v>
      </c>
      <c r="L55" s="30" t="str">
        <f t="shared" si="5"/>
        <v>N/A</v>
      </c>
      <c r="M55" s="31" t="s">
        <v>384</v>
      </c>
      <c r="N55" s="31" t="s">
        <v>144</v>
      </c>
      <c r="O55" s="31" t="s">
        <v>33</v>
      </c>
      <c r="P55" s="31" t="s">
        <v>322</v>
      </c>
      <c r="Q55" s="31" t="s">
        <v>322</v>
      </c>
      <c r="R55" s="31"/>
      <c r="S55" s="31" t="str">
        <f t="shared" si="2"/>
        <v>Memorias[1].3</v>
      </c>
      <c r="T55" s="31" t="s">
        <v>145</v>
      </c>
      <c r="U55" s="32"/>
      <c r="V55" s="37"/>
      <c r="W55" s="37"/>
      <c r="X55" s="37" t="str">
        <f>IF(W55=0,"",W55)</f>
        <v/>
      </c>
      <c r="Y55" s="37" t="str">
        <f>IF(W55=0,"",W55)</f>
        <v/>
      </c>
    </row>
    <row r="56" spans="1:25" s="5" customFormat="1">
      <c r="A56" s="27">
        <v>55</v>
      </c>
      <c r="B56" s="28" t="s">
        <v>228</v>
      </c>
      <c r="C56" s="29" t="s">
        <v>138</v>
      </c>
      <c r="D56" s="29" t="s">
        <v>320</v>
      </c>
      <c r="E56" s="29" t="s">
        <v>140</v>
      </c>
      <c r="F56" s="29" t="s">
        <v>160</v>
      </c>
      <c r="G56" s="29" t="s">
        <v>161</v>
      </c>
      <c r="H56" s="29" t="s">
        <v>229</v>
      </c>
      <c r="I56" s="29" t="s">
        <v>29</v>
      </c>
      <c r="J56" s="30" t="str">
        <f t="shared" si="3"/>
        <v>RA-ToSIA03:RF-HeatSink-H01A:Tms-Mon</v>
      </c>
      <c r="K56" s="30" t="str">
        <f t="shared" si="4"/>
        <v>N/A</v>
      </c>
      <c r="L56" s="30" t="str">
        <f t="shared" si="5"/>
        <v>N/A</v>
      </c>
      <c r="M56" s="31" t="s">
        <v>385</v>
      </c>
      <c r="N56" s="31" t="s">
        <v>144</v>
      </c>
      <c r="O56" s="31" t="s">
        <v>33</v>
      </c>
      <c r="P56" s="31" t="s">
        <v>322</v>
      </c>
      <c r="Q56" s="31" t="s">
        <v>322</v>
      </c>
      <c r="R56" s="31"/>
      <c r="S56" s="31" t="str">
        <f t="shared" si="2"/>
        <v>Memorias[0].4</v>
      </c>
      <c r="T56" s="31" t="s">
        <v>145</v>
      </c>
      <c r="U56" s="32"/>
      <c r="V56" s="37"/>
      <c r="W56" s="37"/>
      <c r="X56" s="37" t="str">
        <f>IF(W56=0,"",W56)</f>
        <v/>
      </c>
      <c r="Y56" s="37" t="str">
        <f>IF(W56=0,"",W56)</f>
        <v/>
      </c>
    </row>
    <row r="57" spans="1:25" s="5" customFormat="1">
      <c r="A57" s="27">
        <v>56</v>
      </c>
      <c r="B57" s="28" t="s">
        <v>230</v>
      </c>
      <c r="C57" s="29" t="s">
        <v>138</v>
      </c>
      <c r="D57" s="29" t="s">
        <v>320</v>
      </c>
      <c r="E57" s="29" t="s">
        <v>140</v>
      </c>
      <c r="F57" s="29" t="s">
        <v>160</v>
      </c>
      <c r="G57" s="29" t="s">
        <v>165</v>
      </c>
      <c r="H57" s="29" t="s">
        <v>229</v>
      </c>
      <c r="I57" s="29" t="s">
        <v>29</v>
      </c>
      <c r="J57" s="30" t="str">
        <f t="shared" si="3"/>
        <v>RA-ToSIA03:RF-HeatSink-H01B:Tms-Mon</v>
      </c>
      <c r="K57" s="30" t="str">
        <f t="shared" si="4"/>
        <v>N/A</v>
      </c>
      <c r="L57" s="30" t="str">
        <f t="shared" si="5"/>
        <v>N/A</v>
      </c>
      <c r="M57" s="31" t="s">
        <v>386</v>
      </c>
      <c r="N57" s="31" t="s">
        <v>144</v>
      </c>
      <c r="O57" s="31" t="s">
        <v>33</v>
      </c>
      <c r="P57" s="31" t="s">
        <v>322</v>
      </c>
      <c r="Q57" s="31" t="s">
        <v>322</v>
      </c>
      <c r="R57" s="31"/>
      <c r="S57" s="31" t="str">
        <f t="shared" si="2"/>
        <v>Memorias[0].5</v>
      </c>
      <c r="T57" s="31" t="s">
        <v>145</v>
      </c>
      <c r="U57" s="32"/>
      <c r="V57" s="37"/>
      <c r="W57" s="37"/>
      <c r="X57" s="37" t="str">
        <f>IF(W57=0,"",W57)</f>
        <v/>
      </c>
      <c r="Y57" s="37" t="str">
        <f>IF(W57=0,"",W57)</f>
        <v/>
      </c>
    </row>
    <row r="58" spans="1:25" s="5" customFormat="1">
      <c r="A58" s="27">
        <v>57</v>
      </c>
      <c r="B58" s="28" t="s">
        <v>231</v>
      </c>
      <c r="C58" s="29" t="s">
        <v>138</v>
      </c>
      <c r="D58" s="29" t="s">
        <v>320</v>
      </c>
      <c r="E58" s="29" t="s">
        <v>140</v>
      </c>
      <c r="F58" s="29" t="s">
        <v>160</v>
      </c>
      <c r="G58" s="29" t="s">
        <v>167</v>
      </c>
      <c r="H58" s="29" t="s">
        <v>229</v>
      </c>
      <c r="I58" s="29" t="s">
        <v>29</v>
      </c>
      <c r="J58" s="30" t="str">
        <f t="shared" si="3"/>
        <v>RA-ToSIA03:RF-HeatSink-H02A:Tms-Mon</v>
      </c>
      <c r="K58" s="30" t="str">
        <f t="shared" si="4"/>
        <v>N/A</v>
      </c>
      <c r="L58" s="30" t="str">
        <f t="shared" si="5"/>
        <v>N/A</v>
      </c>
      <c r="M58" s="31" t="s">
        <v>387</v>
      </c>
      <c r="N58" s="31" t="s">
        <v>144</v>
      </c>
      <c r="O58" s="31" t="s">
        <v>33</v>
      </c>
      <c r="P58" s="31" t="s">
        <v>322</v>
      </c>
      <c r="Q58" s="31" t="s">
        <v>322</v>
      </c>
      <c r="R58" s="31"/>
      <c r="S58" s="31" t="str">
        <f t="shared" si="2"/>
        <v>Memorias[0].6</v>
      </c>
      <c r="T58" s="31" t="s">
        <v>145</v>
      </c>
      <c r="U58" s="32"/>
      <c r="V58" s="37"/>
      <c r="W58" s="37"/>
      <c r="X58" s="37" t="str">
        <f>IF(W58=0,"",W58)</f>
        <v/>
      </c>
      <c r="Y58" s="37" t="str">
        <f>IF(W58=0,"",W58)</f>
        <v/>
      </c>
    </row>
    <row r="59" spans="1:25" s="5" customFormat="1">
      <c r="A59" s="27">
        <v>58</v>
      </c>
      <c r="B59" s="28" t="s">
        <v>232</v>
      </c>
      <c r="C59" s="29" t="s">
        <v>138</v>
      </c>
      <c r="D59" s="29" t="s">
        <v>320</v>
      </c>
      <c r="E59" s="29" t="s">
        <v>140</v>
      </c>
      <c r="F59" s="29" t="s">
        <v>160</v>
      </c>
      <c r="G59" s="29" t="s">
        <v>169</v>
      </c>
      <c r="H59" s="29" t="s">
        <v>229</v>
      </c>
      <c r="I59" s="29" t="s">
        <v>29</v>
      </c>
      <c r="J59" s="30" t="str">
        <f t="shared" si="3"/>
        <v>RA-ToSIA03:RF-HeatSink-H02B:Tms-Mon</v>
      </c>
      <c r="K59" s="30" t="str">
        <f t="shared" si="4"/>
        <v>N/A</v>
      </c>
      <c r="L59" s="30" t="str">
        <f t="shared" si="5"/>
        <v>N/A</v>
      </c>
      <c r="M59" s="31" t="s">
        <v>388</v>
      </c>
      <c r="N59" s="31" t="s">
        <v>144</v>
      </c>
      <c r="O59" s="31" t="s">
        <v>33</v>
      </c>
      <c r="P59" s="31" t="s">
        <v>322</v>
      </c>
      <c r="Q59" s="31" t="s">
        <v>322</v>
      </c>
      <c r="R59" s="31"/>
      <c r="S59" s="31" t="str">
        <f t="shared" si="2"/>
        <v>Memorias[0].7</v>
      </c>
      <c r="T59" s="31" t="s">
        <v>145</v>
      </c>
      <c r="U59" s="32"/>
      <c r="V59" s="37"/>
      <c r="W59" s="37"/>
      <c r="X59" s="37" t="str">
        <f>IF(W59=0,"",W59)</f>
        <v/>
      </c>
      <c r="Y59" s="37" t="str">
        <f>IF(W59=0,"",W59)</f>
        <v/>
      </c>
    </row>
    <row r="60" spans="1:25" s="5" customFormat="1">
      <c r="A60" s="27">
        <v>59</v>
      </c>
      <c r="B60" s="28" t="s">
        <v>233</v>
      </c>
      <c r="C60" s="29" t="s">
        <v>138</v>
      </c>
      <c r="D60" s="29" t="s">
        <v>320</v>
      </c>
      <c r="E60" s="29" t="s">
        <v>140</v>
      </c>
      <c r="F60" s="29" t="s">
        <v>160</v>
      </c>
      <c r="G60" s="29" t="s">
        <v>171</v>
      </c>
      <c r="H60" s="29" t="s">
        <v>229</v>
      </c>
      <c r="I60" s="29" t="s">
        <v>29</v>
      </c>
      <c r="J60" s="30" t="str">
        <f t="shared" si="3"/>
        <v>RA-ToSIA03:RF-HeatSink-H03A:Tms-Mon</v>
      </c>
      <c r="K60" s="30" t="str">
        <f t="shared" si="4"/>
        <v>N/A</v>
      </c>
      <c r="L60" s="30" t="str">
        <f t="shared" si="5"/>
        <v>N/A</v>
      </c>
      <c r="M60" s="31" t="s">
        <v>389</v>
      </c>
      <c r="N60" s="31" t="s">
        <v>144</v>
      </c>
      <c r="O60" s="31" t="s">
        <v>33</v>
      </c>
      <c r="P60" s="31" t="s">
        <v>322</v>
      </c>
      <c r="Q60" s="31" t="s">
        <v>322</v>
      </c>
      <c r="R60" s="31"/>
      <c r="S60" s="31" t="str">
        <f t="shared" si="2"/>
        <v>Memorias[0].8</v>
      </c>
      <c r="T60" s="31" t="s">
        <v>145</v>
      </c>
      <c r="U60" s="32"/>
      <c r="V60" s="37"/>
      <c r="W60" s="37"/>
      <c r="X60" s="37" t="str">
        <f>IF(W60=0,"",W60)</f>
        <v/>
      </c>
      <c r="Y60" s="37" t="str">
        <f>IF(W60=0,"",W60)</f>
        <v/>
      </c>
    </row>
    <row r="61" spans="1:25" s="5" customFormat="1">
      <c r="A61" s="27">
        <v>60</v>
      </c>
      <c r="B61" s="28" t="s">
        <v>234</v>
      </c>
      <c r="C61" s="29" t="s">
        <v>138</v>
      </c>
      <c r="D61" s="29" t="s">
        <v>320</v>
      </c>
      <c r="E61" s="29" t="s">
        <v>140</v>
      </c>
      <c r="F61" s="29" t="s">
        <v>160</v>
      </c>
      <c r="G61" s="29" t="s">
        <v>173</v>
      </c>
      <c r="H61" s="29" t="s">
        <v>229</v>
      </c>
      <c r="I61" s="29" t="s">
        <v>29</v>
      </c>
      <c r="J61" s="30" t="str">
        <f t="shared" si="3"/>
        <v>RA-ToSIA03:RF-HeatSink-H03B:Tms-Mon</v>
      </c>
      <c r="K61" s="30" t="str">
        <f t="shared" si="4"/>
        <v>N/A</v>
      </c>
      <c r="L61" s="30" t="str">
        <f t="shared" si="5"/>
        <v>N/A</v>
      </c>
      <c r="M61" s="31" t="s">
        <v>390</v>
      </c>
      <c r="N61" s="31" t="s">
        <v>144</v>
      </c>
      <c r="O61" s="31" t="s">
        <v>33</v>
      </c>
      <c r="P61" s="31" t="s">
        <v>322</v>
      </c>
      <c r="Q61" s="31" t="s">
        <v>322</v>
      </c>
      <c r="R61" s="31"/>
      <c r="S61" s="31" t="str">
        <f t="shared" si="2"/>
        <v>Memorias[0].9</v>
      </c>
      <c r="T61" s="31" t="s">
        <v>145</v>
      </c>
      <c r="U61" s="32"/>
      <c r="V61" s="37"/>
      <c r="W61" s="37"/>
      <c r="X61" s="37" t="str">
        <f>IF(W61=0,"",W61)</f>
        <v/>
      </c>
      <c r="Y61" s="37" t="str">
        <f>IF(W61=0,"",W61)</f>
        <v/>
      </c>
    </row>
    <row r="62" spans="1:25" s="5" customFormat="1">
      <c r="A62" s="27">
        <v>61</v>
      </c>
      <c r="B62" s="28" t="s">
        <v>235</v>
      </c>
      <c r="C62" s="29" t="s">
        <v>138</v>
      </c>
      <c r="D62" s="29" t="s">
        <v>320</v>
      </c>
      <c r="E62" s="29" t="s">
        <v>140</v>
      </c>
      <c r="F62" s="29" t="s">
        <v>160</v>
      </c>
      <c r="G62" s="29" t="s">
        <v>175</v>
      </c>
      <c r="H62" s="29" t="s">
        <v>229</v>
      </c>
      <c r="I62" s="29" t="s">
        <v>29</v>
      </c>
      <c r="J62" s="30" t="str">
        <f t="shared" si="3"/>
        <v>RA-ToSIA03:RF-HeatSink-H04A:Tms-Mon</v>
      </c>
      <c r="K62" s="30" t="str">
        <f t="shared" si="4"/>
        <v>N/A</v>
      </c>
      <c r="L62" s="30" t="str">
        <f t="shared" si="5"/>
        <v>N/A</v>
      </c>
      <c r="M62" s="31" t="s">
        <v>391</v>
      </c>
      <c r="N62" s="31" t="s">
        <v>144</v>
      </c>
      <c r="O62" s="31" t="s">
        <v>33</v>
      </c>
      <c r="P62" s="31" t="s">
        <v>322</v>
      </c>
      <c r="Q62" s="31" t="s">
        <v>322</v>
      </c>
      <c r="R62" s="31"/>
      <c r="S62" s="31" t="str">
        <f t="shared" si="2"/>
        <v>Memorias[0].10</v>
      </c>
      <c r="T62" s="31" t="s">
        <v>145</v>
      </c>
      <c r="U62" s="32"/>
      <c r="V62" s="37"/>
      <c r="W62" s="37"/>
      <c r="X62" s="37" t="str">
        <f>IF(W62=0,"",W62)</f>
        <v/>
      </c>
      <c r="Y62" s="37" t="str">
        <f>IF(W62=0,"",W62)</f>
        <v/>
      </c>
    </row>
    <row r="63" spans="1:25" s="5" customFormat="1">
      <c r="A63" s="27">
        <v>62</v>
      </c>
      <c r="B63" s="28" t="s">
        <v>236</v>
      </c>
      <c r="C63" s="29" t="s">
        <v>138</v>
      </c>
      <c r="D63" s="29" t="s">
        <v>320</v>
      </c>
      <c r="E63" s="29" t="s">
        <v>140</v>
      </c>
      <c r="F63" s="29" t="s">
        <v>160</v>
      </c>
      <c r="G63" s="29" t="s">
        <v>177</v>
      </c>
      <c r="H63" s="29" t="s">
        <v>229</v>
      </c>
      <c r="I63" s="29" t="s">
        <v>29</v>
      </c>
      <c r="J63" s="30" t="str">
        <f t="shared" si="3"/>
        <v>RA-ToSIA03:RF-HeatSink-H04B:Tms-Mon</v>
      </c>
      <c r="K63" s="30" t="str">
        <f t="shared" si="4"/>
        <v>N/A</v>
      </c>
      <c r="L63" s="30" t="str">
        <f t="shared" si="5"/>
        <v>N/A</v>
      </c>
      <c r="M63" s="31" t="s">
        <v>392</v>
      </c>
      <c r="N63" s="31" t="s">
        <v>144</v>
      </c>
      <c r="O63" s="31" t="s">
        <v>33</v>
      </c>
      <c r="P63" s="31" t="s">
        <v>322</v>
      </c>
      <c r="Q63" s="31" t="s">
        <v>322</v>
      </c>
      <c r="R63" s="31"/>
      <c r="S63" s="31" t="str">
        <f t="shared" si="2"/>
        <v>Memorias[0].11</v>
      </c>
      <c r="T63" s="31" t="s">
        <v>145</v>
      </c>
      <c r="U63" s="32"/>
      <c r="V63" s="37"/>
      <c r="W63" s="37"/>
      <c r="X63" s="37" t="str">
        <f>IF(W63=0,"",W63)</f>
        <v/>
      </c>
      <c r="Y63" s="37" t="str">
        <f>IF(W63=0,"",W63)</f>
        <v/>
      </c>
    </row>
    <row r="64" spans="1:25" s="5" customFormat="1">
      <c r="A64" s="27">
        <v>63</v>
      </c>
      <c r="B64" s="28" t="s">
        <v>237</v>
      </c>
      <c r="C64" s="29" t="s">
        <v>138</v>
      </c>
      <c r="D64" s="29" t="s">
        <v>320</v>
      </c>
      <c r="E64" s="29" t="s">
        <v>140</v>
      </c>
      <c r="F64" s="29" t="s">
        <v>160</v>
      </c>
      <c r="G64" s="29" t="s">
        <v>179</v>
      </c>
      <c r="H64" s="29" t="s">
        <v>229</v>
      </c>
      <c r="I64" s="29" t="s">
        <v>29</v>
      </c>
      <c r="J64" s="30" t="str">
        <f t="shared" si="3"/>
        <v>RA-ToSIA03:RF-HeatSink-H05A:Tms-Mon</v>
      </c>
      <c r="K64" s="30" t="str">
        <f t="shared" si="4"/>
        <v>N/A</v>
      </c>
      <c r="L64" s="30" t="str">
        <f t="shared" si="5"/>
        <v>N/A</v>
      </c>
      <c r="M64" s="31" t="s">
        <v>393</v>
      </c>
      <c r="N64" s="31" t="s">
        <v>144</v>
      </c>
      <c r="O64" s="31" t="s">
        <v>33</v>
      </c>
      <c r="P64" s="31" t="s">
        <v>322</v>
      </c>
      <c r="Q64" s="31" t="s">
        <v>322</v>
      </c>
      <c r="R64" s="31"/>
      <c r="S64" s="31" t="str">
        <f t="shared" si="2"/>
        <v>Memorias[0].12</v>
      </c>
      <c r="T64" s="31" t="s">
        <v>145</v>
      </c>
      <c r="U64" s="32"/>
      <c r="V64" s="37"/>
      <c r="W64" s="37"/>
      <c r="X64" s="37" t="str">
        <f>IF(W64=0,"",W64)</f>
        <v/>
      </c>
      <c r="Y64" s="37" t="str">
        <f>IF(W64=0,"",W64)</f>
        <v/>
      </c>
    </row>
    <row r="65" spans="1:25" s="5" customFormat="1">
      <c r="A65" s="27">
        <v>64</v>
      </c>
      <c r="B65" s="28" t="s">
        <v>238</v>
      </c>
      <c r="C65" s="29" t="s">
        <v>138</v>
      </c>
      <c r="D65" s="29" t="s">
        <v>320</v>
      </c>
      <c r="E65" s="29" t="s">
        <v>140</v>
      </c>
      <c r="F65" s="29" t="s">
        <v>160</v>
      </c>
      <c r="G65" s="29" t="s">
        <v>181</v>
      </c>
      <c r="H65" s="29" t="s">
        <v>229</v>
      </c>
      <c r="I65" s="29" t="s">
        <v>29</v>
      </c>
      <c r="J65" s="30" t="str">
        <f t="shared" si="3"/>
        <v>RA-ToSIA03:RF-HeatSink-H05B:Tms-Mon</v>
      </c>
      <c r="K65" s="30" t="str">
        <f t="shared" si="4"/>
        <v>N/A</v>
      </c>
      <c r="L65" s="30" t="str">
        <f t="shared" si="5"/>
        <v>N/A</v>
      </c>
      <c r="M65" s="31" t="s">
        <v>394</v>
      </c>
      <c r="N65" s="31" t="s">
        <v>144</v>
      </c>
      <c r="O65" s="31" t="s">
        <v>33</v>
      </c>
      <c r="P65" s="31" t="s">
        <v>322</v>
      </c>
      <c r="Q65" s="31" t="s">
        <v>322</v>
      </c>
      <c r="R65" s="31"/>
      <c r="S65" s="31" t="str">
        <f t="shared" si="2"/>
        <v>Memorias[0].13</v>
      </c>
      <c r="T65" s="31" t="s">
        <v>145</v>
      </c>
      <c r="U65" s="32"/>
      <c r="V65" s="37"/>
      <c r="W65" s="37"/>
      <c r="X65" s="37" t="str">
        <f>IF(W65=0,"",W65)</f>
        <v/>
      </c>
      <c r="Y65" s="37" t="str">
        <f>IF(W65=0,"",W65)</f>
        <v/>
      </c>
    </row>
    <row r="66" spans="1:25" s="5" customFormat="1">
      <c r="A66" s="27">
        <v>65</v>
      </c>
      <c r="B66" s="28" t="s">
        <v>239</v>
      </c>
      <c r="C66" s="29" t="s">
        <v>138</v>
      </c>
      <c r="D66" s="29" t="s">
        <v>320</v>
      </c>
      <c r="E66" s="29" t="s">
        <v>140</v>
      </c>
      <c r="F66" s="29" t="s">
        <v>160</v>
      </c>
      <c r="G66" s="29" t="s">
        <v>183</v>
      </c>
      <c r="H66" s="29" t="s">
        <v>229</v>
      </c>
      <c r="I66" s="29" t="s">
        <v>29</v>
      </c>
      <c r="J66" s="30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30" t="str">
        <f t="shared" ref="K66:K96" si="6">IF(OR(P66="",P66="N/A"),"N/A",IF(G66="-",C66&amp;"-"&amp;D66&amp;":"&amp;E66&amp;"-"&amp;F66&amp;":"&amp;H66&amp;"UpperLimit-Cte",C66&amp;"-"&amp;D66&amp;":"&amp;E66&amp;"-"&amp;F66&amp;"-"&amp;G66&amp;":"&amp;H66&amp;"UpperLimit-Cte"))</f>
        <v>N/A</v>
      </c>
      <c r="L66" s="30" t="str">
        <f t="shared" ref="L66:L96" si="7">IF(OR(Q66="",Q66="N/A"),"N/A",IF(G66="-",C66&amp;"-"&amp;D66&amp;":"&amp;E66&amp;"-"&amp;F66&amp;":"&amp;H66&amp;"LowerLimit-Cte",C66&amp;"-"&amp;D66&amp;":"&amp;E66&amp;"-"&amp;F66&amp;"-"&amp;G66&amp;":"&amp;H66&amp;"LowerLimit-Cte"))</f>
        <v>N/A</v>
      </c>
      <c r="M66" s="31" t="s">
        <v>395</v>
      </c>
      <c r="N66" s="31" t="s">
        <v>144</v>
      </c>
      <c r="O66" s="31" t="s">
        <v>33</v>
      </c>
      <c r="P66" s="31" t="s">
        <v>322</v>
      </c>
      <c r="Q66" s="31" t="s">
        <v>322</v>
      </c>
      <c r="R66" s="31"/>
      <c r="S66" s="31" t="str">
        <f t="shared" si="2"/>
        <v>Memorias[0].14</v>
      </c>
      <c r="T66" s="31" t="s">
        <v>145</v>
      </c>
      <c r="U66" s="32"/>
      <c r="V66" s="37"/>
      <c r="W66" s="37"/>
      <c r="X66" s="37" t="str">
        <f>IF(W66=0,"",W66)</f>
        <v/>
      </c>
      <c r="Y66" s="37" t="str">
        <f>IF(W66=0,"",W66)</f>
        <v/>
      </c>
    </row>
    <row r="67" spans="1:25" s="5" customFormat="1">
      <c r="A67" s="27">
        <v>66</v>
      </c>
      <c r="B67" s="28" t="s">
        <v>240</v>
      </c>
      <c r="C67" s="29" t="s">
        <v>138</v>
      </c>
      <c r="D67" s="29" t="s">
        <v>320</v>
      </c>
      <c r="E67" s="29" t="s">
        <v>140</v>
      </c>
      <c r="F67" s="29" t="s">
        <v>160</v>
      </c>
      <c r="G67" s="29" t="s">
        <v>185</v>
      </c>
      <c r="H67" s="29" t="s">
        <v>229</v>
      </c>
      <c r="I67" s="29" t="s">
        <v>29</v>
      </c>
      <c r="J67" s="30" t="str">
        <f t="shared" ref="J67:J83" si="8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30" t="str">
        <f t="shared" si="6"/>
        <v>N/A</v>
      </c>
      <c r="L67" s="30" t="str">
        <f t="shared" si="7"/>
        <v>N/A</v>
      </c>
      <c r="M67" s="31" t="s">
        <v>396</v>
      </c>
      <c r="N67" s="31" t="s">
        <v>144</v>
      </c>
      <c r="O67" s="31" t="s">
        <v>33</v>
      </c>
      <c r="P67" s="31" t="s">
        <v>322</v>
      </c>
      <c r="Q67" s="31" t="s">
        <v>322</v>
      </c>
      <c r="R67" s="31"/>
      <c r="S67" s="31" t="str">
        <f t="shared" ref="S67:S83" si="9">M67</f>
        <v>Memorias[0].15</v>
      </c>
      <c r="T67" s="31" t="s">
        <v>145</v>
      </c>
      <c r="U67" s="32"/>
      <c r="V67" s="37"/>
      <c r="W67" s="37"/>
      <c r="X67" s="37" t="str">
        <f>IF(W67=0,"",W67)</f>
        <v/>
      </c>
      <c r="Y67" s="37" t="str">
        <f>IF(W67=0,"",W67)</f>
        <v/>
      </c>
    </row>
    <row r="68" spans="1:25" s="5" customFormat="1">
      <c r="A68" s="27">
        <v>67</v>
      </c>
      <c r="B68" s="28" t="s">
        <v>241</v>
      </c>
      <c r="C68" s="29" t="s">
        <v>138</v>
      </c>
      <c r="D68" s="29" t="s">
        <v>320</v>
      </c>
      <c r="E68" s="29" t="s">
        <v>140</v>
      </c>
      <c r="F68" s="29" t="s">
        <v>160</v>
      </c>
      <c r="G68" s="29" t="s">
        <v>187</v>
      </c>
      <c r="H68" s="29" t="s">
        <v>229</v>
      </c>
      <c r="I68" s="29" t="s">
        <v>29</v>
      </c>
      <c r="J68" s="30" t="str">
        <f t="shared" si="8"/>
        <v>RA-ToSIA03:RF-HeatSink-H07A:Tms-Mon</v>
      </c>
      <c r="K68" s="30" t="str">
        <f t="shared" si="6"/>
        <v>N/A</v>
      </c>
      <c r="L68" s="30" t="str">
        <f t="shared" si="7"/>
        <v>N/A</v>
      </c>
      <c r="M68" s="31" t="s">
        <v>397</v>
      </c>
      <c r="N68" s="31" t="s">
        <v>144</v>
      </c>
      <c r="O68" s="31" t="s">
        <v>33</v>
      </c>
      <c r="P68" s="31" t="s">
        <v>322</v>
      </c>
      <c r="Q68" s="31" t="s">
        <v>322</v>
      </c>
      <c r="R68" s="31"/>
      <c r="S68" s="31" t="str">
        <f t="shared" si="9"/>
        <v>Memorias[0].16</v>
      </c>
      <c r="T68" s="31" t="s">
        <v>145</v>
      </c>
      <c r="U68" s="32"/>
      <c r="V68" s="37"/>
      <c r="W68" s="37"/>
      <c r="X68" s="37" t="str">
        <f>IF(W68=0,"",W68)</f>
        <v/>
      </c>
      <c r="Y68" s="37" t="str">
        <f>IF(W68=0,"",W68)</f>
        <v/>
      </c>
    </row>
    <row r="69" spans="1:25" s="5" customFormat="1">
      <c r="A69" s="27">
        <v>68</v>
      </c>
      <c r="B69" s="28" t="s">
        <v>242</v>
      </c>
      <c r="C69" s="29" t="s">
        <v>138</v>
      </c>
      <c r="D69" s="29" t="s">
        <v>320</v>
      </c>
      <c r="E69" s="29" t="s">
        <v>140</v>
      </c>
      <c r="F69" s="29" t="s">
        <v>160</v>
      </c>
      <c r="G69" s="29" t="s">
        <v>189</v>
      </c>
      <c r="H69" s="29" t="s">
        <v>229</v>
      </c>
      <c r="I69" s="29" t="s">
        <v>29</v>
      </c>
      <c r="J69" s="30" t="str">
        <f t="shared" si="8"/>
        <v>RA-ToSIA03:RF-HeatSink-H07B:Tms-Mon</v>
      </c>
      <c r="K69" s="30" t="str">
        <f t="shared" si="6"/>
        <v>N/A</v>
      </c>
      <c r="L69" s="30" t="str">
        <f t="shared" si="7"/>
        <v>N/A</v>
      </c>
      <c r="M69" s="31" t="s">
        <v>398</v>
      </c>
      <c r="N69" s="31" t="s">
        <v>144</v>
      </c>
      <c r="O69" s="31" t="s">
        <v>33</v>
      </c>
      <c r="P69" s="31" t="s">
        <v>322</v>
      </c>
      <c r="Q69" s="31" t="s">
        <v>322</v>
      </c>
      <c r="R69" s="31"/>
      <c r="S69" s="31" t="str">
        <f t="shared" si="9"/>
        <v>Memorias[0].17</v>
      </c>
      <c r="T69" s="31" t="s">
        <v>145</v>
      </c>
      <c r="U69" s="32"/>
      <c r="V69" s="37"/>
      <c r="W69" s="37"/>
      <c r="X69" s="37" t="str">
        <f>IF(W69=0,"",W69)</f>
        <v/>
      </c>
      <c r="Y69" s="37" t="str">
        <f>IF(W69=0,"",W69)</f>
        <v/>
      </c>
    </row>
    <row r="70" spans="1:25" s="5" customFormat="1">
      <c r="A70" s="27">
        <v>69</v>
      </c>
      <c r="B70" s="28" t="s">
        <v>243</v>
      </c>
      <c r="C70" s="29" t="s">
        <v>138</v>
      </c>
      <c r="D70" s="29" t="s">
        <v>320</v>
      </c>
      <c r="E70" s="29" t="s">
        <v>140</v>
      </c>
      <c r="F70" s="29" t="s">
        <v>160</v>
      </c>
      <c r="G70" s="29" t="s">
        <v>191</v>
      </c>
      <c r="H70" s="29" t="s">
        <v>229</v>
      </c>
      <c r="I70" s="29" t="s">
        <v>29</v>
      </c>
      <c r="J70" s="30" t="str">
        <f t="shared" si="8"/>
        <v>RA-ToSIA03:RF-HeatSink-H08A:Tms-Mon</v>
      </c>
      <c r="K70" s="30" t="str">
        <f t="shared" si="6"/>
        <v>N/A</v>
      </c>
      <c r="L70" s="30" t="str">
        <f t="shared" si="7"/>
        <v>N/A</v>
      </c>
      <c r="M70" s="31" t="s">
        <v>399</v>
      </c>
      <c r="N70" s="31" t="s">
        <v>144</v>
      </c>
      <c r="O70" s="31" t="s">
        <v>33</v>
      </c>
      <c r="P70" s="31" t="s">
        <v>322</v>
      </c>
      <c r="Q70" s="31" t="s">
        <v>322</v>
      </c>
      <c r="R70" s="31"/>
      <c r="S70" s="31" t="str">
        <f t="shared" si="9"/>
        <v>Memorias[0].18</v>
      </c>
      <c r="T70" s="31" t="s">
        <v>145</v>
      </c>
      <c r="U70" s="32"/>
      <c r="V70" s="37"/>
      <c r="W70" s="37"/>
      <c r="X70" s="37" t="str">
        <f>IF(W70=0,"",W70)</f>
        <v/>
      </c>
      <c r="Y70" s="37" t="str">
        <f>IF(W70=0,"",W70)</f>
        <v/>
      </c>
    </row>
    <row r="71" spans="1:25" s="5" customFormat="1">
      <c r="A71" s="27">
        <v>70</v>
      </c>
      <c r="B71" s="28" t="s">
        <v>244</v>
      </c>
      <c r="C71" s="29" t="s">
        <v>138</v>
      </c>
      <c r="D71" s="29" t="s">
        <v>320</v>
      </c>
      <c r="E71" s="29" t="s">
        <v>140</v>
      </c>
      <c r="F71" s="29" t="s">
        <v>160</v>
      </c>
      <c r="G71" s="29" t="s">
        <v>193</v>
      </c>
      <c r="H71" s="29" t="s">
        <v>229</v>
      </c>
      <c r="I71" s="29" t="s">
        <v>29</v>
      </c>
      <c r="J71" s="30" t="str">
        <f t="shared" si="8"/>
        <v>RA-ToSIA03:RF-HeatSink-H08B:Tms-Mon</v>
      </c>
      <c r="K71" s="30" t="str">
        <f t="shared" si="6"/>
        <v>N/A</v>
      </c>
      <c r="L71" s="30" t="str">
        <f t="shared" si="7"/>
        <v>N/A</v>
      </c>
      <c r="M71" s="31" t="s">
        <v>400</v>
      </c>
      <c r="N71" s="31" t="s">
        <v>144</v>
      </c>
      <c r="O71" s="31" t="s">
        <v>33</v>
      </c>
      <c r="P71" s="31" t="s">
        <v>322</v>
      </c>
      <c r="Q71" s="31" t="s">
        <v>322</v>
      </c>
      <c r="R71" s="31"/>
      <c r="S71" s="31" t="str">
        <f t="shared" si="9"/>
        <v>Memorias[0].19</v>
      </c>
      <c r="T71" s="31" t="s">
        <v>145</v>
      </c>
      <c r="U71" s="32"/>
      <c r="V71" s="37"/>
      <c r="W71" s="37"/>
      <c r="X71" s="37" t="str">
        <f>IF(W71=0,"",W71)</f>
        <v/>
      </c>
      <c r="Y71" s="37" t="str">
        <f>IF(W71=0,"",W71)</f>
        <v/>
      </c>
    </row>
    <row r="72" spans="1:25" s="5" customFormat="1">
      <c r="A72" s="27">
        <v>71</v>
      </c>
      <c r="B72" s="28" t="s">
        <v>401</v>
      </c>
      <c r="C72" s="29" t="s">
        <v>138</v>
      </c>
      <c r="D72" s="29" t="s">
        <v>320</v>
      </c>
      <c r="E72" s="29" t="s">
        <v>140</v>
      </c>
      <c r="F72" s="29" t="s">
        <v>246</v>
      </c>
      <c r="G72" s="29" t="s">
        <v>142</v>
      </c>
      <c r="H72" s="29" t="s">
        <v>154</v>
      </c>
      <c r="I72" s="29" t="s">
        <v>29</v>
      </c>
      <c r="J72" s="30" t="str">
        <f t="shared" si="8"/>
        <v>RA-ToSIA03:RF-SSAmpTower:Sts-Mon</v>
      </c>
      <c r="K72" s="30" t="str">
        <f t="shared" si="6"/>
        <v>N/A</v>
      </c>
      <c r="L72" s="30" t="str">
        <f t="shared" si="7"/>
        <v>N/A</v>
      </c>
      <c r="M72" s="31" t="s">
        <v>402</v>
      </c>
      <c r="N72" s="31" t="s">
        <v>144</v>
      </c>
      <c r="O72" s="31" t="s">
        <v>33</v>
      </c>
      <c r="P72" s="31" t="s">
        <v>322</v>
      </c>
      <c r="Q72" s="31" t="s">
        <v>322</v>
      </c>
      <c r="R72" s="31"/>
      <c r="S72" s="31" t="str">
        <f t="shared" si="9"/>
        <v>Memorias[2].8</v>
      </c>
      <c r="T72" s="31" t="s">
        <v>145</v>
      </c>
      <c r="U72" s="32"/>
      <c r="V72" s="37"/>
      <c r="W72" s="37"/>
      <c r="X72" s="37" t="str">
        <f>IF(W72=0,"",W72)</f>
        <v/>
      </c>
      <c r="Y72" s="37" t="str">
        <f>IF(W72=0,"",W72)</f>
        <v/>
      </c>
    </row>
    <row r="73" spans="1:25" s="5" customFormat="1">
      <c r="A73" s="27">
        <v>72</v>
      </c>
      <c r="B73" s="28" t="s">
        <v>403</v>
      </c>
      <c r="C73" s="29" t="s">
        <v>138</v>
      </c>
      <c r="D73" s="29" t="s">
        <v>320</v>
      </c>
      <c r="E73" s="29" t="s">
        <v>140</v>
      </c>
      <c r="F73" s="29" t="s">
        <v>246</v>
      </c>
      <c r="G73" s="29" t="s">
        <v>142</v>
      </c>
      <c r="H73" s="29" t="s">
        <v>248</v>
      </c>
      <c r="I73" s="29" t="s">
        <v>29</v>
      </c>
      <c r="J73" s="30" t="str">
        <f t="shared" si="8"/>
        <v>RA-ToSIA03:RF-SSAmpTower:HdFlwRt-Mon</v>
      </c>
      <c r="K73" s="30" t="str">
        <f t="shared" si="6"/>
        <v>N/A</v>
      </c>
      <c r="L73" s="30" t="str">
        <f t="shared" si="7"/>
        <v>N/A</v>
      </c>
      <c r="M73" s="31" t="s">
        <v>404</v>
      </c>
      <c r="N73" s="31" t="s">
        <v>144</v>
      </c>
      <c r="O73" s="31" t="s">
        <v>33</v>
      </c>
      <c r="P73" s="31" t="s">
        <v>322</v>
      </c>
      <c r="Q73" s="31" t="s">
        <v>322</v>
      </c>
      <c r="R73" s="31"/>
      <c r="S73" s="31" t="str">
        <f t="shared" si="9"/>
        <v>Memorias[1].20</v>
      </c>
      <c r="T73" s="31" t="s">
        <v>145</v>
      </c>
      <c r="U73" s="32"/>
      <c r="V73" s="37"/>
      <c r="W73" s="37"/>
      <c r="X73" s="37" t="str">
        <f>IF(W73=0,"",W73)</f>
        <v/>
      </c>
      <c r="Y73" s="37" t="str">
        <f>IF(W73=0,"",W73)</f>
        <v/>
      </c>
    </row>
    <row r="74" spans="1:25" s="5" customFormat="1">
      <c r="A74" s="27">
        <v>73</v>
      </c>
      <c r="B74" s="153" t="s">
        <v>405</v>
      </c>
      <c r="C74" s="29" t="s">
        <v>138</v>
      </c>
      <c r="D74" s="29" t="s">
        <v>320</v>
      </c>
      <c r="E74" s="29" t="s">
        <v>140</v>
      </c>
      <c r="F74" s="29" t="s">
        <v>250</v>
      </c>
      <c r="G74" s="29" t="s">
        <v>142</v>
      </c>
      <c r="H74" s="29" t="s">
        <v>251</v>
      </c>
      <c r="I74" s="153" t="s">
        <v>148</v>
      </c>
      <c r="J74" s="30" t="str">
        <f t="shared" si="8"/>
        <v>RA-ToSIA03:RF-TDKSource:PwrDCDsbl-Sel</v>
      </c>
      <c r="K74" s="30" t="str">
        <f t="shared" si="6"/>
        <v>N/A</v>
      </c>
      <c r="L74" s="30" t="str">
        <f t="shared" si="7"/>
        <v>N/A</v>
      </c>
      <c r="M74" s="31" t="s">
        <v>406</v>
      </c>
      <c r="N74" s="31" t="s">
        <v>144</v>
      </c>
      <c r="O74" s="31" t="s">
        <v>149</v>
      </c>
      <c r="P74" s="31" t="s">
        <v>322</v>
      </c>
      <c r="Q74" s="31" t="s">
        <v>322</v>
      </c>
      <c r="R74" s="31"/>
      <c r="S74" s="31" t="str">
        <f t="shared" si="9"/>
        <v>Memorias[2].30</v>
      </c>
      <c r="T74" s="31" t="s">
        <v>145</v>
      </c>
      <c r="U74" s="32"/>
      <c r="V74" s="31" t="s">
        <v>325</v>
      </c>
      <c r="W74" s="37"/>
      <c r="X74" s="37" t="str">
        <f>IF(W74=0,"",W74)</f>
        <v/>
      </c>
      <c r="Y74" s="37" t="str">
        <f>IF(W74=0,"",W74)</f>
        <v/>
      </c>
    </row>
    <row r="75" spans="1:25" s="5" customFormat="1">
      <c r="A75" s="27">
        <v>74</v>
      </c>
      <c r="B75" s="153" t="s">
        <v>407</v>
      </c>
      <c r="C75" s="29" t="s">
        <v>138</v>
      </c>
      <c r="D75" s="29" t="s">
        <v>320</v>
      </c>
      <c r="E75" s="29" t="s">
        <v>140</v>
      </c>
      <c r="F75" s="29" t="s">
        <v>250</v>
      </c>
      <c r="G75" s="29" t="s">
        <v>142</v>
      </c>
      <c r="H75" s="29" t="s">
        <v>253</v>
      </c>
      <c r="I75" s="153" t="s">
        <v>148</v>
      </c>
      <c r="J75" s="30" t="str">
        <f t="shared" si="8"/>
        <v>RA-ToSIA03:RF-TDKSource:PwrDCEnbl-Sel</v>
      </c>
      <c r="K75" s="30" t="str">
        <f t="shared" si="6"/>
        <v>N/A</v>
      </c>
      <c r="L75" s="30" t="str">
        <f t="shared" si="7"/>
        <v>N/A</v>
      </c>
      <c r="M75" s="31" t="s">
        <v>408</v>
      </c>
      <c r="N75" s="31" t="s">
        <v>144</v>
      </c>
      <c r="O75" s="31" t="s">
        <v>149</v>
      </c>
      <c r="P75" s="31" t="s">
        <v>322</v>
      </c>
      <c r="Q75" s="31" t="s">
        <v>322</v>
      </c>
      <c r="R75" s="31"/>
      <c r="S75" s="31" t="str">
        <f t="shared" si="9"/>
        <v>Memorias[2].25</v>
      </c>
      <c r="T75" s="31" t="s">
        <v>145</v>
      </c>
      <c r="U75" s="32"/>
      <c r="V75" s="31" t="s">
        <v>325</v>
      </c>
      <c r="W75" s="37"/>
      <c r="X75" s="37" t="str">
        <f>IF(W75=0,"",W75)</f>
        <v/>
      </c>
      <c r="Y75" s="37" t="str">
        <f>IF(W75=0,"",W75)</f>
        <v/>
      </c>
    </row>
    <row r="76" spans="1:25" s="5" customFormat="1">
      <c r="A76" s="67">
        <v>75</v>
      </c>
      <c r="B76" s="68" t="s">
        <v>409</v>
      </c>
      <c r="C76" s="69" t="s">
        <v>138</v>
      </c>
      <c r="D76" s="69" t="s">
        <v>320</v>
      </c>
      <c r="E76" s="69" t="s">
        <v>140</v>
      </c>
      <c r="F76" s="69" t="s">
        <v>250</v>
      </c>
      <c r="G76" s="69" t="s">
        <v>142</v>
      </c>
      <c r="H76" s="69" t="s">
        <v>255</v>
      </c>
      <c r="I76" s="69" t="s">
        <v>154</v>
      </c>
      <c r="J76" s="70" t="str">
        <f t="shared" si="8"/>
        <v>RA-ToSIA03:RF-TDKSource:PwrDC-Sts</v>
      </c>
      <c r="K76" s="70" t="str">
        <f t="shared" si="6"/>
        <v>N/A</v>
      </c>
      <c r="L76" s="70" t="str">
        <f t="shared" si="7"/>
        <v>N/A</v>
      </c>
      <c r="M76" s="71" t="s">
        <v>410</v>
      </c>
      <c r="N76" s="71" t="s">
        <v>144</v>
      </c>
      <c r="O76" s="71" t="s">
        <v>33</v>
      </c>
      <c r="P76" s="31" t="s">
        <v>322</v>
      </c>
      <c r="Q76" s="31" t="s">
        <v>322</v>
      </c>
      <c r="R76" s="71"/>
      <c r="S76" s="71" t="str">
        <f t="shared" si="9"/>
        <v>Remote_01_Torre_Teste:8:O.Pt05.Data</v>
      </c>
      <c r="T76" s="71" t="s">
        <v>145</v>
      </c>
      <c r="U76" s="72"/>
      <c r="V76" s="37"/>
      <c r="W76" s="37"/>
      <c r="X76" s="37" t="str">
        <f>IF(W76=0,"",W76)</f>
        <v/>
      </c>
      <c r="Y76" s="37" t="str">
        <f>IF(W76=0,"",W76)</f>
        <v/>
      </c>
    </row>
    <row r="77" spans="1:25" s="5" customFormat="1">
      <c r="A77" s="27">
        <v>76</v>
      </c>
      <c r="B77" s="28" t="s">
        <v>411</v>
      </c>
      <c r="C77" s="29" t="s">
        <v>138</v>
      </c>
      <c r="D77" s="29" t="s">
        <v>320</v>
      </c>
      <c r="E77" s="29" t="s">
        <v>140</v>
      </c>
      <c r="F77" s="29" t="s">
        <v>250</v>
      </c>
      <c r="G77" s="29" t="s">
        <v>257</v>
      </c>
      <c r="H77" s="29" t="s">
        <v>258</v>
      </c>
      <c r="I77" s="29" t="s">
        <v>29</v>
      </c>
      <c r="J77" s="30" t="str">
        <f t="shared" si="8"/>
        <v>RA-ToSIA03:RF-TDKSource-R1:StsAC-Mon</v>
      </c>
      <c r="K77" s="30" t="str">
        <f t="shared" si="6"/>
        <v>N/A</v>
      </c>
      <c r="L77" s="30" t="str">
        <f t="shared" si="7"/>
        <v>N/A</v>
      </c>
      <c r="M77" s="31" t="s">
        <v>412</v>
      </c>
      <c r="N77" s="31" t="s">
        <v>144</v>
      </c>
      <c r="O77" s="31" t="s">
        <v>33</v>
      </c>
      <c r="P77" s="31" t="s">
        <v>322</v>
      </c>
      <c r="Q77" s="31" t="s">
        <v>322</v>
      </c>
      <c r="R77" s="31"/>
      <c r="S77" s="31" t="str">
        <f t="shared" si="9"/>
        <v>Memorias[2].18</v>
      </c>
      <c r="T77" s="31" t="s">
        <v>145</v>
      </c>
      <c r="U77" s="32"/>
      <c r="V77" s="37"/>
      <c r="W77" s="37"/>
      <c r="X77" s="37" t="str">
        <f>IF(W77=0,"",W77)</f>
        <v/>
      </c>
      <c r="Y77" s="37" t="str">
        <f>IF(W77=0,"",W77)</f>
        <v/>
      </c>
    </row>
    <row r="78" spans="1:25" s="5" customFormat="1">
      <c r="A78" s="67">
        <v>77</v>
      </c>
      <c r="B78" s="28" t="s">
        <v>413</v>
      </c>
      <c r="C78" s="29" t="s">
        <v>138</v>
      </c>
      <c r="D78" s="29" t="s">
        <v>320</v>
      </c>
      <c r="E78" s="29" t="s">
        <v>140</v>
      </c>
      <c r="F78" s="29" t="s">
        <v>250</v>
      </c>
      <c r="G78" s="29" t="s">
        <v>260</v>
      </c>
      <c r="H78" s="29" t="s">
        <v>258</v>
      </c>
      <c r="I78" s="29" t="s">
        <v>29</v>
      </c>
      <c r="J78" s="30" t="str">
        <f t="shared" si="8"/>
        <v>RA-ToSIA03:RF-TDKSource-R2:StsAC-Mon</v>
      </c>
      <c r="K78" s="30" t="str">
        <f t="shared" si="6"/>
        <v>N/A</v>
      </c>
      <c r="L78" s="30" t="str">
        <f t="shared" si="7"/>
        <v>N/A</v>
      </c>
      <c r="M78" s="31" t="s">
        <v>414</v>
      </c>
      <c r="N78" s="31" t="s">
        <v>144</v>
      </c>
      <c r="O78" s="31" t="s">
        <v>33</v>
      </c>
      <c r="P78" s="31" t="s">
        <v>322</v>
      </c>
      <c r="Q78" s="31" t="s">
        <v>322</v>
      </c>
      <c r="R78" s="31"/>
      <c r="S78" s="31" t="str">
        <f t="shared" si="9"/>
        <v>Memorias[2].19</v>
      </c>
      <c r="T78" s="31" t="s">
        <v>145</v>
      </c>
      <c r="U78" s="32"/>
      <c r="V78" s="37"/>
      <c r="W78" s="37"/>
      <c r="X78" s="37" t="str">
        <f>IF(W78=0,"",W78)</f>
        <v/>
      </c>
      <c r="Y78" s="37" t="str">
        <f>IF(W78=0,"",W78)</f>
        <v/>
      </c>
    </row>
    <row r="79" spans="1:25" s="5" customFormat="1">
      <c r="A79" s="27">
        <v>78</v>
      </c>
      <c r="B79" s="28" t="s">
        <v>415</v>
      </c>
      <c r="C79" s="29" t="s">
        <v>138</v>
      </c>
      <c r="D79" s="29" t="s">
        <v>320</v>
      </c>
      <c r="E79" s="29" t="s">
        <v>140</v>
      </c>
      <c r="F79" s="29" t="s">
        <v>250</v>
      </c>
      <c r="G79" s="29" t="s">
        <v>262</v>
      </c>
      <c r="H79" s="29" t="s">
        <v>258</v>
      </c>
      <c r="I79" s="29" t="s">
        <v>29</v>
      </c>
      <c r="J79" s="30" t="str">
        <f t="shared" si="8"/>
        <v>RA-ToSIA03:RF-TDKSource-R3:StsAC-Mon</v>
      </c>
      <c r="K79" s="30" t="str">
        <f t="shared" si="6"/>
        <v>N/A</v>
      </c>
      <c r="L79" s="30" t="str">
        <f t="shared" si="7"/>
        <v>N/A</v>
      </c>
      <c r="M79" s="31" t="s">
        <v>416</v>
      </c>
      <c r="N79" s="31" t="s">
        <v>144</v>
      </c>
      <c r="O79" s="31" t="s">
        <v>33</v>
      </c>
      <c r="P79" s="31" t="s">
        <v>322</v>
      </c>
      <c r="Q79" s="31" t="s">
        <v>322</v>
      </c>
      <c r="R79" s="31"/>
      <c r="S79" s="31" t="str">
        <f t="shared" si="9"/>
        <v>Memorias[2].20</v>
      </c>
      <c r="T79" s="31" t="s">
        <v>145</v>
      </c>
      <c r="U79" s="32"/>
      <c r="V79" s="37"/>
      <c r="W79" s="37"/>
      <c r="X79" s="37" t="str">
        <f>IF(W79=0,"",W79)</f>
        <v/>
      </c>
      <c r="Y79" s="37" t="str">
        <f>IF(W79=0,"",W79)</f>
        <v/>
      </c>
    </row>
    <row r="80" spans="1:25" s="5" customFormat="1">
      <c r="A80" s="67">
        <v>79</v>
      </c>
      <c r="B80" s="28" t="s">
        <v>417</v>
      </c>
      <c r="C80" s="29" t="s">
        <v>138</v>
      </c>
      <c r="D80" s="29" t="s">
        <v>320</v>
      </c>
      <c r="E80" s="29" t="s">
        <v>140</v>
      </c>
      <c r="F80" s="29" t="s">
        <v>250</v>
      </c>
      <c r="G80" s="29" t="s">
        <v>264</v>
      </c>
      <c r="H80" s="29" t="s">
        <v>258</v>
      </c>
      <c r="I80" s="29" t="s">
        <v>29</v>
      </c>
      <c r="J80" s="30" t="str">
        <f t="shared" si="8"/>
        <v>RA-ToSIA03:RF-TDKSource-R4:StsAC-Mon</v>
      </c>
      <c r="K80" s="30" t="str">
        <f t="shared" si="6"/>
        <v>N/A</v>
      </c>
      <c r="L80" s="30" t="str">
        <f t="shared" si="7"/>
        <v>N/A</v>
      </c>
      <c r="M80" s="31" t="s">
        <v>418</v>
      </c>
      <c r="N80" s="31" t="s">
        <v>144</v>
      </c>
      <c r="O80" s="31" t="s">
        <v>33</v>
      </c>
      <c r="P80" s="31" t="s">
        <v>322</v>
      </c>
      <c r="Q80" s="31" t="s">
        <v>322</v>
      </c>
      <c r="R80" s="31"/>
      <c r="S80" s="31" t="str">
        <f t="shared" si="9"/>
        <v>Memorias[2].21</v>
      </c>
      <c r="T80" s="31" t="s">
        <v>145</v>
      </c>
      <c r="U80" s="32"/>
      <c r="V80" s="37"/>
      <c r="W80" s="37"/>
      <c r="X80" s="37" t="str">
        <f>IF(W80=0,"",W80)</f>
        <v/>
      </c>
      <c r="Y80" s="37" t="str">
        <f>IF(W80=0,"",W80)</f>
        <v/>
      </c>
    </row>
    <row r="81" spans="1:25" s="5" customFormat="1">
      <c r="A81" s="27">
        <v>80</v>
      </c>
      <c r="B81" s="150" t="s">
        <v>419</v>
      </c>
      <c r="C81" s="29" t="s">
        <v>138</v>
      </c>
      <c r="D81" s="29" t="s">
        <v>320</v>
      </c>
      <c r="E81" s="29" t="s">
        <v>140</v>
      </c>
      <c r="F81" s="29" t="s">
        <v>158</v>
      </c>
      <c r="G81" s="29" t="s">
        <v>142</v>
      </c>
      <c r="H81" s="29" t="s">
        <v>266</v>
      </c>
      <c r="I81" s="29" t="s">
        <v>29</v>
      </c>
      <c r="J81" s="30" t="str">
        <f>IF(G81="-",C81&amp;"-"&amp;D81&amp;":"&amp;E81&amp;"-"&amp;F81&amp;":"&amp;H81&amp;"-"&amp;I81,C81&amp;"-"&amp;D81&amp;":"&amp;E81&amp;"-"&amp;F81&amp;"-"&amp;G81&amp;":"&amp;H81&amp;"-"&amp;I81)</f>
        <v>RA-ToSIA03:RF-Intlk:IntlkACPanel-Mon</v>
      </c>
      <c r="K81" s="30" t="str">
        <f>IF(OR(P81="",P81="N/A"),"N/A",IF(G81="-",C81&amp;"-"&amp;D81&amp;":"&amp;E81&amp;"-"&amp;F81&amp;":"&amp;H81&amp;"UpperLimit-Cte",C81&amp;"-"&amp;D81&amp;":"&amp;E81&amp;"-"&amp;F81&amp;"-"&amp;G81&amp;":"&amp;H81&amp;"UpperLimit-Cte"))</f>
        <v>N/A</v>
      </c>
      <c r="L81" s="30" t="str">
        <f>IF(OR(Q81="",Q81="N/A"),"N/A",IF(G81="-",C81&amp;"-"&amp;D81&amp;":"&amp;E81&amp;"-"&amp;F81&amp;":"&amp;H81&amp;"LowerLimit-Cte",C81&amp;"-"&amp;D81&amp;":"&amp;E81&amp;"-"&amp;F81&amp;"-"&amp;G81&amp;":"&amp;H81&amp;"LowerLimit-Cte"))</f>
        <v>N/A</v>
      </c>
      <c r="M81" s="31" t="s">
        <v>420</v>
      </c>
      <c r="N81" s="31" t="s">
        <v>144</v>
      </c>
      <c r="O81" s="31" t="s">
        <v>33</v>
      </c>
      <c r="P81" s="31" t="s">
        <v>322</v>
      </c>
      <c r="Q81" s="31" t="s">
        <v>322</v>
      </c>
      <c r="R81" s="31"/>
      <c r="S81" s="31" t="str">
        <f>M81</f>
        <v>Remote_01_Torre_Teste:8:O.Pt04.Data</v>
      </c>
      <c r="T81" s="31" t="s">
        <v>145</v>
      </c>
      <c r="U81" s="32"/>
      <c r="V81" s="37"/>
      <c r="W81" s="37"/>
      <c r="X81" s="37" t="str">
        <f>IF(W81=0,"",W81)</f>
        <v/>
      </c>
      <c r="Y81" s="37" t="str">
        <f>IF(W81=0,"",W81)</f>
        <v/>
      </c>
    </row>
    <row r="82" spans="1:25" s="5" customFormat="1">
      <c r="A82" s="27">
        <v>81</v>
      </c>
      <c r="B82" s="28" t="s">
        <v>421</v>
      </c>
      <c r="C82" s="29" t="s">
        <v>138</v>
      </c>
      <c r="D82" s="29" t="s">
        <v>320</v>
      </c>
      <c r="E82" s="29" t="s">
        <v>140</v>
      </c>
      <c r="F82" s="29" t="s">
        <v>246</v>
      </c>
      <c r="G82" s="29" t="s">
        <v>142</v>
      </c>
      <c r="H82" s="29" t="s">
        <v>268</v>
      </c>
      <c r="I82" s="29" t="s">
        <v>148</v>
      </c>
      <c r="J82" s="30" t="str">
        <f t="shared" si="8"/>
        <v>RA-ToSIA03:RF-SSAmpTower:Enbl-Sel</v>
      </c>
      <c r="K82" s="30" t="str">
        <f t="shared" si="6"/>
        <v>N/A</v>
      </c>
      <c r="L82" s="30" t="str">
        <f t="shared" si="7"/>
        <v>N/A</v>
      </c>
      <c r="M82" s="31" t="s">
        <v>422</v>
      </c>
      <c r="N82" s="31" t="s">
        <v>144</v>
      </c>
      <c r="O82" s="31" t="s">
        <v>149</v>
      </c>
      <c r="P82" s="31" t="s">
        <v>322</v>
      </c>
      <c r="Q82" s="31" t="s">
        <v>322</v>
      </c>
      <c r="R82" s="31"/>
      <c r="S82" s="31" t="str">
        <f t="shared" si="9"/>
        <v>Memorias[19].16</v>
      </c>
      <c r="T82" s="31" t="s">
        <v>145</v>
      </c>
      <c r="U82" s="32"/>
      <c r="V82" s="37"/>
      <c r="W82" s="37"/>
      <c r="X82" s="37" t="str">
        <f>IF(W82=0,"",W82)</f>
        <v/>
      </c>
      <c r="Y82" s="37" t="str">
        <f>IF(W82=0,"",W82)</f>
        <v/>
      </c>
    </row>
    <row r="83" spans="1:25" s="5" customFormat="1">
      <c r="A83" s="27">
        <v>82</v>
      </c>
      <c r="B83" s="28" t="s">
        <v>423</v>
      </c>
      <c r="C83" s="29" t="s">
        <v>138</v>
      </c>
      <c r="D83" s="29" t="s">
        <v>320</v>
      </c>
      <c r="E83" s="29" t="s">
        <v>140</v>
      </c>
      <c r="F83" s="29" t="s">
        <v>246</v>
      </c>
      <c r="G83" s="29" t="s">
        <v>142</v>
      </c>
      <c r="H83" s="29" t="s">
        <v>268</v>
      </c>
      <c r="I83" s="29" t="s">
        <v>154</v>
      </c>
      <c r="J83" s="30" t="str">
        <f t="shared" si="8"/>
        <v>RA-ToSIA03:RF-SSAmpTower:Enbl-Sts</v>
      </c>
      <c r="K83" s="30" t="str">
        <f t="shared" si="6"/>
        <v>N/A</v>
      </c>
      <c r="L83" s="30" t="str">
        <f t="shared" si="7"/>
        <v>N/A</v>
      </c>
      <c r="M83" s="31" t="s">
        <v>424</v>
      </c>
      <c r="N83" s="31" t="s">
        <v>144</v>
      </c>
      <c r="O83" s="31" t="s">
        <v>33</v>
      </c>
      <c r="P83" s="31" t="s">
        <v>322</v>
      </c>
      <c r="Q83" s="31" t="s">
        <v>322</v>
      </c>
      <c r="R83" s="31"/>
      <c r="S83" s="31" t="str">
        <f t="shared" si="9"/>
        <v>Memorias[19].17</v>
      </c>
      <c r="T83" s="31" t="s">
        <v>145</v>
      </c>
      <c r="U83" s="32"/>
      <c r="V83" s="37"/>
      <c r="W83" s="37"/>
      <c r="X83" s="37" t="str">
        <f>IF(W83=0,"",W83)</f>
        <v/>
      </c>
      <c r="Y83" s="37" t="str">
        <f>IF(W83=0,"",W83)</f>
        <v/>
      </c>
    </row>
    <row r="84" spans="1:25" s="5" customFormat="1">
      <c r="A84" s="27">
        <v>83</v>
      </c>
      <c r="B84" s="28" t="s">
        <v>425</v>
      </c>
      <c r="C84" s="29" t="s">
        <v>138</v>
      </c>
      <c r="D84" s="29" t="s">
        <v>320</v>
      </c>
      <c r="E84" s="29" t="s">
        <v>140</v>
      </c>
      <c r="F84" s="29" t="s">
        <v>426</v>
      </c>
      <c r="G84" s="29" t="s">
        <v>142</v>
      </c>
      <c r="H84" s="29" t="s">
        <v>427</v>
      </c>
      <c r="I84" s="29" t="s">
        <v>29</v>
      </c>
      <c r="J84" s="30" t="str">
        <f t="shared" ref="J84:J96" si="10">IF(G84="-",C84&amp;"-"&amp;D84&amp;":"&amp;E84&amp;"-"&amp;F84&amp;":"&amp;H84&amp;"-"&amp;I84,C84&amp;"-"&amp;D84&amp;":"&amp;E84&amp;"-"&amp;F84&amp;"-"&amp;G84&amp;":"&amp;H84&amp;"-"&amp;I84)</f>
        <v>RA-ToSIA03:RF-CtrlPanel:PwrSts-Mon</v>
      </c>
      <c r="K84" s="30" t="str">
        <f t="shared" si="6"/>
        <v>N/A</v>
      </c>
      <c r="L84" s="30" t="str">
        <f t="shared" si="7"/>
        <v>N/A</v>
      </c>
      <c r="M84" s="31" t="s">
        <v>428</v>
      </c>
      <c r="N84" s="31" t="s">
        <v>144</v>
      </c>
      <c r="O84" s="31" t="s">
        <v>33</v>
      </c>
      <c r="P84" s="31" t="s">
        <v>322</v>
      </c>
      <c r="Q84" s="31" t="s">
        <v>322</v>
      </c>
      <c r="R84" s="31"/>
      <c r="S84" s="31" t="str">
        <f t="shared" ref="S84:S96" si="11">M84</f>
        <v>Memorias[0].0</v>
      </c>
      <c r="T84" s="31" t="s">
        <v>145</v>
      </c>
      <c r="U84" s="32"/>
      <c r="V84" s="37"/>
      <c r="W84" s="37"/>
      <c r="X84" s="37" t="str">
        <f>IF(W84=0,"",W84)</f>
        <v/>
      </c>
      <c r="Y84" s="37" t="str">
        <f>IF(W84=0,"",W84)</f>
        <v/>
      </c>
    </row>
    <row r="85" spans="1:25" s="5" customFormat="1">
      <c r="A85" s="27">
        <v>84</v>
      </c>
      <c r="B85" s="28" t="s">
        <v>429</v>
      </c>
      <c r="C85" s="29" t="s">
        <v>138</v>
      </c>
      <c r="D85" s="29" t="s">
        <v>320</v>
      </c>
      <c r="E85" s="29" t="s">
        <v>140</v>
      </c>
      <c r="F85" s="29" t="s">
        <v>141</v>
      </c>
      <c r="G85" s="29" t="s">
        <v>142</v>
      </c>
      <c r="H85" s="29" t="s">
        <v>430</v>
      </c>
      <c r="I85" s="29" t="s">
        <v>29</v>
      </c>
      <c r="J85" s="30" t="str">
        <f t="shared" si="10"/>
        <v>RA-ToSIA03:RF-ACPanel:StsPos24V-Mon</v>
      </c>
      <c r="K85" s="30" t="str">
        <f t="shared" si="6"/>
        <v>N/A</v>
      </c>
      <c r="L85" s="30" t="str">
        <f t="shared" si="7"/>
        <v>N/A</v>
      </c>
      <c r="M85" s="31" t="s">
        <v>431</v>
      </c>
      <c r="N85" s="31" t="s">
        <v>144</v>
      </c>
      <c r="O85" s="31" t="s">
        <v>33</v>
      </c>
      <c r="P85" s="31" t="s">
        <v>322</v>
      </c>
      <c r="Q85" s="31" t="s">
        <v>322</v>
      </c>
      <c r="R85" s="31"/>
      <c r="S85" s="31" t="str">
        <f t="shared" si="11"/>
        <v>Memorias[0].1</v>
      </c>
      <c r="T85" s="31" t="s">
        <v>145</v>
      </c>
      <c r="U85" s="32"/>
      <c r="V85" s="37"/>
      <c r="W85" s="37"/>
      <c r="X85" s="37" t="str">
        <f>IF(W85=0,"",W85)</f>
        <v/>
      </c>
      <c r="Y85" s="37" t="str">
        <f>IF(W85=0,"",W85)</f>
        <v/>
      </c>
    </row>
    <row r="86" spans="1:25" s="5" customFormat="1">
      <c r="A86" s="27">
        <v>85</v>
      </c>
      <c r="B86" s="28" t="s">
        <v>432</v>
      </c>
      <c r="C86" s="29" t="s">
        <v>138</v>
      </c>
      <c r="D86" s="29" t="s">
        <v>320</v>
      </c>
      <c r="E86" s="29" t="s">
        <v>140</v>
      </c>
      <c r="F86" s="29" t="s">
        <v>246</v>
      </c>
      <c r="G86" s="29" t="s">
        <v>142</v>
      </c>
      <c r="H86" s="29" t="s">
        <v>433</v>
      </c>
      <c r="I86" s="29" t="s">
        <v>29</v>
      </c>
      <c r="J86" s="30" t="str">
        <f t="shared" si="10"/>
        <v>RA-ToSIA03:RF-SSAmpTower:PwrFwdIn-Mon</v>
      </c>
      <c r="K86" s="30" t="str">
        <f t="shared" si="6"/>
        <v>RA-ToSIA03:RF-SSAmpTower:PwrFwdInUpperLimit-Cte</v>
      </c>
      <c r="L86" s="30" t="str">
        <f t="shared" si="7"/>
        <v>N/A</v>
      </c>
      <c r="M86" s="31" t="s">
        <v>434</v>
      </c>
      <c r="N86" s="31" t="s">
        <v>32</v>
      </c>
      <c r="O86" s="31" t="s">
        <v>33</v>
      </c>
      <c r="P86" s="31" t="s">
        <v>435</v>
      </c>
      <c r="Q86" s="31" t="s">
        <v>322</v>
      </c>
      <c r="R86" s="31"/>
      <c r="S86" s="31" t="str">
        <f t="shared" si="11"/>
        <v>Remote_01_Torre_Teste:5:I.Ch00.Data</v>
      </c>
      <c r="T86" s="31" t="s">
        <v>145</v>
      </c>
      <c r="U86" s="32">
        <v>2</v>
      </c>
      <c r="V86" s="37"/>
      <c r="W86" s="31" t="s">
        <v>436</v>
      </c>
      <c r="X86" s="31" t="str">
        <f>IF(W86=0,"",W86)</f>
        <v>0*pv^4 + 0*pv^3 + 0*pv^2 + 1*pv + 0</v>
      </c>
      <c r="Y86" s="31" t="str">
        <f>IF(W86=0,"",W86)</f>
        <v>0*pv^4 + 0*pv^3 + 0*pv^2 + 1*pv + 0</v>
      </c>
    </row>
    <row r="87" spans="1:25" s="5" customFormat="1">
      <c r="A87" s="27">
        <v>86</v>
      </c>
      <c r="B87" s="28" t="s">
        <v>437</v>
      </c>
      <c r="C87" s="29" t="s">
        <v>138</v>
      </c>
      <c r="D87" s="29" t="s">
        <v>320</v>
      </c>
      <c r="E87" s="29" t="s">
        <v>140</v>
      </c>
      <c r="F87" s="29" t="s">
        <v>246</v>
      </c>
      <c r="G87" s="29" t="s">
        <v>142</v>
      </c>
      <c r="H87" s="29" t="s">
        <v>438</v>
      </c>
      <c r="I87" s="29" t="s">
        <v>29</v>
      </c>
      <c r="J87" s="30" t="str">
        <f t="shared" si="10"/>
        <v>RA-ToSIA03:RF-SSAmpTower:PwrRevIn-Mon</v>
      </c>
      <c r="K87" s="30" t="str">
        <f t="shared" si="6"/>
        <v>RA-ToSIA03:RF-SSAmpTower:PwrRevInUpperLimit-Cte</v>
      </c>
      <c r="L87" s="30" t="str">
        <f t="shared" si="7"/>
        <v>N/A</v>
      </c>
      <c r="M87" s="31" t="s">
        <v>439</v>
      </c>
      <c r="N87" s="31" t="s">
        <v>32</v>
      </c>
      <c r="O87" s="31" t="s">
        <v>33</v>
      </c>
      <c r="P87" s="31" t="s">
        <v>440</v>
      </c>
      <c r="Q87" s="31" t="s">
        <v>322</v>
      </c>
      <c r="R87" s="31"/>
      <c r="S87" s="31" t="str">
        <f t="shared" si="11"/>
        <v>Remote_01_Torre_Teste:5:I.Ch01.Data</v>
      </c>
      <c r="T87" s="31" t="s">
        <v>145</v>
      </c>
      <c r="U87" s="32">
        <v>2</v>
      </c>
      <c r="V87" s="37"/>
      <c r="W87" s="31" t="s">
        <v>436</v>
      </c>
      <c r="X87" s="31" t="str">
        <f>IF(W87=0,"",W87)</f>
        <v>0*pv^4 + 0*pv^3 + 0*pv^2 + 1*pv + 0</v>
      </c>
      <c r="Y87" s="31" t="str">
        <f>IF(W87=0,"",W87)</f>
        <v>0*pv^4 + 0*pv^3 + 0*pv^2 + 1*pv + 0</v>
      </c>
    </row>
    <row r="88" spans="1:25" s="5" customFormat="1">
      <c r="A88" s="27">
        <v>87</v>
      </c>
      <c r="B88" s="28" t="s">
        <v>441</v>
      </c>
      <c r="C88" s="29" t="s">
        <v>138</v>
      </c>
      <c r="D88" s="29" t="s">
        <v>320</v>
      </c>
      <c r="E88" s="29" t="s">
        <v>140</v>
      </c>
      <c r="F88" s="29" t="s">
        <v>246</v>
      </c>
      <c r="G88" s="29" t="s">
        <v>142</v>
      </c>
      <c r="H88" s="29" t="s">
        <v>442</v>
      </c>
      <c r="I88" s="29" t="s">
        <v>29</v>
      </c>
      <c r="J88" s="30" t="str">
        <f t="shared" si="10"/>
        <v>RA-ToSIA03:RF-SSAmpTower:PwrFwdOut-Mon</v>
      </c>
      <c r="K88" s="30" t="str">
        <f t="shared" si="6"/>
        <v>RA-ToSIA03:RF-SSAmpTower:PwrFwdOutUpperLimit-Cte</v>
      </c>
      <c r="L88" s="30" t="str">
        <f t="shared" si="7"/>
        <v>N/A</v>
      </c>
      <c r="M88" s="31" t="s">
        <v>443</v>
      </c>
      <c r="N88" s="31" t="s">
        <v>32</v>
      </c>
      <c r="O88" s="31" t="s">
        <v>33</v>
      </c>
      <c r="P88" s="31" t="s">
        <v>444</v>
      </c>
      <c r="Q88" s="31" t="s">
        <v>322</v>
      </c>
      <c r="R88" s="31"/>
      <c r="S88" s="31" t="str">
        <f t="shared" si="11"/>
        <v>Remote_01_Torre_Teste:5:I.Ch02.Data</v>
      </c>
      <c r="T88" s="31" t="s">
        <v>145</v>
      </c>
      <c r="U88" s="32">
        <v>2</v>
      </c>
      <c r="V88" s="37"/>
      <c r="W88" s="31" t="s">
        <v>436</v>
      </c>
      <c r="X88" s="31" t="str">
        <f>IF(W88=0,"",W88)</f>
        <v>0*pv^4 + 0*pv^3 + 0*pv^2 + 1*pv + 0</v>
      </c>
      <c r="Y88" s="31" t="str">
        <f>IF(W88=0,"",W88)</f>
        <v>0*pv^4 + 0*pv^3 + 0*pv^2 + 1*pv + 0</v>
      </c>
    </row>
    <row r="89" spans="1:25" s="5" customFormat="1">
      <c r="A89" s="27">
        <v>88</v>
      </c>
      <c r="B89" s="28" t="s">
        <v>445</v>
      </c>
      <c r="C89" s="29" t="s">
        <v>138</v>
      </c>
      <c r="D89" s="29" t="s">
        <v>320</v>
      </c>
      <c r="E89" s="29" t="s">
        <v>140</v>
      </c>
      <c r="F89" s="29" t="s">
        <v>246</v>
      </c>
      <c r="G89" s="29" t="s">
        <v>142</v>
      </c>
      <c r="H89" s="29" t="s">
        <v>446</v>
      </c>
      <c r="I89" s="29" t="s">
        <v>29</v>
      </c>
      <c r="J89" s="30" t="str">
        <f t="shared" si="10"/>
        <v>RA-ToSIA03:RF-SSAmpTower:PwrRevOut-Mon</v>
      </c>
      <c r="K89" s="30" t="str">
        <f t="shared" si="6"/>
        <v>RA-ToSIA03:RF-SSAmpTower:PwrRevOutUpperLimit-Cte</v>
      </c>
      <c r="L89" s="30" t="str">
        <f t="shared" si="7"/>
        <v>N/A</v>
      </c>
      <c r="M89" s="31" t="s">
        <v>447</v>
      </c>
      <c r="N89" s="31" t="s">
        <v>32</v>
      </c>
      <c r="O89" s="31" t="s">
        <v>33</v>
      </c>
      <c r="P89" s="31" t="s">
        <v>448</v>
      </c>
      <c r="Q89" s="31" t="s">
        <v>322</v>
      </c>
      <c r="R89" s="31"/>
      <c r="S89" s="31" t="str">
        <f t="shared" si="11"/>
        <v>Remote_01_Torre_Teste:5:I.Ch03.Data</v>
      </c>
      <c r="T89" s="31" t="s">
        <v>145</v>
      </c>
      <c r="U89" s="32">
        <v>2</v>
      </c>
      <c r="V89" s="37"/>
      <c r="W89" s="31" t="s">
        <v>436</v>
      </c>
      <c r="X89" s="31" t="str">
        <f>IF(W89=0,"",W89)</f>
        <v>0*pv^4 + 0*pv^3 + 0*pv^2 + 1*pv + 0</v>
      </c>
      <c r="Y89" s="31" t="str">
        <f>IF(W89=0,"",W89)</f>
        <v>0*pv^4 + 0*pv^3 + 0*pv^2 + 1*pv + 0</v>
      </c>
    </row>
    <row r="90" spans="1:25" s="5" customFormat="1">
      <c r="A90" s="27">
        <v>89</v>
      </c>
      <c r="B90" s="28" t="s">
        <v>449</v>
      </c>
      <c r="C90" s="29" t="s">
        <v>138</v>
      </c>
      <c r="D90" s="29" t="s">
        <v>320</v>
      </c>
      <c r="E90" s="29" t="s">
        <v>140</v>
      </c>
      <c r="F90" s="29" t="s">
        <v>246</v>
      </c>
      <c r="G90" s="29" t="s">
        <v>142</v>
      </c>
      <c r="H90" s="29" t="s">
        <v>450</v>
      </c>
      <c r="I90" s="29" t="s">
        <v>29</v>
      </c>
      <c r="J90" s="30" t="str">
        <f t="shared" si="10"/>
        <v>RA-ToSIA03:RF-SSAmpTower:PwrFwdInSts-Mon</v>
      </c>
      <c r="K90" s="30" t="str">
        <f t="shared" ref="K90:K95" si="12">IF(OR(P90="",P90="N/A"),"N/A",IF(G90="-",C90&amp;"-"&amp;D90&amp;":"&amp;E90&amp;"-"&amp;F90&amp;":"&amp;H90&amp;"UpperLimit-Cte",C90&amp;"-"&amp;D90&amp;":"&amp;E90&amp;"-"&amp;F90&amp;"-"&amp;G90&amp;":"&amp;H90&amp;"UpperLimit-Cte"))</f>
        <v>N/A</v>
      </c>
      <c r="L90" s="30" t="str">
        <f t="shared" ref="L90:L95" si="13">IF(OR(Q90="",Q90="N/A"),"N/A",IF(G90="-",C90&amp;"-"&amp;D90&amp;":"&amp;E90&amp;"-"&amp;F90&amp;":"&amp;H90&amp;"LowerLimit-Cte",C90&amp;"-"&amp;D90&amp;":"&amp;E90&amp;"-"&amp;F90&amp;"-"&amp;G90&amp;":"&amp;H90&amp;"LowerLimit-Cte"))</f>
        <v>N/A</v>
      </c>
      <c r="M90" s="31" t="s">
        <v>451</v>
      </c>
      <c r="N90" s="31" t="s">
        <v>144</v>
      </c>
      <c r="O90" s="31" t="s">
        <v>33</v>
      </c>
      <c r="P90" s="31" t="s">
        <v>322</v>
      </c>
      <c r="Q90" s="31" t="s">
        <v>322</v>
      </c>
      <c r="R90" s="31"/>
      <c r="S90" s="31" t="str">
        <f t="shared" si="11"/>
        <v>Falha_Pot_RF.0</v>
      </c>
      <c r="T90" s="31" t="s">
        <v>145</v>
      </c>
      <c r="U90" s="32"/>
      <c r="V90" s="37"/>
      <c r="W90" s="37"/>
      <c r="X90" s="37" t="str">
        <f>IF(W90=0,"",W90)</f>
        <v/>
      </c>
      <c r="Y90" s="37" t="str">
        <f>IF(W90=0,"",W90)</f>
        <v/>
      </c>
    </row>
    <row r="91" spans="1:25" s="5" customFormat="1">
      <c r="A91" s="27">
        <v>90</v>
      </c>
      <c r="B91" s="28" t="s">
        <v>452</v>
      </c>
      <c r="C91" s="29" t="s">
        <v>138</v>
      </c>
      <c r="D91" s="29" t="s">
        <v>320</v>
      </c>
      <c r="E91" s="29" t="s">
        <v>140</v>
      </c>
      <c r="F91" s="29" t="s">
        <v>246</v>
      </c>
      <c r="G91" s="29" t="s">
        <v>142</v>
      </c>
      <c r="H91" s="29" t="s">
        <v>453</v>
      </c>
      <c r="I91" s="29" t="s">
        <v>29</v>
      </c>
      <c r="J91" s="30" t="str">
        <f t="shared" si="10"/>
        <v>RA-ToSIA03:RF-SSAmpTower:PwrRevInSts-Mon</v>
      </c>
      <c r="K91" s="30" t="str">
        <f t="shared" si="12"/>
        <v>N/A</v>
      </c>
      <c r="L91" s="30" t="str">
        <f t="shared" si="13"/>
        <v>N/A</v>
      </c>
      <c r="M91" s="31" t="s">
        <v>454</v>
      </c>
      <c r="N91" s="31" t="s">
        <v>144</v>
      </c>
      <c r="O91" s="31" t="s">
        <v>33</v>
      </c>
      <c r="P91" s="31" t="s">
        <v>322</v>
      </c>
      <c r="Q91" s="31" t="s">
        <v>322</v>
      </c>
      <c r="R91" s="31"/>
      <c r="S91" s="31" t="str">
        <f t="shared" si="11"/>
        <v>Falha_Pot_RF.1</v>
      </c>
      <c r="T91" s="31" t="s">
        <v>145</v>
      </c>
      <c r="U91" s="32"/>
      <c r="V91" s="37"/>
      <c r="W91" s="37"/>
      <c r="X91" s="37" t="str">
        <f>IF(W91=0,"",W91)</f>
        <v/>
      </c>
      <c r="Y91" s="37" t="str">
        <f>IF(W91=0,"",W91)</f>
        <v/>
      </c>
    </row>
    <row r="92" spans="1:25" s="5" customFormat="1">
      <c r="A92" s="27">
        <v>91</v>
      </c>
      <c r="B92" s="28" t="s">
        <v>455</v>
      </c>
      <c r="C92" s="29" t="s">
        <v>138</v>
      </c>
      <c r="D92" s="29" t="s">
        <v>320</v>
      </c>
      <c r="E92" s="29" t="s">
        <v>140</v>
      </c>
      <c r="F92" s="29" t="s">
        <v>246</v>
      </c>
      <c r="G92" s="29" t="s">
        <v>142</v>
      </c>
      <c r="H92" s="29" t="s">
        <v>456</v>
      </c>
      <c r="I92" s="29" t="s">
        <v>29</v>
      </c>
      <c r="J92" s="30" t="str">
        <f t="shared" si="10"/>
        <v>RA-ToSIA03:RF-SSAmpTower:PwrFwdOutSts-Mon</v>
      </c>
      <c r="K92" s="30" t="str">
        <f t="shared" si="12"/>
        <v>N/A</v>
      </c>
      <c r="L92" s="30" t="str">
        <f t="shared" si="13"/>
        <v>N/A</v>
      </c>
      <c r="M92" s="31" t="s">
        <v>457</v>
      </c>
      <c r="N92" s="31" t="s">
        <v>144</v>
      </c>
      <c r="O92" s="31" t="s">
        <v>33</v>
      </c>
      <c r="P92" s="31" t="s">
        <v>322</v>
      </c>
      <c r="Q92" s="31" t="s">
        <v>322</v>
      </c>
      <c r="R92" s="31"/>
      <c r="S92" s="31" t="str">
        <f t="shared" si="11"/>
        <v>Falha_Pot_RF.2</v>
      </c>
      <c r="T92" s="31" t="s">
        <v>145</v>
      </c>
      <c r="U92" s="32"/>
      <c r="V92" s="37"/>
      <c r="W92" s="37"/>
      <c r="X92" s="37" t="str">
        <f>IF(W92=0,"",W92)</f>
        <v/>
      </c>
      <c r="Y92" s="37" t="str">
        <f>IF(W92=0,"",W92)</f>
        <v/>
      </c>
    </row>
    <row r="93" spans="1:25" s="5" customFormat="1">
      <c r="A93" s="27">
        <v>92</v>
      </c>
      <c r="B93" s="28" t="s">
        <v>458</v>
      </c>
      <c r="C93" s="29" t="s">
        <v>138</v>
      </c>
      <c r="D93" s="29" t="s">
        <v>320</v>
      </c>
      <c r="E93" s="29" t="s">
        <v>140</v>
      </c>
      <c r="F93" s="29" t="s">
        <v>246</v>
      </c>
      <c r="G93" s="29" t="s">
        <v>142</v>
      </c>
      <c r="H93" s="29" t="s">
        <v>459</v>
      </c>
      <c r="I93" s="29" t="s">
        <v>29</v>
      </c>
      <c r="J93" s="30" t="str">
        <f t="shared" si="10"/>
        <v>RA-ToSIA03:RF-SSAmpTower:PwrRevOutSts-Mon</v>
      </c>
      <c r="K93" s="30" t="str">
        <f t="shared" si="12"/>
        <v>N/A</v>
      </c>
      <c r="L93" s="30" t="str">
        <f t="shared" si="13"/>
        <v>N/A</v>
      </c>
      <c r="M93" s="31" t="s">
        <v>460</v>
      </c>
      <c r="N93" s="31" t="s">
        <v>144</v>
      </c>
      <c r="O93" s="31" t="s">
        <v>33</v>
      </c>
      <c r="P93" s="31" t="s">
        <v>322</v>
      </c>
      <c r="Q93" s="31" t="s">
        <v>322</v>
      </c>
      <c r="R93" s="31"/>
      <c r="S93" s="31" t="str">
        <f t="shared" si="11"/>
        <v>Falha_Pot_RF.3</v>
      </c>
      <c r="T93" s="31" t="s">
        <v>145</v>
      </c>
      <c r="U93" s="32"/>
      <c r="V93" s="37"/>
      <c r="W93" s="37"/>
      <c r="X93" s="37" t="str">
        <f>IF(W93=0,"",W93)</f>
        <v/>
      </c>
      <c r="Y93" s="37" t="str">
        <f>IF(W93=0,"",W93)</f>
        <v/>
      </c>
    </row>
    <row r="94" spans="1:25" s="5" customFormat="1">
      <c r="A94" s="27">
        <v>93</v>
      </c>
      <c r="B94" s="28" t="s">
        <v>461</v>
      </c>
      <c r="C94" s="29" t="s">
        <v>138</v>
      </c>
      <c r="D94" s="29" t="s">
        <v>320</v>
      </c>
      <c r="E94" s="29" t="s">
        <v>140</v>
      </c>
      <c r="F94" s="29" t="s">
        <v>246</v>
      </c>
      <c r="G94" s="29" t="s">
        <v>142</v>
      </c>
      <c r="H94" s="29" t="s">
        <v>462</v>
      </c>
      <c r="I94" s="29" t="s">
        <v>29</v>
      </c>
      <c r="J94" s="30" t="str">
        <f t="shared" si="10"/>
        <v>RA-ToSIA03:RF-SSAmpTower:RFPwrSts-Mon</v>
      </c>
      <c r="K94" s="30" t="str">
        <f t="shared" si="12"/>
        <v>N/A</v>
      </c>
      <c r="L94" s="30" t="str">
        <f t="shared" si="13"/>
        <v>N/A</v>
      </c>
      <c r="M94" s="31" t="s">
        <v>463</v>
      </c>
      <c r="N94" s="31" t="s">
        <v>144</v>
      </c>
      <c r="O94" s="31" t="s">
        <v>33</v>
      </c>
      <c r="P94" s="31" t="s">
        <v>322</v>
      </c>
      <c r="Q94" s="31" t="s">
        <v>322</v>
      </c>
      <c r="R94" s="31"/>
      <c r="S94" s="31" t="str">
        <f t="shared" si="11"/>
        <v>Falha_Pot_RF.4</v>
      </c>
      <c r="T94" s="31" t="s">
        <v>145</v>
      </c>
      <c r="U94" s="32"/>
      <c r="V94" s="37"/>
      <c r="W94" s="37"/>
      <c r="X94" s="37" t="str">
        <f>IF(W94=0,"",W94)</f>
        <v/>
      </c>
      <c r="Y94" s="37" t="str">
        <f>IF(W94=0,"",W94)</f>
        <v/>
      </c>
    </row>
    <row r="95" spans="1:25" s="5" customFormat="1">
      <c r="A95" s="27">
        <v>94</v>
      </c>
      <c r="B95" s="28" t="s">
        <v>464</v>
      </c>
      <c r="C95" s="29" t="s">
        <v>138</v>
      </c>
      <c r="D95" s="29" t="s">
        <v>320</v>
      </c>
      <c r="E95" s="29" t="s">
        <v>140</v>
      </c>
      <c r="F95" s="29" t="s">
        <v>426</v>
      </c>
      <c r="G95" s="29" t="s">
        <v>142</v>
      </c>
      <c r="H95" s="29" t="s">
        <v>465</v>
      </c>
      <c r="I95" s="29" t="s">
        <v>466</v>
      </c>
      <c r="J95" s="30" t="str">
        <f t="shared" si="10"/>
        <v>RA-ToSIA03:RF-CtrlPanel:PINSwEnbl-Cmd</v>
      </c>
      <c r="K95" s="30" t="str">
        <f t="shared" si="12"/>
        <v>N/A</v>
      </c>
      <c r="L95" s="30" t="str">
        <f t="shared" si="13"/>
        <v>N/A</v>
      </c>
      <c r="M95" s="31" t="s">
        <v>467</v>
      </c>
      <c r="N95" s="31" t="s">
        <v>144</v>
      </c>
      <c r="O95" s="31" t="s">
        <v>149</v>
      </c>
      <c r="P95" s="31" t="s">
        <v>322</v>
      </c>
      <c r="Q95" s="31" t="s">
        <v>322</v>
      </c>
      <c r="R95" s="31"/>
      <c r="S95" s="31" t="str">
        <f t="shared" si="11"/>
        <v>Memorias[3].16</v>
      </c>
      <c r="T95" s="31" t="s">
        <v>145</v>
      </c>
      <c r="U95" s="32"/>
      <c r="V95" s="31" t="s">
        <v>325</v>
      </c>
      <c r="W95" s="37"/>
      <c r="X95" s="37" t="str">
        <f>IF(W95=0,"",W95)</f>
        <v/>
      </c>
      <c r="Y95" s="37" t="str">
        <f>IF(W95=0,"",W95)</f>
        <v/>
      </c>
    </row>
    <row r="96" spans="1:25" s="5" customFormat="1">
      <c r="A96" s="27">
        <v>95</v>
      </c>
      <c r="B96" s="28" t="s">
        <v>468</v>
      </c>
      <c r="C96" s="29" t="s">
        <v>138</v>
      </c>
      <c r="D96" s="29" t="s">
        <v>320</v>
      </c>
      <c r="E96" s="29" t="s">
        <v>140</v>
      </c>
      <c r="F96" s="29" t="s">
        <v>426</v>
      </c>
      <c r="G96" s="29" t="s">
        <v>142</v>
      </c>
      <c r="H96" s="29" t="s">
        <v>469</v>
      </c>
      <c r="I96" s="29" t="s">
        <v>466</v>
      </c>
      <c r="J96" s="30" t="str">
        <f t="shared" si="10"/>
        <v>RA-ToSIA03:RF-CtrlPanel:PINSwDsbl-Cmd</v>
      </c>
      <c r="K96" s="30" t="str">
        <f t="shared" si="6"/>
        <v>N/A</v>
      </c>
      <c r="L96" s="30" t="str">
        <f t="shared" si="7"/>
        <v>N/A</v>
      </c>
      <c r="M96" s="31" t="s">
        <v>470</v>
      </c>
      <c r="N96" s="31" t="s">
        <v>144</v>
      </c>
      <c r="O96" s="31" t="s">
        <v>149</v>
      </c>
      <c r="P96" s="31" t="s">
        <v>322</v>
      </c>
      <c r="Q96" s="31" t="s">
        <v>322</v>
      </c>
      <c r="R96" s="31"/>
      <c r="S96" s="31" t="str">
        <f t="shared" si="11"/>
        <v>Memorias[3].18</v>
      </c>
      <c r="T96" s="31" t="s">
        <v>145</v>
      </c>
      <c r="U96" s="32"/>
      <c r="V96" s="31" t="s">
        <v>325</v>
      </c>
      <c r="W96" s="37"/>
      <c r="X96" s="37" t="str">
        <f>IF(W96=0,"",W96)</f>
        <v/>
      </c>
      <c r="Y96" s="37" t="str">
        <f>IF(W96=0,"",W96)</f>
        <v/>
      </c>
    </row>
    <row r="97" spans="1:25" s="5" customFormat="1">
      <c r="A97" s="27">
        <v>96</v>
      </c>
      <c r="B97" s="28" t="s">
        <v>471</v>
      </c>
      <c r="C97" s="29" t="s">
        <v>138</v>
      </c>
      <c r="D97" s="29" t="s">
        <v>320</v>
      </c>
      <c r="E97" s="29" t="s">
        <v>140</v>
      </c>
      <c r="F97" s="29" t="s">
        <v>426</v>
      </c>
      <c r="G97" s="29" t="s">
        <v>142</v>
      </c>
      <c r="H97" s="29" t="s">
        <v>472</v>
      </c>
      <c r="I97" s="29" t="s">
        <v>29</v>
      </c>
      <c r="J97" s="30" t="str">
        <f>IF(G97="-",C97&amp;"-"&amp;D97&amp;":"&amp;E97&amp;"-"&amp;F97&amp;":"&amp;H97&amp;"-"&amp;I97,C97&amp;"-"&amp;D97&amp;":"&amp;E97&amp;"-"&amp;F97&amp;"-"&amp;G97&amp;":"&amp;H97&amp;"-"&amp;I97)</f>
        <v>RA-ToSIA03:RF-CtrlPanel:PINSwSts-Mon</v>
      </c>
      <c r="K97" s="30" t="str">
        <f>IF(OR(P97="",P97="N/A"),"N/A",IF(G97="-",C97&amp;"-"&amp;D97&amp;":"&amp;E97&amp;"-"&amp;F97&amp;":"&amp;H97&amp;"UpperLimit-Cte",C97&amp;"-"&amp;D97&amp;":"&amp;E97&amp;"-"&amp;F97&amp;"-"&amp;G97&amp;":"&amp;H97&amp;"UpperLimit-Cte"))</f>
        <v>N/A</v>
      </c>
      <c r="L97" s="30" t="str">
        <f>IF(OR(Q97="",Q97="N/A"),"N/A",IF(G97="-",C97&amp;"-"&amp;D97&amp;":"&amp;E97&amp;"-"&amp;F97&amp;":"&amp;H97&amp;"LowerLimit-Cte",C97&amp;"-"&amp;D97&amp;":"&amp;E97&amp;"-"&amp;F97&amp;"-"&amp;G97&amp;":"&amp;H97&amp;"LowerLimit-Cte"))</f>
        <v>N/A</v>
      </c>
      <c r="M97" s="31" t="s">
        <v>473</v>
      </c>
      <c r="N97" s="31" t="s">
        <v>144</v>
      </c>
      <c r="O97" s="31" t="s">
        <v>48</v>
      </c>
      <c r="P97" s="31" t="s">
        <v>322</v>
      </c>
      <c r="Q97" s="31" t="s">
        <v>322</v>
      </c>
      <c r="R97" s="31"/>
      <c r="S97" s="31" t="str">
        <f>M97</f>
        <v>Remote_01_Torre_Teste:8:O.Pt06.Data</v>
      </c>
      <c r="T97" s="31" t="s">
        <v>145</v>
      </c>
      <c r="U97" s="32"/>
      <c r="V97" s="37"/>
      <c r="W97" s="37"/>
      <c r="X97" s="37" t="str">
        <f>IF(W97=0,"",W97)</f>
        <v/>
      </c>
      <c r="Y97" s="37" t="str">
        <f>IF(W97=0,"",W97)</f>
        <v/>
      </c>
    </row>
    <row r="98" spans="1:25" s="5" customFormat="1">
      <c r="A98" s="27">
        <v>97</v>
      </c>
      <c r="B98" s="28" t="s">
        <v>474</v>
      </c>
      <c r="C98" s="29" t="s">
        <v>138</v>
      </c>
      <c r="D98" s="29" t="s">
        <v>320</v>
      </c>
      <c r="E98" s="29" t="s">
        <v>140</v>
      </c>
      <c r="F98" s="29" t="s">
        <v>246</v>
      </c>
      <c r="G98" s="29" t="s">
        <v>142</v>
      </c>
      <c r="H98" s="29" t="s">
        <v>475</v>
      </c>
      <c r="I98" s="29" t="s">
        <v>29</v>
      </c>
      <c r="J98" s="30" t="str">
        <f>IF(G98="-",C98&amp;"-"&amp;D98&amp;":"&amp;E98&amp;"-"&amp;F98&amp;":"&amp;H98&amp;"-"&amp;I98,C98&amp;"-"&amp;D98&amp;":"&amp;E98&amp;"-"&amp;F98&amp;"-"&amp;G98&amp;":"&amp;H98&amp;"-"&amp;I98)</f>
        <v>RA-ToSIA03:RF-SSAmpTower:RunHour-Mon</v>
      </c>
      <c r="K98" s="30" t="str">
        <f>IF(OR(P98="",P98="N/A"),"N/A",IF(G98="-",C98&amp;"-"&amp;D98&amp;":"&amp;E98&amp;"-"&amp;F98&amp;":"&amp;H98&amp;"UpperLimit-Cte",C98&amp;"-"&amp;D98&amp;":"&amp;E98&amp;"-"&amp;F98&amp;"-"&amp;G98&amp;":"&amp;H98&amp;"UpperLimit-Cte"))</f>
        <v>N/A</v>
      </c>
      <c r="L98" s="30" t="str">
        <f>IF(OR(Q98="",Q98="N/A"),"N/A",IF(G98="-",C98&amp;"-"&amp;D98&amp;":"&amp;E98&amp;"-"&amp;F98&amp;":"&amp;H98&amp;"LowerLimit-Cte",C98&amp;"-"&amp;D98&amp;":"&amp;E98&amp;"-"&amp;F98&amp;"-"&amp;G98&amp;":"&amp;H98&amp;"LowerLimit-Cte"))</f>
        <v>N/A</v>
      </c>
      <c r="M98" s="31" t="s">
        <v>476</v>
      </c>
      <c r="N98" s="31" t="s">
        <v>32</v>
      </c>
      <c r="O98" s="31" t="s">
        <v>33</v>
      </c>
      <c r="P98" s="31" t="s">
        <v>322</v>
      </c>
      <c r="Q98" s="31" t="s">
        <v>322</v>
      </c>
      <c r="R98" s="31" t="s">
        <v>477</v>
      </c>
      <c r="S98" s="31" t="str">
        <f>M98</f>
        <v>Real[10]</v>
      </c>
      <c r="T98" s="31" t="s">
        <v>145</v>
      </c>
      <c r="U98" s="32"/>
      <c r="V98" s="43"/>
      <c r="W98" s="43"/>
      <c r="X98" s="37" t="str">
        <f>IF(W98=0,"",W98)</f>
        <v/>
      </c>
      <c r="Y98" s="37" t="str">
        <f>IF(W98=0,"",W98)</f>
        <v/>
      </c>
    </row>
    <row r="99" spans="1: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dimension ref="A1:U19"/>
  <sheetViews>
    <sheetView workbookViewId="0">
      <selection activeCell="A2" sqref="A2:A3"/>
    </sheetView>
  </sheetViews>
  <sheetFormatPr defaultRowHeight="14.4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2" width="43.8554687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279</v>
      </c>
      <c r="C2" s="35" t="s">
        <v>138</v>
      </c>
      <c r="D2" s="35" t="s">
        <v>320</v>
      </c>
      <c r="E2" s="35" t="s">
        <v>140</v>
      </c>
      <c r="F2" s="35" t="s">
        <v>141</v>
      </c>
      <c r="G2" s="35" t="s">
        <v>142</v>
      </c>
      <c r="H2" s="35" t="s">
        <v>280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RA-ToSIA03:RF-ACPanel:PhsCurrent1-Mon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RA_ToSIA03_RF_ACPanel_PhsCurrent1Mon</v>
      </c>
      <c r="N2" s="31" t="s">
        <v>144</v>
      </c>
      <c r="O2" s="31" t="s">
        <v>33</v>
      </c>
      <c r="P2" s="31" t="s">
        <v>322</v>
      </c>
      <c r="Q2" s="31" t="s">
        <v>322</v>
      </c>
      <c r="R2" s="31"/>
      <c r="S2" s="31" t="str">
        <f t="shared" ref="S2:S19" si="4">M2</f>
        <v>RA_ToSIA03_RF_ACPanel_PhsCurrent1Mon</v>
      </c>
      <c r="T2" s="31" t="s">
        <v>145</v>
      </c>
      <c r="U2" s="32"/>
    </row>
    <row r="3" spans="1:21" s="5" customFormat="1">
      <c r="A3" s="27">
        <v>2</v>
      </c>
      <c r="B3" s="34" t="s">
        <v>281</v>
      </c>
      <c r="C3" s="35" t="s">
        <v>138</v>
      </c>
      <c r="D3" s="35" t="s">
        <v>320</v>
      </c>
      <c r="E3" s="35" t="s">
        <v>140</v>
      </c>
      <c r="F3" s="35" t="s">
        <v>141</v>
      </c>
      <c r="G3" s="35" t="s">
        <v>142</v>
      </c>
      <c r="H3" s="35" t="s">
        <v>282</v>
      </c>
      <c r="I3" s="35" t="s">
        <v>29</v>
      </c>
      <c r="J3" s="30" t="str">
        <f t="shared" si="0"/>
        <v>RA-ToSIA03:RF-ACPanel:PhsCurrent2-Mon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RA_ToSIA03_RF_ACPanel_PhsCurrent2Mon</v>
      </c>
      <c r="N3" s="31" t="s">
        <v>144</v>
      </c>
      <c r="O3" s="31" t="s">
        <v>33</v>
      </c>
      <c r="P3" s="31" t="s">
        <v>322</v>
      </c>
      <c r="Q3" s="31" t="s">
        <v>322</v>
      </c>
      <c r="R3" s="31"/>
      <c r="S3" s="31" t="str">
        <f t="shared" si="4"/>
        <v>RA_ToSIA03_RF_ACPanel_PhsCurrent2Mon</v>
      </c>
      <c r="T3" s="31" t="s">
        <v>145</v>
      </c>
      <c r="U3" s="32"/>
    </row>
    <row r="4" spans="1:21" s="5" customFormat="1">
      <c r="A4" s="27">
        <v>3</v>
      </c>
      <c r="B4" s="34" t="s">
        <v>283</v>
      </c>
      <c r="C4" s="35" t="s">
        <v>138</v>
      </c>
      <c r="D4" s="35" t="s">
        <v>320</v>
      </c>
      <c r="E4" s="35" t="s">
        <v>140</v>
      </c>
      <c r="F4" s="35" t="s">
        <v>141</v>
      </c>
      <c r="G4" s="35" t="s">
        <v>142</v>
      </c>
      <c r="H4" s="35" t="s">
        <v>284</v>
      </c>
      <c r="I4" s="35" t="s">
        <v>29</v>
      </c>
      <c r="J4" s="30" t="str">
        <f t="shared" si="0"/>
        <v>RA-ToSIA03:RF-ACPanel:PhsCurrent3-Mon</v>
      </c>
      <c r="K4" s="30" t="str">
        <f t="shared" si="1"/>
        <v>RA-ToSIA03:RF-ACPanel:PhsCurrent3UpperLimit-Cte</v>
      </c>
      <c r="L4" s="30" t="str">
        <f t="shared" si="2"/>
        <v>RA-ToSIA03:RF-ACPanel:PhsCurrent3LowerLimit-Cte</v>
      </c>
      <c r="M4" s="31" t="str">
        <f t="shared" si="3"/>
        <v>RA_ToSIA03_RF_ACPanel_PhsCurrent3Mon</v>
      </c>
      <c r="N4" s="31" t="s">
        <v>32</v>
      </c>
      <c r="O4" s="31" t="s">
        <v>33</v>
      </c>
      <c r="P4" s="31" t="s">
        <v>335</v>
      </c>
      <c r="Q4" s="31" t="s">
        <v>336</v>
      </c>
      <c r="R4" s="31" t="s">
        <v>42</v>
      </c>
      <c r="S4" s="31" t="str">
        <f t="shared" si="4"/>
        <v>RA_ToSIA03_RF_ACPanel_PhsCurrent3Mon</v>
      </c>
      <c r="T4" s="31" t="s">
        <v>163</v>
      </c>
      <c r="U4" s="32">
        <v>2</v>
      </c>
    </row>
    <row r="5" spans="1:21" s="5" customFormat="1">
      <c r="A5" s="27">
        <v>4</v>
      </c>
      <c r="B5" s="34" t="s">
        <v>285</v>
      </c>
      <c r="C5" s="35" t="s">
        <v>138</v>
      </c>
      <c r="D5" s="35" t="s">
        <v>320</v>
      </c>
      <c r="E5" s="35" t="s">
        <v>140</v>
      </c>
      <c r="F5" s="35" t="s">
        <v>141</v>
      </c>
      <c r="G5" s="35" t="s">
        <v>142</v>
      </c>
      <c r="H5" s="35" t="s">
        <v>286</v>
      </c>
      <c r="I5" s="35" t="s">
        <v>29</v>
      </c>
      <c r="J5" s="30" t="str">
        <f t="shared" si="0"/>
        <v>RA-ToSIA03:RF-ACPanel:PhsVoltage1-Mon</v>
      </c>
      <c r="K5" s="30" t="str">
        <f t="shared" si="1"/>
        <v>RA-ToSIA03:RF-ACPanel:PhsVoltage1UpperLimit-Cte</v>
      </c>
      <c r="L5" s="30" t="str">
        <f t="shared" si="2"/>
        <v>RA-ToSIA03:RF-ACPanel:PhsVoltage1LowerLimit-Cte</v>
      </c>
      <c r="M5" s="31" t="str">
        <f t="shared" si="3"/>
        <v>RA_ToSIA03_RF_ACPanel_PhsVoltage1Mon</v>
      </c>
      <c r="N5" s="31" t="s">
        <v>32</v>
      </c>
      <c r="O5" s="31" t="s">
        <v>33</v>
      </c>
      <c r="P5" s="31" t="s">
        <v>335</v>
      </c>
      <c r="Q5" s="31" t="s">
        <v>336</v>
      </c>
      <c r="R5" s="31" t="s">
        <v>42</v>
      </c>
      <c r="S5" s="31" t="str">
        <f t="shared" si="4"/>
        <v>RA_ToSIA03_RF_ACPanel_PhsVoltage1Mon</v>
      </c>
      <c r="T5" s="31" t="s">
        <v>163</v>
      </c>
      <c r="U5" s="32">
        <v>2</v>
      </c>
    </row>
    <row r="6" spans="1:21" s="5" customFormat="1">
      <c r="A6" s="27">
        <v>5</v>
      </c>
      <c r="B6" s="34" t="s">
        <v>287</v>
      </c>
      <c r="C6" s="35" t="s">
        <v>138</v>
      </c>
      <c r="D6" s="35" t="s">
        <v>320</v>
      </c>
      <c r="E6" s="35" t="s">
        <v>140</v>
      </c>
      <c r="F6" s="35" t="s">
        <v>141</v>
      </c>
      <c r="G6" s="35" t="s">
        <v>142</v>
      </c>
      <c r="H6" s="35" t="s">
        <v>288</v>
      </c>
      <c r="I6" s="35" t="s">
        <v>29</v>
      </c>
      <c r="J6" s="30" t="str">
        <f t="shared" si="0"/>
        <v>RA-ToSIA03:RF-ACPanel:PhsVoltage2-Mon</v>
      </c>
      <c r="K6" s="30" t="str">
        <f t="shared" si="1"/>
        <v>RA-ToSIA03:RF-ACPanel:PhsVoltage2UpperLimit-Cte</v>
      </c>
      <c r="L6" s="30" t="str">
        <f t="shared" si="2"/>
        <v>RA-ToSIA03:RF-ACPanel:PhsVoltage2LowerLimit-Cte</v>
      </c>
      <c r="M6" s="31" t="str">
        <f t="shared" si="3"/>
        <v>RA_ToSIA03_RF_ACPanel_PhsVoltage2Mon</v>
      </c>
      <c r="N6" s="31" t="s">
        <v>32</v>
      </c>
      <c r="O6" s="31" t="s">
        <v>33</v>
      </c>
      <c r="P6" s="31" t="s">
        <v>335</v>
      </c>
      <c r="Q6" s="31" t="s">
        <v>336</v>
      </c>
      <c r="R6" s="31" t="s">
        <v>42</v>
      </c>
      <c r="S6" s="31" t="str">
        <f t="shared" si="4"/>
        <v>RA_ToSIA03_RF_ACPanel_PhsVoltage2Mon</v>
      </c>
      <c r="T6" s="31" t="s">
        <v>163</v>
      </c>
      <c r="U6" s="32">
        <v>2</v>
      </c>
    </row>
    <row r="7" spans="1:21" s="5" customFormat="1">
      <c r="A7" s="27">
        <v>6</v>
      </c>
      <c r="B7" s="34" t="s">
        <v>289</v>
      </c>
      <c r="C7" s="35" t="s">
        <v>138</v>
      </c>
      <c r="D7" s="35" t="s">
        <v>320</v>
      </c>
      <c r="E7" s="35" t="s">
        <v>140</v>
      </c>
      <c r="F7" s="35" t="s">
        <v>141</v>
      </c>
      <c r="G7" s="35" t="s">
        <v>142</v>
      </c>
      <c r="H7" s="35" t="s">
        <v>290</v>
      </c>
      <c r="I7" s="35" t="s">
        <v>29</v>
      </c>
      <c r="J7" s="30" t="str">
        <f t="shared" si="0"/>
        <v>RA-ToSIA03:RF-ACPanel:PhsVoltage3-Mon</v>
      </c>
      <c r="K7" s="30" t="str">
        <f t="shared" si="1"/>
        <v>RA-ToSIA03:RF-ACPanel:PhsVoltage3UpperLimit-Cte</v>
      </c>
      <c r="L7" s="30" t="str">
        <f t="shared" si="2"/>
        <v>RA-ToSIA03:RF-ACPanel:PhsVoltage3LowerLimit-Cte</v>
      </c>
      <c r="M7" s="31" t="str">
        <f t="shared" si="3"/>
        <v>RA_ToSIA03_RF_ACPanel_PhsVoltage3Mon</v>
      </c>
      <c r="N7" s="31" t="s">
        <v>32</v>
      </c>
      <c r="O7" s="31" t="s">
        <v>33</v>
      </c>
      <c r="P7" s="31" t="s">
        <v>335</v>
      </c>
      <c r="Q7" s="31" t="s">
        <v>336</v>
      </c>
      <c r="R7" s="31" t="s">
        <v>42</v>
      </c>
      <c r="S7" s="31" t="str">
        <f t="shared" si="4"/>
        <v>RA_ToSIA03_RF_ACPanel_PhsVoltage3Mon</v>
      </c>
      <c r="T7" s="31" t="s">
        <v>163</v>
      </c>
      <c r="U7" s="32">
        <v>2</v>
      </c>
    </row>
    <row r="8" spans="1:21" s="5" customFormat="1">
      <c r="A8" s="27">
        <v>7</v>
      </c>
      <c r="B8" s="34" t="s">
        <v>291</v>
      </c>
      <c r="C8" s="35" t="s">
        <v>138</v>
      </c>
      <c r="D8" s="35" t="s">
        <v>320</v>
      </c>
      <c r="E8" s="35" t="s">
        <v>140</v>
      </c>
      <c r="F8" s="35" t="s">
        <v>141</v>
      </c>
      <c r="G8" s="35" t="s">
        <v>142</v>
      </c>
      <c r="H8" s="35" t="s">
        <v>292</v>
      </c>
      <c r="I8" s="35" t="s">
        <v>29</v>
      </c>
      <c r="J8" s="30" t="str">
        <f t="shared" si="0"/>
        <v>RA-ToSIA03:RF-ACPanel:LineVoltage12-Mon</v>
      </c>
      <c r="K8" s="30" t="str">
        <f t="shared" si="1"/>
        <v>RA-ToSIA03:RF-ACPanel:LineVoltage12UpperLimit-Cte</v>
      </c>
      <c r="L8" s="30" t="str">
        <f t="shared" si="2"/>
        <v>RA-ToSIA03:RF-ACPanel:LineVoltage12LowerLimit-Cte</v>
      </c>
      <c r="M8" s="31" t="str">
        <f t="shared" si="3"/>
        <v>RA_ToSIA03_RF_ACPanel_LineVoltage12Mon</v>
      </c>
      <c r="N8" s="31" t="s">
        <v>32</v>
      </c>
      <c r="O8" s="31" t="s">
        <v>33</v>
      </c>
      <c r="P8" s="31" t="s">
        <v>335</v>
      </c>
      <c r="Q8" s="31" t="s">
        <v>336</v>
      </c>
      <c r="R8" s="31" t="s">
        <v>42</v>
      </c>
      <c r="S8" s="31" t="str">
        <f t="shared" si="4"/>
        <v>RA_ToSIA03_RF_ACPanel_LineVoltage12Mon</v>
      </c>
      <c r="T8" s="31" t="s">
        <v>163</v>
      </c>
      <c r="U8" s="32">
        <v>2</v>
      </c>
    </row>
    <row r="9" spans="1:21" s="5" customFormat="1">
      <c r="A9" s="27">
        <v>8</v>
      </c>
      <c r="B9" s="34" t="s">
        <v>293</v>
      </c>
      <c r="C9" s="35" t="s">
        <v>138</v>
      </c>
      <c r="D9" s="35" t="s">
        <v>320</v>
      </c>
      <c r="E9" s="35" t="s">
        <v>140</v>
      </c>
      <c r="F9" s="35" t="s">
        <v>141</v>
      </c>
      <c r="G9" s="35" t="s">
        <v>142</v>
      </c>
      <c r="H9" s="35" t="s">
        <v>294</v>
      </c>
      <c r="I9" s="35" t="s">
        <v>29</v>
      </c>
      <c r="J9" s="30" t="str">
        <f t="shared" si="0"/>
        <v>RA-ToSIA03:RF-ACPanel:LineVoltage13-Mon</v>
      </c>
      <c r="K9" s="30" t="str">
        <f t="shared" si="1"/>
        <v>RA-ToSIA03:RF-ACPanel:LineVoltage13UpperLimit-Cte</v>
      </c>
      <c r="L9" s="30" t="str">
        <f t="shared" si="2"/>
        <v>RA-ToSIA03:RF-ACPanel:LineVoltage13LowerLimit-Cte</v>
      </c>
      <c r="M9" s="31" t="str">
        <f t="shared" si="3"/>
        <v>RA_ToSIA03_RF_ACPanel_LineVoltage13Mon</v>
      </c>
      <c r="N9" s="31" t="s">
        <v>32</v>
      </c>
      <c r="O9" s="31" t="s">
        <v>33</v>
      </c>
      <c r="P9" s="31" t="s">
        <v>335</v>
      </c>
      <c r="Q9" s="31" t="s">
        <v>336</v>
      </c>
      <c r="R9" s="31" t="s">
        <v>42</v>
      </c>
      <c r="S9" s="31" t="str">
        <f t="shared" si="4"/>
        <v>RA_ToSIA03_RF_ACPanel_LineVoltage13Mon</v>
      </c>
      <c r="T9" s="31" t="s">
        <v>163</v>
      </c>
      <c r="U9" s="32">
        <v>2</v>
      </c>
    </row>
    <row r="10" spans="1:21" s="5" customFormat="1">
      <c r="A10" s="27">
        <v>9</v>
      </c>
      <c r="B10" s="34" t="s">
        <v>295</v>
      </c>
      <c r="C10" s="35" t="s">
        <v>138</v>
      </c>
      <c r="D10" s="35" t="s">
        <v>320</v>
      </c>
      <c r="E10" s="35" t="s">
        <v>140</v>
      </c>
      <c r="F10" s="35" t="s">
        <v>141</v>
      </c>
      <c r="G10" s="35" t="s">
        <v>142</v>
      </c>
      <c r="H10" s="35" t="s">
        <v>296</v>
      </c>
      <c r="I10" s="35" t="s">
        <v>29</v>
      </c>
      <c r="J10" s="30" t="str">
        <f t="shared" si="0"/>
        <v>RA-ToSIA03:RF-ACPanel:LineVoltage23-Mon</v>
      </c>
      <c r="K10" s="30" t="str">
        <f t="shared" si="1"/>
        <v>RA-ToSIA03:RF-ACPanel:LineVoltage23UpperLimit-Cte</v>
      </c>
      <c r="L10" s="30" t="str">
        <f t="shared" si="2"/>
        <v>RA-ToSIA03:RF-ACPanel:LineVoltage23LowerLimit-Cte</v>
      </c>
      <c r="M10" s="31" t="str">
        <f t="shared" si="3"/>
        <v>RA_ToSIA03_RF_ACPanel_LineVoltage23Mon</v>
      </c>
      <c r="N10" s="31" t="s">
        <v>32</v>
      </c>
      <c r="O10" s="31" t="s">
        <v>33</v>
      </c>
      <c r="P10" s="31" t="s">
        <v>335</v>
      </c>
      <c r="Q10" s="31" t="s">
        <v>336</v>
      </c>
      <c r="R10" s="31" t="s">
        <v>42</v>
      </c>
      <c r="S10" s="31" t="str">
        <f t="shared" si="4"/>
        <v>RA_ToSIA03_RF_ACPanel_LineVoltage23Mon</v>
      </c>
      <c r="T10" s="31" t="s">
        <v>163</v>
      </c>
      <c r="U10" s="32">
        <v>2</v>
      </c>
    </row>
    <row r="11" spans="1:21" s="5" customFormat="1">
      <c r="A11" s="27">
        <v>10</v>
      </c>
      <c r="B11" s="34" t="s">
        <v>297</v>
      </c>
      <c r="C11" s="35" t="s">
        <v>138</v>
      </c>
      <c r="D11" s="35" t="s">
        <v>320</v>
      </c>
      <c r="E11" s="35" t="s">
        <v>140</v>
      </c>
      <c r="F11" s="35" t="s">
        <v>141</v>
      </c>
      <c r="G11" s="35" t="s">
        <v>142</v>
      </c>
      <c r="H11" s="35" t="s">
        <v>298</v>
      </c>
      <c r="I11" s="35" t="s">
        <v>29</v>
      </c>
      <c r="J11" s="30" t="str">
        <f t="shared" si="0"/>
        <v>RA-ToSIA03:RF-ACPanel:PwrS-Mon</v>
      </c>
      <c r="K11" s="30" t="str">
        <f t="shared" si="1"/>
        <v>RA-ToSIA03:RF-ACPanel:PwrSUpperLimit-Cte</v>
      </c>
      <c r="L11" s="30" t="str">
        <f t="shared" si="2"/>
        <v>RA-ToSIA03:RF-ACPanel:PwrSLowerLimit-Cte</v>
      </c>
      <c r="M11" s="31" t="str">
        <f t="shared" si="3"/>
        <v>RA_ToSIA03_RF_ACPanel_PwrSMon</v>
      </c>
      <c r="N11" s="31" t="s">
        <v>32</v>
      </c>
      <c r="O11" s="31" t="s">
        <v>33</v>
      </c>
      <c r="P11" s="31" t="s">
        <v>335</v>
      </c>
      <c r="Q11" s="31" t="s">
        <v>336</v>
      </c>
      <c r="R11" s="31" t="s">
        <v>42</v>
      </c>
      <c r="S11" s="31" t="str">
        <f t="shared" si="4"/>
        <v>RA_ToSIA03_RF_ACPanel_PwrSMon</v>
      </c>
      <c r="T11" s="31" t="s">
        <v>163</v>
      </c>
      <c r="U11" s="32">
        <v>2</v>
      </c>
    </row>
    <row r="12" spans="1:21" s="5" customFormat="1">
      <c r="A12" s="27">
        <v>11</v>
      </c>
      <c r="B12" s="34" t="s">
        <v>299</v>
      </c>
      <c r="C12" s="35" t="s">
        <v>138</v>
      </c>
      <c r="D12" s="35" t="s">
        <v>320</v>
      </c>
      <c r="E12" s="35" t="s">
        <v>140</v>
      </c>
      <c r="F12" s="35" t="s">
        <v>141</v>
      </c>
      <c r="G12" s="35" t="s">
        <v>142</v>
      </c>
      <c r="H12" s="35" t="s">
        <v>300</v>
      </c>
      <c r="I12" s="35" t="s">
        <v>29</v>
      </c>
      <c r="J12" s="30" t="str">
        <f t="shared" si="0"/>
        <v>RA-ToSIA03:RF-ACPanel:PwrP-Mon</v>
      </c>
      <c r="K12" s="30" t="str">
        <f t="shared" si="1"/>
        <v>RA-ToSIA03:RF-ACPanel:PwrPUpperLimit-Cte</v>
      </c>
      <c r="L12" s="30" t="str">
        <f t="shared" si="2"/>
        <v>RA-ToSIA03:RF-ACPanel:PwrPLowerLimit-Cte</v>
      </c>
      <c r="M12" s="31" t="str">
        <f t="shared" si="3"/>
        <v>RA_ToSIA03_RF_ACPanel_PwrPMon</v>
      </c>
      <c r="N12" s="31" t="s">
        <v>32</v>
      </c>
      <c r="O12" s="31" t="s">
        <v>33</v>
      </c>
      <c r="P12" s="31" t="s">
        <v>335</v>
      </c>
      <c r="Q12" s="31" t="s">
        <v>336</v>
      </c>
      <c r="R12" s="31" t="s">
        <v>42</v>
      </c>
      <c r="S12" s="31" t="str">
        <f t="shared" si="4"/>
        <v>RA_ToSIA03_RF_ACPanel_PwrPMon</v>
      </c>
      <c r="T12" s="31" t="s">
        <v>163</v>
      </c>
      <c r="U12" s="32">
        <v>2</v>
      </c>
    </row>
    <row r="13" spans="1:21" s="5" customFormat="1">
      <c r="A13" s="27">
        <v>12</v>
      </c>
      <c r="B13" s="34" t="s">
        <v>301</v>
      </c>
      <c r="C13" s="35" t="s">
        <v>138</v>
      </c>
      <c r="D13" s="35" t="s">
        <v>320</v>
      </c>
      <c r="E13" s="35" t="s">
        <v>140</v>
      </c>
      <c r="F13" s="35" t="s">
        <v>141</v>
      </c>
      <c r="G13" s="35" t="s">
        <v>142</v>
      </c>
      <c r="H13" s="35" t="s">
        <v>302</v>
      </c>
      <c r="I13" s="35" t="s">
        <v>29</v>
      </c>
      <c r="J13" s="30" t="str">
        <f t="shared" si="0"/>
        <v>RA-ToSIA03:RF-ACPanel:PwrQ-Mon</v>
      </c>
      <c r="K13" s="30" t="str">
        <f t="shared" si="1"/>
        <v>RA-ToSIA03:RF-ACPanel:PwrQUpperLimit-Cte</v>
      </c>
      <c r="L13" s="30" t="str">
        <f t="shared" si="2"/>
        <v>RA-ToSIA03:RF-ACPanel:PwrQLowerLimit-Cte</v>
      </c>
      <c r="M13" s="31" t="str">
        <f t="shared" si="3"/>
        <v>RA_ToSIA03_RF_ACPanel_PwrQMon</v>
      </c>
      <c r="N13" s="31" t="s">
        <v>32</v>
      </c>
      <c r="O13" s="31" t="s">
        <v>33</v>
      </c>
      <c r="P13" s="31" t="s">
        <v>335</v>
      </c>
      <c r="Q13" s="31" t="s">
        <v>336</v>
      </c>
      <c r="R13" s="31" t="s">
        <v>42</v>
      </c>
      <c r="S13" s="31" t="str">
        <f t="shared" si="4"/>
        <v>RA_ToSIA03_RF_ACPanel_PwrQMon</v>
      </c>
      <c r="T13" s="31" t="s">
        <v>163</v>
      </c>
      <c r="U13" s="32">
        <v>2</v>
      </c>
    </row>
    <row r="14" spans="1:21" s="5" customFormat="1">
      <c r="A14" s="27">
        <v>13</v>
      </c>
      <c r="B14" s="34" t="s">
        <v>303</v>
      </c>
      <c r="C14" s="35" t="s">
        <v>138</v>
      </c>
      <c r="D14" s="35" t="s">
        <v>320</v>
      </c>
      <c r="E14" s="35" t="s">
        <v>140</v>
      </c>
      <c r="F14" s="35" t="s">
        <v>141</v>
      </c>
      <c r="G14" s="35" t="s">
        <v>142</v>
      </c>
      <c r="H14" s="35" t="s">
        <v>304</v>
      </c>
      <c r="I14" s="35" t="s">
        <v>29</v>
      </c>
      <c r="J14" s="30" t="str">
        <f t="shared" si="0"/>
        <v>RA-ToSIA03:RF-ACPanel:PwrFactor-Mon</v>
      </c>
      <c r="K14" s="30" t="str">
        <f t="shared" si="1"/>
        <v>RA-ToSIA03:RF-ACPanel:PwrFactorUpperLimit-Cte</v>
      </c>
      <c r="L14" s="30" t="str">
        <f t="shared" si="2"/>
        <v>RA-ToSIA03:RF-ACPanel:PwrFactorLowerLimit-Cte</v>
      </c>
      <c r="M14" s="31" t="str">
        <f t="shared" si="3"/>
        <v>RA_ToSIA03_RF_ACPanel_PwrFactorMon</v>
      </c>
      <c r="N14" s="31" t="s">
        <v>32</v>
      </c>
      <c r="O14" s="31" t="s">
        <v>33</v>
      </c>
      <c r="P14" s="31" t="s">
        <v>335</v>
      </c>
      <c r="Q14" s="31" t="s">
        <v>336</v>
      </c>
      <c r="R14" s="31" t="s">
        <v>42</v>
      </c>
      <c r="S14" s="31" t="str">
        <f t="shared" si="4"/>
        <v>RA_ToSIA03_RF_ACPanel_PwrFactorMon</v>
      </c>
      <c r="T14" s="31" t="s">
        <v>163</v>
      </c>
      <c r="U14" s="32">
        <v>2</v>
      </c>
    </row>
    <row r="15" spans="1:21" s="5" customFormat="1">
      <c r="A15" s="27">
        <v>14</v>
      </c>
      <c r="B15" s="34" t="s">
        <v>305</v>
      </c>
      <c r="C15" s="35" t="s">
        <v>138</v>
      </c>
      <c r="D15" s="35" t="s">
        <v>320</v>
      </c>
      <c r="E15" s="35" t="s">
        <v>140</v>
      </c>
      <c r="F15" s="35" t="s">
        <v>141</v>
      </c>
      <c r="G15" s="35" t="s">
        <v>142</v>
      </c>
      <c r="H15" s="35" t="s">
        <v>306</v>
      </c>
      <c r="I15" s="35" t="s">
        <v>29</v>
      </c>
      <c r="J15" s="30" t="str">
        <f t="shared" si="0"/>
        <v>RA-ToSIA03:RF-ACPanel:THD1-Mon</v>
      </c>
      <c r="K15" s="30" t="str">
        <f t="shared" si="1"/>
        <v>RA-ToSIA03:RF-ACPanel:THD1UpperLimit-Cte</v>
      </c>
      <c r="L15" s="30" t="str">
        <f t="shared" si="2"/>
        <v>RA-ToSIA03:RF-ACPanel:THD1LowerLimit-Cte</v>
      </c>
      <c r="M15" s="31" t="str">
        <f t="shared" si="3"/>
        <v>RA_ToSIA03_RF_ACPanel_THD1Mon</v>
      </c>
      <c r="N15" s="31" t="s">
        <v>32</v>
      </c>
      <c r="O15" s="31" t="s">
        <v>33</v>
      </c>
      <c r="P15" s="31" t="s">
        <v>335</v>
      </c>
      <c r="Q15" s="31" t="s">
        <v>336</v>
      </c>
      <c r="R15" s="31" t="s">
        <v>42</v>
      </c>
      <c r="S15" s="31" t="str">
        <f t="shared" si="4"/>
        <v>RA_ToSIA03_RF_ACPanel_THD1Mon</v>
      </c>
      <c r="T15" s="31" t="s">
        <v>163</v>
      </c>
      <c r="U15" s="32">
        <v>2</v>
      </c>
    </row>
    <row r="16" spans="1:21" s="5" customFormat="1">
      <c r="A16" s="27">
        <v>15</v>
      </c>
      <c r="B16" s="34" t="s">
        <v>307</v>
      </c>
      <c r="C16" s="35" t="s">
        <v>138</v>
      </c>
      <c r="D16" s="35" t="s">
        <v>320</v>
      </c>
      <c r="E16" s="35" t="s">
        <v>140</v>
      </c>
      <c r="F16" s="35" t="s">
        <v>141</v>
      </c>
      <c r="G16" s="35" t="s">
        <v>142</v>
      </c>
      <c r="H16" s="35" t="s">
        <v>308</v>
      </c>
      <c r="I16" s="35" t="s">
        <v>29</v>
      </c>
      <c r="J16" s="30" t="str">
        <f t="shared" si="0"/>
        <v>RA-ToSIA03:RF-ACPanel:THD2-Mon</v>
      </c>
      <c r="K16" s="30" t="str">
        <f t="shared" si="1"/>
        <v>RA-ToSIA03:RF-ACPanel:THD2UpperLimit-Cte</v>
      </c>
      <c r="L16" s="30" t="str">
        <f t="shared" si="2"/>
        <v>RA-ToSIA03:RF-ACPanel:THD2LowerLimit-Cte</v>
      </c>
      <c r="M16" s="31" t="str">
        <f t="shared" si="3"/>
        <v>RA_ToSIA03_RF_ACPanel_THD2Mon</v>
      </c>
      <c r="N16" s="31" t="s">
        <v>32</v>
      </c>
      <c r="O16" s="31" t="s">
        <v>33</v>
      </c>
      <c r="P16" s="31" t="s">
        <v>335</v>
      </c>
      <c r="Q16" s="31" t="s">
        <v>336</v>
      </c>
      <c r="R16" s="31" t="s">
        <v>42</v>
      </c>
      <c r="S16" s="31" t="str">
        <f t="shared" si="4"/>
        <v>RA_ToSIA03_RF_ACPanel_THD2Mon</v>
      </c>
      <c r="T16" s="31" t="s">
        <v>163</v>
      </c>
      <c r="U16" s="32">
        <v>2</v>
      </c>
    </row>
    <row r="17" spans="1:21" s="5" customFormat="1">
      <c r="A17" s="27">
        <v>16</v>
      </c>
      <c r="B17" s="34" t="s">
        <v>309</v>
      </c>
      <c r="C17" s="35" t="s">
        <v>138</v>
      </c>
      <c r="D17" s="35" t="s">
        <v>320</v>
      </c>
      <c r="E17" s="35" t="s">
        <v>140</v>
      </c>
      <c r="F17" s="35" t="s">
        <v>141</v>
      </c>
      <c r="G17" s="35" t="s">
        <v>142</v>
      </c>
      <c r="H17" s="35" t="s">
        <v>310</v>
      </c>
      <c r="I17" s="35" t="s">
        <v>29</v>
      </c>
      <c r="J17" s="30" t="str">
        <f t="shared" si="0"/>
        <v>RA-ToSIA03:RF-ACPanel:THD3-Mon</v>
      </c>
      <c r="K17" s="30" t="str">
        <f t="shared" si="1"/>
        <v>RA-ToSIA03:RF-ACPanel:THD3UpperLimit-Cte</v>
      </c>
      <c r="L17" s="30" t="str">
        <f t="shared" si="2"/>
        <v>RA-ToSIA03:RF-ACPanel:THD3LowerLimit-Cte</v>
      </c>
      <c r="M17" s="31" t="str">
        <f t="shared" si="3"/>
        <v>RA_ToSIA03_RF_ACPanel_THD3Mon</v>
      </c>
      <c r="N17" s="31" t="s">
        <v>32</v>
      </c>
      <c r="O17" s="31" t="s">
        <v>33</v>
      </c>
      <c r="P17" s="31" t="s">
        <v>335</v>
      </c>
      <c r="Q17" s="31" t="s">
        <v>336</v>
      </c>
      <c r="R17" s="31" t="s">
        <v>42</v>
      </c>
      <c r="S17" s="31" t="str">
        <f t="shared" si="4"/>
        <v>RA_ToSIA03_RF_ACPanel_THD3Mon</v>
      </c>
      <c r="T17" s="31" t="s">
        <v>163</v>
      </c>
      <c r="U17" s="32">
        <v>2</v>
      </c>
    </row>
    <row r="18" spans="1:21" s="5" customFormat="1">
      <c r="A18" s="27">
        <v>17</v>
      </c>
      <c r="B18" s="34" t="s">
        <v>311</v>
      </c>
      <c r="C18" s="35" t="s">
        <v>138</v>
      </c>
      <c r="D18" s="35" t="s">
        <v>320</v>
      </c>
      <c r="E18" s="35" t="s">
        <v>140</v>
      </c>
      <c r="F18" s="35" t="s">
        <v>141</v>
      </c>
      <c r="G18" s="35" t="s">
        <v>142</v>
      </c>
      <c r="H18" s="35" t="s">
        <v>312</v>
      </c>
      <c r="I18" s="35" t="s">
        <v>29</v>
      </c>
      <c r="J18" s="30" t="str">
        <f t="shared" si="0"/>
        <v>RA-ToSIA03:RF-ACPanel:CurrentN-Mon</v>
      </c>
      <c r="K18" s="30" t="str">
        <f t="shared" si="1"/>
        <v>RA-ToSIA03:RF-ACPanel:CurrentNUpperLimit-Cte</v>
      </c>
      <c r="L18" s="30" t="str">
        <f t="shared" si="2"/>
        <v>RA-ToSIA03:RF-ACPanel:CurrentNLowerLimit-Cte</v>
      </c>
      <c r="M18" s="31" t="str">
        <f t="shared" si="3"/>
        <v>RA_ToSIA03_RF_ACPanel_CurrentNMon</v>
      </c>
      <c r="N18" s="31" t="s">
        <v>32</v>
      </c>
      <c r="O18" s="31" t="s">
        <v>33</v>
      </c>
      <c r="P18" s="31" t="s">
        <v>335</v>
      </c>
      <c r="Q18" s="31" t="s">
        <v>336</v>
      </c>
      <c r="R18" s="31" t="s">
        <v>42</v>
      </c>
      <c r="S18" s="31" t="str">
        <f t="shared" si="4"/>
        <v>RA_ToSIA03_RF_ACPanel_CurrentNMon</v>
      </c>
      <c r="T18" s="31" t="s">
        <v>163</v>
      </c>
      <c r="U18" s="32">
        <v>2</v>
      </c>
    </row>
    <row r="19" spans="1:21" s="5" customFormat="1">
      <c r="A19" s="27">
        <v>18</v>
      </c>
      <c r="B19" s="40" t="s">
        <v>313</v>
      </c>
      <c r="C19" s="41" t="s">
        <v>138</v>
      </c>
      <c r="D19" s="41" t="s">
        <v>320</v>
      </c>
      <c r="E19" s="41" t="s">
        <v>140</v>
      </c>
      <c r="F19" s="41" t="s">
        <v>141</v>
      </c>
      <c r="G19" s="41" t="s">
        <v>142</v>
      </c>
      <c r="H19" s="41" t="s">
        <v>314</v>
      </c>
      <c r="I19" s="41" t="s">
        <v>29</v>
      </c>
      <c r="J19" s="70" t="str">
        <f t="shared" si="0"/>
        <v>RA-ToSIA03:RF-ACPanel:Freq-Mon</v>
      </c>
      <c r="K19" s="70" t="str">
        <f t="shared" si="1"/>
        <v>RA-ToSIA03:RF-ACPanel:FreqUpperLimit-Cte</v>
      </c>
      <c r="L19" s="70" t="str">
        <f t="shared" si="2"/>
        <v>RA-ToSIA03:RF-ACPanel:FreqLowerLimit-Cte</v>
      </c>
      <c r="M19" s="71" t="str">
        <f t="shared" si="3"/>
        <v>RA_ToSIA03_RF_ACPanel_FreqMon</v>
      </c>
      <c r="N19" s="71" t="s">
        <v>32</v>
      </c>
      <c r="O19" s="71" t="s">
        <v>33</v>
      </c>
      <c r="P19" s="31" t="s">
        <v>335</v>
      </c>
      <c r="Q19" s="31" t="s">
        <v>336</v>
      </c>
      <c r="R19" s="71" t="s">
        <v>42</v>
      </c>
      <c r="S19" s="71" t="str">
        <f t="shared" si="4"/>
        <v>RA_ToSIA03_RF_ACPanel_FreqMon</v>
      </c>
      <c r="T19" s="71" t="s">
        <v>163</v>
      </c>
      <c r="U19" s="7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4.4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478</v>
      </c>
      <c r="C2" s="14" t="s">
        <v>138</v>
      </c>
      <c r="D2" s="14" t="s">
        <v>479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145</v>
      </c>
      <c r="U2" s="18"/>
    </row>
    <row r="3" spans="1:21" s="6" customFormat="1">
      <c r="A3" s="19">
        <v>2</v>
      </c>
      <c r="B3" s="20" t="s">
        <v>480</v>
      </c>
      <c r="C3" s="21" t="s">
        <v>138</v>
      </c>
      <c r="D3" s="21" t="s">
        <v>479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4">M3</f>
        <v>RA_ToSIA02_RF_ACPanel_PwrACDsblSel</v>
      </c>
      <c r="T3" s="23" t="s">
        <v>145</v>
      </c>
      <c r="U3" s="24"/>
    </row>
    <row r="4" spans="1:21">
      <c r="A4" s="17">
        <v>3</v>
      </c>
      <c r="B4" s="13" t="s">
        <v>481</v>
      </c>
      <c r="C4" s="14" t="s">
        <v>138</v>
      </c>
      <c r="D4" s="14" t="s">
        <v>479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4"/>
        <v>RA_ToSIA02_RF_ACPanel_PwrACEnblSel</v>
      </c>
      <c r="T4" s="16" t="s">
        <v>145</v>
      </c>
      <c r="U4" s="18"/>
    </row>
    <row r="5" spans="1:21">
      <c r="A5" s="17">
        <v>4</v>
      </c>
      <c r="B5" s="13" t="s">
        <v>482</v>
      </c>
      <c r="C5" s="14" t="s">
        <v>138</v>
      </c>
      <c r="D5" s="14" t="s">
        <v>479</v>
      </c>
      <c r="E5" s="14" t="s">
        <v>140</v>
      </c>
      <c r="F5" s="14" t="s">
        <v>141</v>
      </c>
      <c r="G5" s="14" t="s">
        <v>142</v>
      </c>
      <c r="H5" s="14" t="s">
        <v>153</v>
      </c>
      <c r="I5" s="14" t="s">
        <v>154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144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145</v>
      </c>
      <c r="U5" s="18"/>
    </row>
    <row r="6" spans="1:21">
      <c r="A6" s="17">
        <v>5</v>
      </c>
      <c r="B6" s="13" t="s">
        <v>483</v>
      </c>
      <c r="C6" s="14" t="s">
        <v>138</v>
      </c>
      <c r="D6" s="14" t="s">
        <v>479</v>
      </c>
      <c r="E6" s="14" t="s">
        <v>140</v>
      </c>
      <c r="F6" s="14" t="s">
        <v>141</v>
      </c>
      <c r="G6" s="14" t="s">
        <v>142</v>
      </c>
      <c r="H6" s="14" t="s">
        <v>156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144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145</v>
      </c>
      <c r="U6" s="18"/>
    </row>
    <row r="7" spans="1:21">
      <c r="A7" s="17">
        <v>6</v>
      </c>
      <c r="B7" s="13" t="s">
        <v>484</v>
      </c>
      <c r="C7" s="14" t="s">
        <v>138</v>
      </c>
      <c r="D7" s="14" t="s">
        <v>479</v>
      </c>
      <c r="E7" s="14" t="s">
        <v>140</v>
      </c>
      <c r="F7" s="14" t="s">
        <v>141</v>
      </c>
      <c r="G7" s="14" t="s">
        <v>142</v>
      </c>
      <c r="H7" s="14" t="s">
        <v>158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144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479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485</v>
      </c>
      <c r="Q8" s="31" t="s">
        <v>486</v>
      </c>
      <c r="R8" s="31" t="s">
        <v>42</v>
      </c>
      <c r="S8" s="31" t="str">
        <f t="shared" si="4"/>
        <v>RA_ToSIA02_RF_HeatSink_H01A_TMon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479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485</v>
      </c>
      <c r="Q9" s="31" t="s">
        <v>486</v>
      </c>
      <c r="R9" s="31" t="s">
        <v>42</v>
      </c>
      <c r="S9" s="31" t="str">
        <f t="shared" si="4"/>
        <v>RA_ToSIA02_RF_HeatSink_H01B_TMon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479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485</v>
      </c>
      <c r="Q10" s="31" t="s">
        <v>486</v>
      </c>
      <c r="R10" s="31" t="s">
        <v>42</v>
      </c>
      <c r="S10" s="31" t="str">
        <f t="shared" si="4"/>
        <v>RA_ToSIA02_RF_HeatSink_H02A_TMon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479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485</v>
      </c>
      <c r="Q11" s="31" t="s">
        <v>486</v>
      </c>
      <c r="R11" s="31" t="s">
        <v>42</v>
      </c>
      <c r="S11" s="31" t="str">
        <f t="shared" si="4"/>
        <v>RA_ToSIA02_RF_HeatSink_H02B_TMon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479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485</v>
      </c>
      <c r="Q12" s="31" t="s">
        <v>486</v>
      </c>
      <c r="R12" s="31" t="s">
        <v>42</v>
      </c>
      <c r="S12" s="31" t="str">
        <f t="shared" si="4"/>
        <v>RA_ToSIA02_RF_HeatSink_H03A_TMon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479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485</v>
      </c>
      <c r="Q13" s="31" t="s">
        <v>486</v>
      </c>
      <c r="R13" s="31" t="s">
        <v>42</v>
      </c>
      <c r="S13" s="31" t="str">
        <f t="shared" si="4"/>
        <v>RA_ToSIA02_RF_HeatSink_H03B_TMon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479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485</v>
      </c>
      <c r="Q14" s="31" t="s">
        <v>486</v>
      </c>
      <c r="R14" s="31" t="s">
        <v>42</v>
      </c>
      <c r="S14" s="31" t="str">
        <f t="shared" si="4"/>
        <v>RA_ToSIA02_RF_HeatSink_H04A_TMon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479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485</v>
      </c>
      <c r="Q15" s="31" t="s">
        <v>486</v>
      </c>
      <c r="R15" s="31" t="s">
        <v>42</v>
      </c>
      <c r="S15" s="31" t="str">
        <f t="shared" si="4"/>
        <v>RA_ToSIA02_RF_HeatSink_H04B_TMon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479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485</v>
      </c>
      <c r="Q16" s="31" t="s">
        <v>486</v>
      </c>
      <c r="R16" s="31" t="s">
        <v>42</v>
      </c>
      <c r="S16" s="31" t="str">
        <f t="shared" si="4"/>
        <v>RA_ToSIA02_RF_HeatSink_H05A_TMon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479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485</v>
      </c>
      <c r="Q17" s="31" t="s">
        <v>486</v>
      </c>
      <c r="R17" s="31" t="s">
        <v>42</v>
      </c>
      <c r="S17" s="31" t="str">
        <f t="shared" si="4"/>
        <v>RA_ToSIA02_RF_HeatSink_H05B_TMon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479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485</v>
      </c>
      <c r="Q18" s="31" t="s">
        <v>486</v>
      </c>
      <c r="R18" s="31" t="s">
        <v>42</v>
      </c>
      <c r="S18" s="31" t="str">
        <f t="shared" si="4"/>
        <v>RA_ToSIA02_RF_HeatSink_H06A_TMon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479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485</v>
      </c>
      <c r="Q19" s="31" t="s">
        <v>486</v>
      </c>
      <c r="R19" s="31" t="s">
        <v>42</v>
      </c>
      <c r="S19" s="31" t="str">
        <f t="shared" si="4"/>
        <v>RA_ToSIA02_RF_HeatSink_H06B_TMon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479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485</v>
      </c>
      <c r="Q20" s="31" t="s">
        <v>486</v>
      </c>
      <c r="R20" s="31" t="s">
        <v>42</v>
      </c>
      <c r="S20" s="31" t="str">
        <f t="shared" si="4"/>
        <v>RA_ToSIA02_RF_HeatSink_H07A_TMon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479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485</v>
      </c>
      <c r="Q21" s="31" t="s">
        <v>486</v>
      </c>
      <c r="R21" s="31" t="s">
        <v>42</v>
      </c>
      <c r="S21" s="31" t="str">
        <f t="shared" si="4"/>
        <v>RA_ToSIA02_RF_HeatSink_H07B_TMon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479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485</v>
      </c>
      <c r="Q22" s="31" t="s">
        <v>486</v>
      </c>
      <c r="R22" s="31" t="s">
        <v>42</v>
      </c>
      <c r="S22" s="31" t="str">
        <f t="shared" si="4"/>
        <v>RA_ToSIA02_RF_HeatSink_H08A_TMon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479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485</v>
      </c>
      <c r="Q23" s="31" t="s">
        <v>486</v>
      </c>
      <c r="R23" s="31" t="s">
        <v>42</v>
      </c>
      <c r="S23" s="31" t="str">
        <f t="shared" si="4"/>
        <v>RA_ToSIA02_RF_HeatSink_H08B_TMon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194</v>
      </c>
      <c r="C24" s="14" t="s">
        <v>138</v>
      </c>
      <c r="D24" s="14" t="s">
        <v>479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145</v>
      </c>
      <c r="U24" s="18"/>
    </row>
    <row r="25" spans="1:21">
      <c r="A25" s="17">
        <v>24</v>
      </c>
      <c r="B25" s="13" t="s">
        <v>196</v>
      </c>
      <c r="C25" s="14" t="s">
        <v>138</v>
      </c>
      <c r="D25" s="14" t="s">
        <v>479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145</v>
      </c>
      <c r="U25" s="18"/>
    </row>
    <row r="26" spans="1:21">
      <c r="A26" s="17">
        <v>25</v>
      </c>
      <c r="B26" s="13" t="s">
        <v>197</v>
      </c>
      <c r="C26" s="14" t="s">
        <v>138</v>
      </c>
      <c r="D26" s="14" t="s">
        <v>479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145</v>
      </c>
      <c r="U26" s="18"/>
    </row>
    <row r="27" spans="1:21">
      <c r="A27" s="17">
        <v>26</v>
      </c>
      <c r="B27" s="13" t="s">
        <v>198</v>
      </c>
      <c r="C27" s="14" t="s">
        <v>138</v>
      </c>
      <c r="D27" s="14" t="s">
        <v>479</v>
      </c>
      <c r="E27" s="14" t="s">
        <v>140</v>
      </c>
      <c r="F27" s="14" t="s">
        <v>160</v>
      </c>
      <c r="G27" s="14" t="s">
        <v>169</v>
      </c>
      <c r="H27" s="14" t="s">
        <v>195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144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145</v>
      </c>
      <c r="U27" s="18"/>
    </row>
    <row r="28" spans="1:21">
      <c r="A28" s="17">
        <v>27</v>
      </c>
      <c r="B28" s="13" t="s">
        <v>199</v>
      </c>
      <c r="C28" s="14" t="s">
        <v>138</v>
      </c>
      <c r="D28" s="14" t="s">
        <v>479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145</v>
      </c>
      <c r="U28" s="18"/>
    </row>
    <row r="29" spans="1:21">
      <c r="A29" s="17">
        <v>28</v>
      </c>
      <c r="B29" s="13" t="s">
        <v>200</v>
      </c>
      <c r="C29" s="14" t="s">
        <v>138</v>
      </c>
      <c r="D29" s="14" t="s">
        <v>479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145</v>
      </c>
      <c r="U29" s="18"/>
    </row>
    <row r="30" spans="1:21">
      <c r="A30" s="17">
        <v>29</v>
      </c>
      <c r="B30" s="13" t="s">
        <v>201</v>
      </c>
      <c r="C30" s="14" t="s">
        <v>138</v>
      </c>
      <c r="D30" s="14" t="s">
        <v>479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145</v>
      </c>
      <c r="U30" s="18"/>
    </row>
    <row r="31" spans="1:21">
      <c r="A31" s="17">
        <v>30</v>
      </c>
      <c r="B31" s="13" t="s">
        <v>202</v>
      </c>
      <c r="C31" s="14" t="s">
        <v>138</v>
      </c>
      <c r="D31" s="14" t="s">
        <v>479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145</v>
      </c>
      <c r="U31" s="18"/>
    </row>
    <row r="32" spans="1:21">
      <c r="A32" s="17">
        <v>31</v>
      </c>
      <c r="B32" s="13" t="s">
        <v>203</v>
      </c>
      <c r="C32" s="14" t="s">
        <v>138</v>
      </c>
      <c r="D32" s="14" t="s">
        <v>479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145</v>
      </c>
      <c r="U32" s="18"/>
    </row>
    <row r="33" spans="1:21">
      <c r="A33" s="17">
        <v>32</v>
      </c>
      <c r="B33" s="13" t="s">
        <v>204</v>
      </c>
      <c r="C33" s="14" t="s">
        <v>138</v>
      </c>
      <c r="D33" s="14" t="s">
        <v>479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145</v>
      </c>
      <c r="U33" s="18"/>
    </row>
    <row r="34" spans="1:21">
      <c r="A34" s="17">
        <v>33</v>
      </c>
      <c r="B34" s="13" t="s">
        <v>205</v>
      </c>
      <c r="C34" s="14" t="s">
        <v>138</v>
      </c>
      <c r="D34" s="14" t="s">
        <v>479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145</v>
      </c>
      <c r="U34" s="18"/>
    </row>
    <row r="35" spans="1:21">
      <c r="A35" s="17">
        <v>34</v>
      </c>
      <c r="B35" s="13" t="s">
        <v>206</v>
      </c>
      <c r="C35" s="14" t="s">
        <v>138</v>
      </c>
      <c r="D35" s="14" t="s">
        <v>479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145</v>
      </c>
      <c r="U35" s="18"/>
    </row>
    <row r="36" spans="1:21">
      <c r="A36" s="17">
        <v>35</v>
      </c>
      <c r="B36" s="13" t="s">
        <v>207</v>
      </c>
      <c r="C36" s="14" t="s">
        <v>138</v>
      </c>
      <c r="D36" s="14" t="s">
        <v>479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145</v>
      </c>
      <c r="U36" s="18"/>
    </row>
    <row r="37" spans="1:21">
      <c r="A37" s="17">
        <v>36</v>
      </c>
      <c r="B37" s="13" t="s">
        <v>208</v>
      </c>
      <c r="C37" s="14" t="s">
        <v>138</v>
      </c>
      <c r="D37" s="14" t="s">
        <v>479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145</v>
      </c>
      <c r="U37" s="18"/>
    </row>
    <row r="38" spans="1:21">
      <c r="A38" s="17">
        <v>37</v>
      </c>
      <c r="B38" s="13" t="s">
        <v>209</v>
      </c>
      <c r="C38" s="14" t="s">
        <v>138</v>
      </c>
      <c r="D38" s="14" t="s">
        <v>479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145</v>
      </c>
      <c r="U38" s="18"/>
    </row>
    <row r="39" spans="1:21">
      <c r="A39" s="17">
        <v>38</v>
      </c>
      <c r="B39" s="13" t="s">
        <v>210</v>
      </c>
      <c r="C39" s="14" t="s">
        <v>138</v>
      </c>
      <c r="D39" s="14" t="s">
        <v>479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145</v>
      </c>
      <c r="U39" s="18"/>
    </row>
    <row r="40" spans="1:21">
      <c r="A40" s="17">
        <v>39</v>
      </c>
      <c r="B40" s="13" t="s">
        <v>211</v>
      </c>
      <c r="C40" s="14" t="s">
        <v>138</v>
      </c>
      <c r="D40" s="14" t="s">
        <v>479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145</v>
      </c>
      <c r="U40" s="18"/>
    </row>
    <row r="41" spans="1:21">
      <c r="A41" s="17">
        <v>40</v>
      </c>
      <c r="B41" s="13" t="s">
        <v>213</v>
      </c>
      <c r="C41" s="14" t="s">
        <v>138</v>
      </c>
      <c r="D41" s="14" t="s">
        <v>479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145</v>
      </c>
      <c r="U41" s="18"/>
    </row>
    <row r="42" spans="1:21">
      <c r="A42" s="17">
        <v>41</v>
      </c>
      <c r="B42" s="13" t="s">
        <v>214</v>
      </c>
      <c r="C42" s="14" t="s">
        <v>138</v>
      </c>
      <c r="D42" s="14" t="s">
        <v>479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145</v>
      </c>
      <c r="U42" s="18"/>
    </row>
    <row r="43" spans="1:21">
      <c r="A43" s="17">
        <v>42</v>
      </c>
      <c r="B43" s="13" t="s">
        <v>215</v>
      </c>
      <c r="C43" s="14" t="s">
        <v>138</v>
      </c>
      <c r="D43" s="14" t="s">
        <v>479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145</v>
      </c>
      <c r="U43" s="18"/>
    </row>
    <row r="44" spans="1:21">
      <c r="A44" s="17">
        <v>43</v>
      </c>
      <c r="B44" s="13" t="s">
        <v>216</v>
      </c>
      <c r="C44" s="14" t="s">
        <v>138</v>
      </c>
      <c r="D44" s="14" t="s">
        <v>479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145</v>
      </c>
      <c r="U44" s="18"/>
    </row>
    <row r="45" spans="1:21">
      <c r="A45" s="17">
        <v>44</v>
      </c>
      <c r="B45" s="13" t="s">
        <v>217</v>
      </c>
      <c r="C45" s="14" t="s">
        <v>138</v>
      </c>
      <c r="D45" s="14" t="s">
        <v>479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145</v>
      </c>
      <c r="U45" s="18"/>
    </row>
    <row r="46" spans="1:21">
      <c r="A46" s="17">
        <v>45</v>
      </c>
      <c r="B46" s="13" t="s">
        <v>218</v>
      </c>
      <c r="C46" s="14" t="s">
        <v>138</v>
      </c>
      <c r="D46" s="14" t="s">
        <v>479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145</v>
      </c>
      <c r="U46" s="18"/>
    </row>
    <row r="47" spans="1:21">
      <c r="A47" s="17">
        <v>46</v>
      </c>
      <c r="B47" s="13" t="s">
        <v>219</v>
      </c>
      <c r="C47" s="14" t="s">
        <v>138</v>
      </c>
      <c r="D47" s="14" t="s">
        <v>479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145</v>
      </c>
      <c r="U47" s="18"/>
    </row>
    <row r="48" spans="1:21">
      <c r="A48" s="17">
        <v>47</v>
      </c>
      <c r="B48" s="13" t="s">
        <v>220</v>
      </c>
      <c r="C48" s="14" t="s">
        <v>138</v>
      </c>
      <c r="D48" s="14" t="s">
        <v>479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145</v>
      </c>
      <c r="U48" s="18"/>
    </row>
    <row r="49" spans="1:21">
      <c r="A49" s="17">
        <v>48</v>
      </c>
      <c r="B49" s="13" t="s">
        <v>221</v>
      </c>
      <c r="C49" s="14" t="s">
        <v>138</v>
      </c>
      <c r="D49" s="14" t="s">
        <v>479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145</v>
      </c>
      <c r="U49" s="18"/>
    </row>
    <row r="50" spans="1:21">
      <c r="A50" s="17">
        <v>49</v>
      </c>
      <c r="B50" s="13" t="s">
        <v>222</v>
      </c>
      <c r="C50" s="14" t="s">
        <v>138</v>
      </c>
      <c r="D50" s="14" t="s">
        <v>479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145</v>
      </c>
      <c r="U50" s="18"/>
    </row>
    <row r="51" spans="1:21">
      <c r="A51" s="17">
        <v>50</v>
      </c>
      <c r="B51" s="13" t="s">
        <v>223</v>
      </c>
      <c r="C51" s="14" t="s">
        <v>138</v>
      </c>
      <c r="D51" s="14" t="s">
        <v>479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145</v>
      </c>
      <c r="U51" s="18"/>
    </row>
    <row r="52" spans="1:21">
      <c r="A52" s="17">
        <v>51</v>
      </c>
      <c r="B52" s="13" t="s">
        <v>224</v>
      </c>
      <c r="C52" s="14" t="s">
        <v>138</v>
      </c>
      <c r="D52" s="14" t="s">
        <v>479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145</v>
      </c>
      <c r="U52" s="18"/>
    </row>
    <row r="53" spans="1:21">
      <c r="A53" s="17">
        <v>52</v>
      </c>
      <c r="B53" s="13" t="s">
        <v>225</v>
      </c>
      <c r="C53" s="14" t="s">
        <v>138</v>
      </c>
      <c r="D53" s="14" t="s">
        <v>479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145</v>
      </c>
      <c r="U53" s="18"/>
    </row>
    <row r="54" spans="1:21">
      <c r="A54" s="17">
        <v>53</v>
      </c>
      <c r="B54" s="13" t="s">
        <v>226</v>
      </c>
      <c r="C54" s="14" t="s">
        <v>138</v>
      </c>
      <c r="D54" s="14" t="s">
        <v>479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145</v>
      </c>
      <c r="U54" s="18"/>
    </row>
    <row r="55" spans="1:21">
      <c r="A55" s="17">
        <v>54</v>
      </c>
      <c r="B55" s="13" t="s">
        <v>227</v>
      </c>
      <c r="C55" s="14" t="s">
        <v>138</v>
      </c>
      <c r="D55" s="14" t="s">
        <v>479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479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479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479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479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479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479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479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479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479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479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479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479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479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479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479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479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145</v>
      </c>
      <c r="U71" s="18"/>
    </row>
    <row r="72" spans="1:21">
      <c r="A72" s="17">
        <v>71</v>
      </c>
      <c r="B72" s="13" t="s">
        <v>487</v>
      </c>
      <c r="C72" s="14" t="s">
        <v>138</v>
      </c>
      <c r="D72" s="14" t="s">
        <v>479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145</v>
      </c>
      <c r="U72" s="18"/>
    </row>
    <row r="73" spans="1:21">
      <c r="A73" s="17">
        <v>72</v>
      </c>
      <c r="B73" s="13" t="s">
        <v>488</v>
      </c>
      <c r="C73" s="14" t="s">
        <v>138</v>
      </c>
      <c r="D73" s="14" t="s">
        <v>479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145</v>
      </c>
      <c r="U73" s="18"/>
    </row>
    <row r="74" spans="1:21">
      <c r="A74" s="17">
        <v>73</v>
      </c>
      <c r="B74" s="13" t="s">
        <v>489</v>
      </c>
      <c r="C74" s="14" t="s">
        <v>138</v>
      </c>
      <c r="D74" s="14" t="s">
        <v>479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RA_ToSIA02_RF_TDKSource_PwrDCDsblSel</v>
      </c>
      <c r="T74" s="16" t="s">
        <v>145</v>
      </c>
      <c r="U74" s="18"/>
    </row>
    <row r="75" spans="1:21">
      <c r="A75" s="17">
        <v>74</v>
      </c>
      <c r="B75" s="13" t="s">
        <v>490</v>
      </c>
      <c r="C75" s="14" t="s">
        <v>138</v>
      </c>
      <c r="D75" s="14" t="s">
        <v>479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RA_ToSIA02_RF_TDKSource_PwrDCEnblSel</v>
      </c>
      <c r="T75" s="16" t="s">
        <v>145</v>
      </c>
      <c r="U75" s="18"/>
    </row>
    <row r="76" spans="1:21">
      <c r="A76" s="17">
        <v>75</v>
      </c>
      <c r="B76" s="13" t="s">
        <v>491</v>
      </c>
      <c r="C76" s="14" t="s">
        <v>138</v>
      </c>
      <c r="D76" s="14" t="s">
        <v>479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145</v>
      </c>
      <c r="U76" s="18"/>
    </row>
    <row r="77" spans="1:21">
      <c r="A77" s="17">
        <v>76</v>
      </c>
      <c r="B77" s="13" t="s">
        <v>492</v>
      </c>
      <c r="C77" s="14" t="s">
        <v>138</v>
      </c>
      <c r="D77" s="14" t="s">
        <v>479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145</v>
      </c>
      <c r="U77" s="18"/>
    </row>
    <row r="78" spans="1:21">
      <c r="A78" s="17">
        <v>77</v>
      </c>
      <c r="B78" s="13" t="s">
        <v>493</v>
      </c>
      <c r="C78" s="14" t="s">
        <v>138</v>
      </c>
      <c r="D78" s="14" t="s">
        <v>479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145</v>
      </c>
      <c r="U78" s="18"/>
    </row>
    <row r="79" spans="1:21">
      <c r="A79" s="17">
        <v>78</v>
      </c>
      <c r="B79" s="13" t="s">
        <v>494</v>
      </c>
      <c r="C79" s="14" t="s">
        <v>138</v>
      </c>
      <c r="D79" s="14" t="s">
        <v>479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145</v>
      </c>
      <c r="U79" s="18"/>
    </row>
    <row r="80" spans="1:21">
      <c r="A80" s="17">
        <v>79</v>
      </c>
      <c r="B80" s="13" t="s">
        <v>495</v>
      </c>
      <c r="C80" s="14" t="s">
        <v>138</v>
      </c>
      <c r="D80" s="14" t="s">
        <v>479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145</v>
      </c>
      <c r="U80" s="18"/>
    </row>
    <row r="81" spans="1:21">
      <c r="A81" s="17">
        <v>80</v>
      </c>
      <c r="B81" s="13" t="s">
        <v>496</v>
      </c>
      <c r="C81" s="14" t="s">
        <v>497</v>
      </c>
      <c r="D81" s="14" t="s">
        <v>498</v>
      </c>
      <c r="E81" s="14" t="s">
        <v>140</v>
      </c>
      <c r="F81" s="14" t="s">
        <v>158</v>
      </c>
      <c r="G81" s="14" t="s">
        <v>142</v>
      </c>
      <c r="H81" s="14" t="s">
        <v>499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145</v>
      </c>
      <c r="U81" s="18"/>
    </row>
    <row r="82" spans="1:21">
      <c r="A82" s="17">
        <v>81</v>
      </c>
      <c r="B82" s="13" t="s">
        <v>500</v>
      </c>
      <c r="C82" s="14" t="s">
        <v>138</v>
      </c>
      <c r="D82" s="14" t="s">
        <v>479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145</v>
      </c>
      <c r="U82" s="18"/>
    </row>
    <row r="83" spans="1:21">
      <c r="A83" s="17">
        <v>82</v>
      </c>
      <c r="B83" s="13" t="s">
        <v>501</v>
      </c>
      <c r="C83" s="14" t="s">
        <v>138</v>
      </c>
      <c r="D83" s="14" t="s">
        <v>479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479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272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163</v>
      </c>
      <c r="U84" s="18">
        <v>2</v>
      </c>
    </row>
    <row r="85" spans="1:21">
      <c r="A85" s="17">
        <v>84</v>
      </c>
      <c r="B85" s="13" t="s">
        <v>273</v>
      </c>
      <c r="C85" s="14" t="s">
        <v>138</v>
      </c>
      <c r="D85" s="14" t="s">
        <v>479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274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163</v>
      </c>
      <c r="U85" s="18">
        <v>2</v>
      </c>
    </row>
    <row r="86" spans="1:21">
      <c r="A86" s="17">
        <v>85</v>
      </c>
      <c r="B86" s="13" t="s">
        <v>275</v>
      </c>
      <c r="C86" s="14" t="s">
        <v>138</v>
      </c>
      <c r="D86" s="14" t="s">
        <v>479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276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163</v>
      </c>
      <c r="U86" s="18">
        <v>2</v>
      </c>
    </row>
    <row r="87" spans="1:21">
      <c r="A87" s="19">
        <v>86</v>
      </c>
      <c r="B87" s="20" t="s">
        <v>277</v>
      </c>
      <c r="C87" s="21" t="s">
        <v>138</v>
      </c>
      <c r="D87" s="21" t="s">
        <v>479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278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163</v>
      </c>
      <c r="U87" s="24">
        <v>2</v>
      </c>
    </row>
    <row r="88" spans="1:21">
      <c r="A88" s="17">
        <v>87</v>
      </c>
      <c r="B88" s="13" t="s">
        <v>279</v>
      </c>
      <c r="C88" s="14" t="s">
        <v>138</v>
      </c>
      <c r="D88" s="14" t="s">
        <v>479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479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479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479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479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479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479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479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479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479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479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479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479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479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479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309</v>
      </c>
      <c r="C103" s="21" t="s">
        <v>138</v>
      </c>
      <c r="D103" s="21" t="s">
        <v>479</v>
      </c>
      <c r="E103" s="21" t="s">
        <v>140</v>
      </c>
      <c r="F103" s="21" t="s">
        <v>141</v>
      </c>
      <c r="G103" s="21" t="s">
        <v>142</v>
      </c>
      <c r="H103" s="21" t="s">
        <v>310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311</v>
      </c>
      <c r="C104" s="14" t="s">
        <v>138</v>
      </c>
      <c r="D104" s="14" t="s">
        <v>479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479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workbookViewId="0">
      <selection activeCell="J7" sqref="J7"/>
    </sheetView>
  </sheetViews>
  <sheetFormatPr defaultRowHeight="14.4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502</v>
      </c>
      <c r="C2" s="14" t="s">
        <v>138</v>
      </c>
      <c r="D2" s="14" t="s">
        <v>503</v>
      </c>
      <c r="E2" s="14" t="s">
        <v>140</v>
      </c>
      <c r="F2" s="14" t="s">
        <v>141</v>
      </c>
      <c r="G2" s="14" t="s">
        <v>142</v>
      </c>
      <c r="H2" s="14" t="s">
        <v>143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144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145</v>
      </c>
      <c r="U2" s="18"/>
    </row>
    <row r="3" spans="1:21" s="6" customFormat="1">
      <c r="A3" s="19">
        <v>2</v>
      </c>
      <c r="B3" s="20" t="s">
        <v>504</v>
      </c>
      <c r="C3" s="21" t="s">
        <v>138</v>
      </c>
      <c r="D3" s="21" t="s">
        <v>503</v>
      </c>
      <c r="E3" s="21" t="s">
        <v>140</v>
      </c>
      <c r="F3" s="21" t="s">
        <v>141</v>
      </c>
      <c r="G3" s="21" t="s">
        <v>142</v>
      </c>
      <c r="H3" s="21" t="s">
        <v>147</v>
      </c>
      <c r="I3" s="21" t="s">
        <v>148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144</v>
      </c>
      <c r="O3" s="23" t="s">
        <v>149</v>
      </c>
      <c r="P3" s="23"/>
      <c r="Q3" s="23"/>
      <c r="R3" s="23"/>
      <c r="S3" s="23" t="str">
        <f t="shared" ref="S3:S66" si="3">M3</f>
        <v>RA_ToSIA01_RF_ACPanel_PwrACDsblSel</v>
      </c>
      <c r="T3" s="23" t="s">
        <v>145</v>
      </c>
      <c r="U3" s="24"/>
    </row>
    <row r="4" spans="1:21">
      <c r="A4" s="17">
        <v>3</v>
      </c>
      <c r="B4" s="13" t="s">
        <v>505</v>
      </c>
      <c r="C4" s="14" t="s">
        <v>138</v>
      </c>
      <c r="D4" s="14" t="s">
        <v>503</v>
      </c>
      <c r="E4" s="14" t="s">
        <v>140</v>
      </c>
      <c r="F4" s="14" t="s">
        <v>141</v>
      </c>
      <c r="G4" s="14" t="s">
        <v>142</v>
      </c>
      <c r="H4" s="14" t="s">
        <v>151</v>
      </c>
      <c r="I4" s="14" t="s">
        <v>148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144</v>
      </c>
      <c r="O4" s="16" t="s">
        <v>149</v>
      </c>
      <c r="P4" s="16"/>
      <c r="Q4" s="16"/>
      <c r="R4" s="16"/>
      <c r="S4" s="16" t="str">
        <f t="shared" si="3"/>
        <v>RA_ToSIA01_RF_ACPanel_PwrACEnblSel</v>
      </c>
      <c r="T4" s="16" t="s">
        <v>145</v>
      </c>
      <c r="U4" s="18"/>
    </row>
    <row r="5" spans="1:21">
      <c r="A5" s="17">
        <v>4</v>
      </c>
      <c r="B5" s="13" t="s">
        <v>506</v>
      </c>
      <c r="C5" s="14" t="s">
        <v>138</v>
      </c>
      <c r="D5" s="14" t="s">
        <v>503</v>
      </c>
      <c r="E5" s="14" t="s">
        <v>140</v>
      </c>
      <c r="F5" s="14" t="s">
        <v>141</v>
      </c>
      <c r="G5" s="14" t="s">
        <v>142</v>
      </c>
      <c r="H5" s="14" t="s">
        <v>156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144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145</v>
      </c>
      <c r="U5" s="18"/>
    </row>
    <row r="6" spans="1:21">
      <c r="A6" s="17">
        <v>5</v>
      </c>
      <c r="B6" s="13" t="s">
        <v>507</v>
      </c>
      <c r="C6" s="14" t="s">
        <v>138</v>
      </c>
      <c r="D6" s="14" t="s">
        <v>503</v>
      </c>
      <c r="E6" s="14" t="s">
        <v>140</v>
      </c>
      <c r="F6" s="14" t="s">
        <v>141</v>
      </c>
      <c r="G6" s="14" t="s">
        <v>142</v>
      </c>
      <c r="H6" s="14" t="s">
        <v>158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144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145</v>
      </c>
      <c r="U6" s="18"/>
    </row>
    <row r="7" spans="1:21">
      <c r="A7" s="17">
        <v>6</v>
      </c>
      <c r="B7" s="13" t="s">
        <v>508</v>
      </c>
      <c r="C7" s="14" t="s">
        <v>138</v>
      </c>
      <c r="D7" s="14" t="s">
        <v>503</v>
      </c>
      <c r="E7" s="14" t="s">
        <v>140</v>
      </c>
      <c r="F7" s="14" t="s">
        <v>141</v>
      </c>
      <c r="G7" s="14" t="s">
        <v>142</v>
      </c>
      <c r="H7" s="14" t="s">
        <v>153</v>
      </c>
      <c r="I7" s="14" t="s">
        <v>154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144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145</v>
      </c>
      <c r="U7" s="18"/>
    </row>
    <row r="8" spans="1:21" s="5" customFormat="1">
      <c r="A8" s="27">
        <v>7</v>
      </c>
      <c r="B8" s="28" t="s">
        <v>159</v>
      </c>
      <c r="C8" s="29" t="s">
        <v>138</v>
      </c>
      <c r="D8" s="29" t="s">
        <v>503</v>
      </c>
      <c r="E8" s="29" t="s">
        <v>140</v>
      </c>
      <c r="F8" s="29" t="s">
        <v>160</v>
      </c>
      <c r="G8" s="29" t="s">
        <v>161</v>
      </c>
      <c r="H8" s="29" t="s">
        <v>162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485</v>
      </c>
      <c r="Q8" s="31" t="s">
        <v>486</v>
      </c>
      <c r="R8" s="31" t="s">
        <v>42</v>
      </c>
      <c r="S8" s="31" t="str">
        <f t="shared" si="3"/>
        <v>RA_ToSIA01_RF_HeatSink_H01A_TMon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164</v>
      </c>
      <c r="C9" s="29" t="s">
        <v>138</v>
      </c>
      <c r="D9" s="29" t="s">
        <v>503</v>
      </c>
      <c r="E9" s="29" t="s">
        <v>140</v>
      </c>
      <c r="F9" s="29" t="s">
        <v>160</v>
      </c>
      <c r="G9" s="29" t="s">
        <v>165</v>
      </c>
      <c r="H9" s="29" t="s">
        <v>162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485</v>
      </c>
      <c r="Q9" s="31" t="s">
        <v>486</v>
      </c>
      <c r="R9" s="31" t="s">
        <v>42</v>
      </c>
      <c r="S9" s="31" t="str">
        <f t="shared" si="3"/>
        <v>RA_ToSIA01_RF_HeatSink_H01B_TMon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166</v>
      </c>
      <c r="C10" s="29" t="s">
        <v>138</v>
      </c>
      <c r="D10" s="29" t="s">
        <v>503</v>
      </c>
      <c r="E10" s="29" t="s">
        <v>140</v>
      </c>
      <c r="F10" s="29" t="s">
        <v>160</v>
      </c>
      <c r="G10" s="29" t="s">
        <v>167</v>
      </c>
      <c r="H10" s="29" t="s">
        <v>162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485</v>
      </c>
      <c r="Q10" s="31" t="s">
        <v>486</v>
      </c>
      <c r="R10" s="31" t="s">
        <v>42</v>
      </c>
      <c r="S10" s="31" t="str">
        <f t="shared" si="3"/>
        <v>RA_ToSIA01_RF_HeatSink_H02A_TMon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168</v>
      </c>
      <c r="C11" s="29" t="s">
        <v>138</v>
      </c>
      <c r="D11" s="29" t="s">
        <v>503</v>
      </c>
      <c r="E11" s="29" t="s">
        <v>140</v>
      </c>
      <c r="F11" s="29" t="s">
        <v>160</v>
      </c>
      <c r="G11" s="29" t="s">
        <v>169</v>
      </c>
      <c r="H11" s="29" t="s">
        <v>162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485</v>
      </c>
      <c r="Q11" s="31" t="s">
        <v>486</v>
      </c>
      <c r="R11" s="31" t="s">
        <v>42</v>
      </c>
      <c r="S11" s="31" t="str">
        <f t="shared" si="3"/>
        <v>RA_ToSIA01_RF_HeatSink_H02B_TMon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170</v>
      </c>
      <c r="C12" s="29" t="s">
        <v>138</v>
      </c>
      <c r="D12" s="29" t="s">
        <v>503</v>
      </c>
      <c r="E12" s="29" t="s">
        <v>140</v>
      </c>
      <c r="F12" s="29" t="s">
        <v>160</v>
      </c>
      <c r="G12" s="29" t="s">
        <v>171</v>
      </c>
      <c r="H12" s="29" t="s">
        <v>162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485</v>
      </c>
      <c r="Q12" s="31" t="s">
        <v>486</v>
      </c>
      <c r="R12" s="31" t="s">
        <v>42</v>
      </c>
      <c r="S12" s="31" t="str">
        <f t="shared" si="3"/>
        <v>RA_ToSIA01_RF_HeatSink_H03A_TMon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172</v>
      </c>
      <c r="C13" s="29" t="s">
        <v>138</v>
      </c>
      <c r="D13" s="29" t="s">
        <v>503</v>
      </c>
      <c r="E13" s="29" t="s">
        <v>140</v>
      </c>
      <c r="F13" s="29" t="s">
        <v>160</v>
      </c>
      <c r="G13" s="29" t="s">
        <v>173</v>
      </c>
      <c r="H13" s="29" t="s">
        <v>162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485</v>
      </c>
      <c r="Q13" s="31" t="s">
        <v>486</v>
      </c>
      <c r="R13" s="31" t="s">
        <v>42</v>
      </c>
      <c r="S13" s="31" t="str">
        <f t="shared" si="3"/>
        <v>RA_ToSIA01_RF_HeatSink_H03B_TMon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174</v>
      </c>
      <c r="C14" s="29" t="s">
        <v>138</v>
      </c>
      <c r="D14" s="29" t="s">
        <v>503</v>
      </c>
      <c r="E14" s="29" t="s">
        <v>140</v>
      </c>
      <c r="F14" s="29" t="s">
        <v>160</v>
      </c>
      <c r="G14" s="29" t="s">
        <v>175</v>
      </c>
      <c r="H14" s="29" t="s">
        <v>162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485</v>
      </c>
      <c r="Q14" s="31" t="s">
        <v>486</v>
      </c>
      <c r="R14" s="31" t="s">
        <v>42</v>
      </c>
      <c r="S14" s="31" t="str">
        <f t="shared" si="3"/>
        <v>RA_ToSIA01_RF_HeatSink_H04A_TMon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176</v>
      </c>
      <c r="C15" s="29" t="s">
        <v>138</v>
      </c>
      <c r="D15" s="29" t="s">
        <v>503</v>
      </c>
      <c r="E15" s="29" t="s">
        <v>140</v>
      </c>
      <c r="F15" s="29" t="s">
        <v>160</v>
      </c>
      <c r="G15" s="29" t="s">
        <v>177</v>
      </c>
      <c r="H15" s="29" t="s">
        <v>162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485</v>
      </c>
      <c r="Q15" s="31" t="s">
        <v>486</v>
      </c>
      <c r="R15" s="31" t="s">
        <v>42</v>
      </c>
      <c r="S15" s="31" t="str">
        <f t="shared" si="3"/>
        <v>RA_ToSIA01_RF_HeatSink_H04B_TMon</v>
      </c>
      <c r="T15" s="31" t="s">
        <v>163</v>
      </c>
      <c r="U15" s="32">
        <v>2</v>
      </c>
    </row>
    <row r="16" spans="1:21" s="5" customFormat="1">
      <c r="A16" s="27">
        <v>15</v>
      </c>
      <c r="B16" s="28" t="s">
        <v>178</v>
      </c>
      <c r="C16" s="29" t="s">
        <v>138</v>
      </c>
      <c r="D16" s="29" t="s">
        <v>503</v>
      </c>
      <c r="E16" s="29" t="s">
        <v>140</v>
      </c>
      <c r="F16" s="29" t="s">
        <v>160</v>
      </c>
      <c r="G16" s="29" t="s">
        <v>179</v>
      </c>
      <c r="H16" s="29" t="s">
        <v>162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485</v>
      </c>
      <c r="Q16" s="31" t="s">
        <v>486</v>
      </c>
      <c r="R16" s="31" t="s">
        <v>42</v>
      </c>
      <c r="S16" s="31" t="str">
        <f t="shared" si="3"/>
        <v>RA_ToSIA01_RF_HeatSink_H05A_TMon</v>
      </c>
      <c r="T16" s="31" t="s">
        <v>163</v>
      </c>
      <c r="U16" s="32">
        <v>2</v>
      </c>
    </row>
    <row r="17" spans="1:21" s="5" customFormat="1">
      <c r="A17" s="27">
        <v>16</v>
      </c>
      <c r="B17" s="28" t="s">
        <v>180</v>
      </c>
      <c r="C17" s="29" t="s">
        <v>138</v>
      </c>
      <c r="D17" s="29" t="s">
        <v>503</v>
      </c>
      <c r="E17" s="29" t="s">
        <v>140</v>
      </c>
      <c r="F17" s="29" t="s">
        <v>160</v>
      </c>
      <c r="G17" s="29" t="s">
        <v>181</v>
      </c>
      <c r="H17" s="29" t="s">
        <v>162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485</v>
      </c>
      <c r="Q17" s="31" t="s">
        <v>486</v>
      </c>
      <c r="R17" s="31" t="s">
        <v>42</v>
      </c>
      <c r="S17" s="31" t="str">
        <f t="shared" si="3"/>
        <v>RA_ToSIA01_RF_HeatSink_H05B_TMon</v>
      </c>
      <c r="T17" s="31" t="s">
        <v>163</v>
      </c>
      <c r="U17" s="32">
        <v>2</v>
      </c>
    </row>
    <row r="18" spans="1:21" s="5" customFormat="1">
      <c r="A18" s="27">
        <v>17</v>
      </c>
      <c r="B18" s="28" t="s">
        <v>182</v>
      </c>
      <c r="C18" s="29" t="s">
        <v>138</v>
      </c>
      <c r="D18" s="29" t="s">
        <v>503</v>
      </c>
      <c r="E18" s="29" t="s">
        <v>140</v>
      </c>
      <c r="F18" s="29" t="s">
        <v>160</v>
      </c>
      <c r="G18" s="29" t="s">
        <v>183</v>
      </c>
      <c r="H18" s="29" t="s">
        <v>162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485</v>
      </c>
      <c r="Q18" s="31" t="s">
        <v>486</v>
      </c>
      <c r="R18" s="31" t="s">
        <v>42</v>
      </c>
      <c r="S18" s="31" t="str">
        <f t="shared" si="3"/>
        <v>RA_ToSIA01_RF_HeatSink_H06A_TMon</v>
      </c>
      <c r="T18" s="31" t="s">
        <v>163</v>
      </c>
      <c r="U18" s="32">
        <v>2</v>
      </c>
    </row>
    <row r="19" spans="1:21" s="5" customFormat="1">
      <c r="A19" s="27">
        <v>18</v>
      </c>
      <c r="B19" s="28" t="s">
        <v>184</v>
      </c>
      <c r="C19" s="29" t="s">
        <v>138</v>
      </c>
      <c r="D19" s="29" t="s">
        <v>503</v>
      </c>
      <c r="E19" s="29" t="s">
        <v>140</v>
      </c>
      <c r="F19" s="29" t="s">
        <v>160</v>
      </c>
      <c r="G19" s="29" t="s">
        <v>185</v>
      </c>
      <c r="H19" s="29" t="s">
        <v>162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485</v>
      </c>
      <c r="Q19" s="31" t="s">
        <v>486</v>
      </c>
      <c r="R19" s="31" t="s">
        <v>42</v>
      </c>
      <c r="S19" s="31" t="str">
        <f t="shared" si="3"/>
        <v>RA_ToSIA01_RF_HeatSink_H06B_TMon</v>
      </c>
      <c r="T19" s="31" t="s">
        <v>163</v>
      </c>
      <c r="U19" s="32">
        <v>2</v>
      </c>
    </row>
    <row r="20" spans="1:21" s="5" customFormat="1">
      <c r="A20" s="27">
        <v>19</v>
      </c>
      <c r="B20" s="28" t="s">
        <v>186</v>
      </c>
      <c r="C20" s="29" t="s">
        <v>138</v>
      </c>
      <c r="D20" s="29" t="s">
        <v>503</v>
      </c>
      <c r="E20" s="29" t="s">
        <v>140</v>
      </c>
      <c r="F20" s="29" t="s">
        <v>160</v>
      </c>
      <c r="G20" s="29" t="s">
        <v>187</v>
      </c>
      <c r="H20" s="29" t="s">
        <v>162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485</v>
      </c>
      <c r="Q20" s="31" t="s">
        <v>486</v>
      </c>
      <c r="R20" s="31" t="s">
        <v>42</v>
      </c>
      <c r="S20" s="31" t="str">
        <f t="shared" si="3"/>
        <v>RA_ToSIA01_RF_HeatSink_H07A_TMon</v>
      </c>
      <c r="T20" s="31" t="s">
        <v>163</v>
      </c>
      <c r="U20" s="32">
        <v>2</v>
      </c>
    </row>
    <row r="21" spans="1:21" s="5" customFormat="1">
      <c r="A21" s="27">
        <v>20</v>
      </c>
      <c r="B21" s="28" t="s">
        <v>188</v>
      </c>
      <c r="C21" s="29" t="s">
        <v>138</v>
      </c>
      <c r="D21" s="29" t="s">
        <v>503</v>
      </c>
      <c r="E21" s="29" t="s">
        <v>140</v>
      </c>
      <c r="F21" s="29" t="s">
        <v>160</v>
      </c>
      <c r="G21" s="29" t="s">
        <v>189</v>
      </c>
      <c r="H21" s="29" t="s">
        <v>162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485</v>
      </c>
      <c r="Q21" s="31" t="s">
        <v>486</v>
      </c>
      <c r="R21" s="31" t="s">
        <v>42</v>
      </c>
      <c r="S21" s="31" t="str">
        <f t="shared" si="3"/>
        <v>RA_ToSIA01_RF_HeatSink_H07B_TMon</v>
      </c>
      <c r="T21" s="31" t="s">
        <v>163</v>
      </c>
      <c r="U21" s="32">
        <v>2</v>
      </c>
    </row>
    <row r="22" spans="1:21" s="5" customFormat="1">
      <c r="A22" s="27">
        <v>21</v>
      </c>
      <c r="B22" s="28" t="s">
        <v>190</v>
      </c>
      <c r="C22" s="29" t="s">
        <v>138</v>
      </c>
      <c r="D22" s="29" t="s">
        <v>503</v>
      </c>
      <c r="E22" s="29" t="s">
        <v>140</v>
      </c>
      <c r="F22" s="29" t="s">
        <v>160</v>
      </c>
      <c r="G22" s="29" t="s">
        <v>191</v>
      </c>
      <c r="H22" s="29" t="s">
        <v>162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485</v>
      </c>
      <c r="Q22" s="31" t="s">
        <v>486</v>
      </c>
      <c r="R22" s="31" t="s">
        <v>42</v>
      </c>
      <c r="S22" s="31" t="str">
        <f t="shared" si="3"/>
        <v>RA_ToSIA01_RF_HeatSink_H08A_TMon</v>
      </c>
      <c r="T22" s="31" t="s">
        <v>163</v>
      </c>
      <c r="U22" s="32">
        <v>2</v>
      </c>
    </row>
    <row r="23" spans="1:21" s="5" customFormat="1">
      <c r="A23" s="27">
        <v>22</v>
      </c>
      <c r="B23" s="28" t="s">
        <v>192</v>
      </c>
      <c r="C23" s="29" t="s">
        <v>138</v>
      </c>
      <c r="D23" s="29" t="s">
        <v>503</v>
      </c>
      <c r="E23" s="29" t="s">
        <v>140</v>
      </c>
      <c r="F23" s="29" t="s">
        <v>160</v>
      </c>
      <c r="G23" s="29" t="s">
        <v>193</v>
      </c>
      <c r="H23" s="29" t="s">
        <v>162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485</v>
      </c>
      <c r="Q23" s="31" t="s">
        <v>486</v>
      </c>
      <c r="R23" s="31" t="s">
        <v>42</v>
      </c>
      <c r="S23" s="31" t="str">
        <f t="shared" si="3"/>
        <v>RA_ToSIA01_RF_HeatSink_H08B_TMon</v>
      </c>
      <c r="T23" s="31" t="s">
        <v>163</v>
      </c>
      <c r="U23" s="32">
        <v>2</v>
      </c>
    </row>
    <row r="24" spans="1:21">
      <c r="A24" s="17">
        <v>23</v>
      </c>
      <c r="B24" s="13" t="s">
        <v>509</v>
      </c>
      <c r="C24" s="14" t="s">
        <v>138</v>
      </c>
      <c r="D24" s="14" t="s">
        <v>503</v>
      </c>
      <c r="E24" s="14" t="s">
        <v>140</v>
      </c>
      <c r="F24" s="14" t="s">
        <v>160</v>
      </c>
      <c r="G24" s="14" t="s">
        <v>161</v>
      </c>
      <c r="H24" s="14" t="s">
        <v>195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144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145</v>
      </c>
      <c r="U24" s="18"/>
    </row>
    <row r="25" spans="1:21">
      <c r="A25" s="17">
        <v>24</v>
      </c>
      <c r="B25" s="13" t="s">
        <v>510</v>
      </c>
      <c r="C25" s="14" t="s">
        <v>138</v>
      </c>
      <c r="D25" s="14" t="s">
        <v>503</v>
      </c>
      <c r="E25" s="14" t="s">
        <v>140</v>
      </c>
      <c r="F25" s="14" t="s">
        <v>160</v>
      </c>
      <c r="G25" s="14" t="s">
        <v>165</v>
      </c>
      <c r="H25" s="14" t="s">
        <v>195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144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145</v>
      </c>
      <c r="U25" s="18"/>
    </row>
    <row r="26" spans="1:21">
      <c r="A26" s="17">
        <v>25</v>
      </c>
      <c r="B26" s="13" t="s">
        <v>511</v>
      </c>
      <c r="C26" s="14" t="s">
        <v>138</v>
      </c>
      <c r="D26" s="14" t="s">
        <v>503</v>
      </c>
      <c r="E26" s="14" t="s">
        <v>140</v>
      </c>
      <c r="F26" s="14" t="s">
        <v>160</v>
      </c>
      <c r="G26" s="14" t="s">
        <v>167</v>
      </c>
      <c r="H26" s="14" t="s">
        <v>195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144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145</v>
      </c>
      <c r="U26" s="18"/>
    </row>
    <row r="27" spans="1:21">
      <c r="A27" s="19">
        <v>26</v>
      </c>
      <c r="B27" s="20" t="s">
        <v>512</v>
      </c>
      <c r="C27" s="21" t="s">
        <v>138</v>
      </c>
      <c r="D27" s="21" t="s">
        <v>503</v>
      </c>
      <c r="E27" s="21" t="s">
        <v>140</v>
      </c>
      <c r="F27" s="21" t="s">
        <v>160</v>
      </c>
      <c r="G27" s="21" t="s">
        <v>169</v>
      </c>
      <c r="H27" s="21" t="s">
        <v>195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144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145</v>
      </c>
      <c r="U27" s="24"/>
    </row>
    <row r="28" spans="1:21">
      <c r="A28" s="17">
        <v>27</v>
      </c>
      <c r="B28" s="13" t="s">
        <v>513</v>
      </c>
      <c r="C28" s="14" t="s">
        <v>138</v>
      </c>
      <c r="D28" s="14" t="s">
        <v>503</v>
      </c>
      <c r="E28" s="14" t="s">
        <v>140</v>
      </c>
      <c r="F28" s="14" t="s">
        <v>160</v>
      </c>
      <c r="G28" s="14" t="s">
        <v>171</v>
      </c>
      <c r="H28" s="14" t="s">
        <v>195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144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145</v>
      </c>
      <c r="U28" s="18"/>
    </row>
    <row r="29" spans="1:21">
      <c r="A29" s="17">
        <v>28</v>
      </c>
      <c r="B29" s="13" t="s">
        <v>514</v>
      </c>
      <c r="C29" s="14" t="s">
        <v>138</v>
      </c>
      <c r="D29" s="14" t="s">
        <v>503</v>
      </c>
      <c r="E29" s="14" t="s">
        <v>140</v>
      </c>
      <c r="F29" s="14" t="s">
        <v>160</v>
      </c>
      <c r="G29" s="14" t="s">
        <v>173</v>
      </c>
      <c r="H29" s="14" t="s">
        <v>195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144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145</v>
      </c>
      <c r="U29" s="18"/>
    </row>
    <row r="30" spans="1:21">
      <c r="A30" s="17">
        <v>29</v>
      </c>
      <c r="B30" s="13" t="s">
        <v>515</v>
      </c>
      <c r="C30" s="14" t="s">
        <v>138</v>
      </c>
      <c r="D30" s="14" t="s">
        <v>503</v>
      </c>
      <c r="E30" s="14" t="s">
        <v>140</v>
      </c>
      <c r="F30" s="14" t="s">
        <v>160</v>
      </c>
      <c r="G30" s="14" t="s">
        <v>175</v>
      </c>
      <c r="H30" s="14" t="s">
        <v>195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144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145</v>
      </c>
      <c r="U30" s="18"/>
    </row>
    <row r="31" spans="1:21">
      <c r="A31" s="17">
        <v>30</v>
      </c>
      <c r="B31" s="13" t="s">
        <v>516</v>
      </c>
      <c r="C31" s="14" t="s">
        <v>138</v>
      </c>
      <c r="D31" s="14" t="s">
        <v>503</v>
      </c>
      <c r="E31" s="14" t="s">
        <v>140</v>
      </c>
      <c r="F31" s="14" t="s">
        <v>160</v>
      </c>
      <c r="G31" s="14" t="s">
        <v>177</v>
      </c>
      <c r="H31" s="14" t="s">
        <v>195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144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145</v>
      </c>
      <c r="U31" s="18"/>
    </row>
    <row r="32" spans="1:21">
      <c r="A32" s="17">
        <v>31</v>
      </c>
      <c r="B32" s="13" t="s">
        <v>517</v>
      </c>
      <c r="C32" s="14" t="s">
        <v>138</v>
      </c>
      <c r="D32" s="14" t="s">
        <v>503</v>
      </c>
      <c r="E32" s="14" t="s">
        <v>140</v>
      </c>
      <c r="F32" s="14" t="s">
        <v>160</v>
      </c>
      <c r="G32" s="14" t="s">
        <v>179</v>
      </c>
      <c r="H32" s="14" t="s">
        <v>195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144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145</v>
      </c>
      <c r="U32" s="18"/>
    </row>
    <row r="33" spans="1:21">
      <c r="A33" s="17">
        <v>32</v>
      </c>
      <c r="B33" s="13" t="s">
        <v>518</v>
      </c>
      <c r="C33" s="14" t="s">
        <v>138</v>
      </c>
      <c r="D33" s="14" t="s">
        <v>503</v>
      </c>
      <c r="E33" s="14" t="s">
        <v>140</v>
      </c>
      <c r="F33" s="14" t="s">
        <v>160</v>
      </c>
      <c r="G33" s="14" t="s">
        <v>181</v>
      </c>
      <c r="H33" s="14" t="s">
        <v>195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144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145</v>
      </c>
      <c r="U33" s="18"/>
    </row>
    <row r="34" spans="1:21">
      <c r="A34" s="17">
        <v>33</v>
      </c>
      <c r="B34" s="13" t="s">
        <v>519</v>
      </c>
      <c r="C34" s="14" t="s">
        <v>138</v>
      </c>
      <c r="D34" s="14" t="s">
        <v>503</v>
      </c>
      <c r="E34" s="14" t="s">
        <v>140</v>
      </c>
      <c r="F34" s="14" t="s">
        <v>160</v>
      </c>
      <c r="G34" s="14" t="s">
        <v>183</v>
      </c>
      <c r="H34" s="14" t="s">
        <v>195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144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145</v>
      </c>
      <c r="U34" s="18"/>
    </row>
    <row r="35" spans="1:21">
      <c r="A35" s="17">
        <v>34</v>
      </c>
      <c r="B35" s="13" t="s">
        <v>520</v>
      </c>
      <c r="C35" s="14" t="s">
        <v>138</v>
      </c>
      <c r="D35" s="14" t="s">
        <v>503</v>
      </c>
      <c r="E35" s="14" t="s">
        <v>140</v>
      </c>
      <c r="F35" s="14" t="s">
        <v>160</v>
      </c>
      <c r="G35" s="14" t="s">
        <v>185</v>
      </c>
      <c r="H35" s="14" t="s">
        <v>195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144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145</v>
      </c>
      <c r="U35" s="18"/>
    </row>
    <row r="36" spans="1:21">
      <c r="A36" s="17">
        <v>35</v>
      </c>
      <c r="B36" s="13" t="s">
        <v>521</v>
      </c>
      <c r="C36" s="14" t="s">
        <v>138</v>
      </c>
      <c r="D36" s="14" t="s">
        <v>503</v>
      </c>
      <c r="E36" s="14" t="s">
        <v>140</v>
      </c>
      <c r="F36" s="14" t="s">
        <v>160</v>
      </c>
      <c r="G36" s="14" t="s">
        <v>187</v>
      </c>
      <c r="H36" s="14" t="s">
        <v>195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144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145</v>
      </c>
      <c r="U36" s="18"/>
    </row>
    <row r="37" spans="1:21">
      <c r="A37" s="17">
        <v>36</v>
      </c>
      <c r="B37" s="13" t="s">
        <v>522</v>
      </c>
      <c r="C37" s="14" t="s">
        <v>138</v>
      </c>
      <c r="D37" s="14" t="s">
        <v>503</v>
      </c>
      <c r="E37" s="14" t="s">
        <v>140</v>
      </c>
      <c r="F37" s="14" t="s">
        <v>160</v>
      </c>
      <c r="G37" s="14" t="s">
        <v>189</v>
      </c>
      <c r="H37" s="14" t="s">
        <v>195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144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145</v>
      </c>
      <c r="U37" s="18"/>
    </row>
    <row r="38" spans="1:21">
      <c r="A38" s="17">
        <v>37</v>
      </c>
      <c r="B38" s="13" t="s">
        <v>523</v>
      </c>
      <c r="C38" s="14" t="s">
        <v>138</v>
      </c>
      <c r="D38" s="14" t="s">
        <v>503</v>
      </c>
      <c r="E38" s="14" t="s">
        <v>140</v>
      </c>
      <c r="F38" s="14" t="s">
        <v>160</v>
      </c>
      <c r="G38" s="14" t="s">
        <v>191</v>
      </c>
      <c r="H38" s="14" t="s">
        <v>195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144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145</v>
      </c>
      <c r="U38" s="18"/>
    </row>
    <row r="39" spans="1:21">
      <c r="A39" s="17">
        <v>38</v>
      </c>
      <c r="B39" s="13" t="s">
        <v>524</v>
      </c>
      <c r="C39" s="14" t="s">
        <v>138</v>
      </c>
      <c r="D39" s="14" t="s">
        <v>503</v>
      </c>
      <c r="E39" s="14" t="s">
        <v>140</v>
      </c>
      <c r="F39" s="14" t="s">
        <v>160</v>
      </c>
      <c r="G39" s="14" t="s">
        <v>193</v>
      </c>
      <c r="H39" s="14" t="s">
        <v>195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144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145</v>
      </c>
      <c r="U39" s="18"/>
    </row>
    <row r="40" spans="1:21">
      <c r="A40" s="17">
        <v>39</v>
      </c>
      <c r="B40" s="13" t="s">
        <v>525</v>
      </c>
      <c r="C40" s="14" t="s">
        <v>138</v>
      </c>
      <c r="D40" s="14" t="s">
        <v>503</v>
      </c>
      <c r="E40" s="14" t="s">
        <v>140</v>
      </c>
      <c r="F40" s="14" t="s">
        <v>160</v>
      </c>
      <c r="G40" s="14" t="s">
        <v>161</v>
      </c>
      <c r="H40" s="14" t="s">
        <v>212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144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145</v>
      </c>
      <c r="U40" s="18"/>
    </row>
    <row r="41" spans="1:21">
      <c r="A41" s="17">
        <v>40</v>
      </c>
      <c r="B41" s="13" t="s">
        <v>526</v>
      </c>
      <c r="C41" s="14" t="s">
        <v>138</v>
      </c>
      <c r="D41" s="14" t="s">
        <v>503</v>
      </c>
      <c r="E41" s="14" t="s">
        <v>140</v>
      </c>
      <c r="F41" s="14" t="s">
        <v>160</v>
      </c>
      <c r="G41" s="14" t="s">
        <v>165</v>
      </c>
      <c r="H41" s="14" t="s">
        <v>212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144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145</v>
      </c>
      <c r="U41" s="18"/>
    </row>
    <row r="42" spans="1:21">
      <c r="A42" s="17">
        <v>41</v>
      </c>
      <c r="B42" s="13" t="s">
        <v>527</v>
      </c>
      <c r="C42" s="14" t="s">
        <v>138</v>
      </c>
      <c r="D42" s="14" t="s">
        <v>503</v>
      </c>
      <c r="E42" s="14" t="s">
        <v>140</v>
      </c>
      <c r="F42" s="14" t="s">
        <v>160</v>
      </c>
      <c r="G42" s="14" t="s">
        <v>167</v>
      </c>
      <c r="H42" s="14" t="s">
        <v>212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144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145</v>
      </c>
      <c r="U42" s="18"/>
    </row>
    <row r="43" spans="1:21">
      <c r="A43" s="17">
        <v>42</v>
      </c>
      <c r="B43" s="13" t="s">
        <v>528</v>
      </c>
      <c r="C43" s="14" t="s">
        <v>138</v>
      </c>
      <c r="D43" s="14" t="s">
        <v>503</v>
      </c>
      <c r="E43" s="14" t="s">
        <v>140</v>
      </c>
      <c r="F43" s="14" t="s">
        <v>160</v>
      </c>
      <c r="G43" s="14" t="s">
        <v>169</v>
      </c>
      <c r="H43" s="14" t="s">
        <v>212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144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145</v>
      </c>
      <c r="U43" s="18"/>
    </row>
    <row r="44" spans="1:21">
      <c r="A44" s="17">
        <v>43</v>
      </c>
      <c r="B44" s="13" t="s">
        <v>529</v>
      </c>
      <c r="C44" s="14" t="s">
        <v>138</v>
      </c>
      <c r="D44" s="14" t="s">
        <v>503</v>
      </c>
      <c r="E44" s="14" t="s">
        <v>140</v>
      </c>
      <c r="F44" s="14" t="s">
        <v>160</v>
      </c>
      <c r="G44" s="14" t="s">
        <v>171</v>
      </c>
      <c r="H44" s="14" t="s">
        <v>212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144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145</v>
      </c>
      <c r="U44" s="18"/>
    </row>
    <row r="45" spans="1:21">
      <c r="A45" s="17">
        <v>44</v>
      </c>
      <c r="B45" s="13" t="s">
        <v>530</v>
      </c>
      <c r="C45" s="14" t="s">
        <v>138</v>
      </c>
      <c r="D45" s="14" t="s">
        <v>503</v>
      </c>
      <c r="E45" s="14" t="s">
        <v>140</v>
      </c>
      <c r="F45" s="14" t="s">
        <v>160</v>
      </c>
      <c r="G45" s="14" t="s">
        <v>173</v>
      </c>
      <c r="H45" s="14" t="s">
        <v>212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144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145</v>
      </c>
      <c r="U45" s="18"/>
    </row>
    <row r="46" spans="1:21">
      <c r="A46" s="17">
        <v>45</v>
      </c>
      <c r="B46" s="13" t="s">
        <v>531</v>
      </c>
      <c r="C46" s="14" t="s">
        <v>138</v>
      </c>
      <c r="D46" s="14" t="s">
        <v>503</v>
      </c>
      <c r="E46" s="14" t="s">
        <v>140</v>
      </c>
      <c r="F46" s="14" t="s">
        <v>160</v>
      </c>
      <c r="G46" s="14" t="s">
        <v>175</v>
      </c>
      <c r="H46" s="14" t="s">
        <v>212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144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145</v>
      </c>
      <c r="U46" s="18"/>
    </row>
    <row r="47" spans="1:21">
      <c r="A47" s="17">
        <v>46</v>
      </c>
      <c r="B47" s="13" t="s">
        <v>532</v>
      </c>
      <c r="C47" s="14" t="s">
        <v>138</v>
      </c>
      <c r="D47" s="14" t="s">
        <v>503</v>
      </c>
      <c r="E47" s="14" t="s">
        <v>140</v>
      </c>
      <c r="F47" s="14" t="s">
        <v>160</v>
      </c>
      <c r="G47" s="14" t="s">
        <v>177</v>
      </c>
      <c r="H47" s="14" t="s">
        <v>212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144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145</v>
      </c>
      <c r="U47" s="18"/>
    </row>
    <row r="48" spans="1:21">
      <c r="A48" s="17">
        <v>47</v>
      </c>
      <c r="B48" s="13" t="s">
        <v>533</v>
      </c>
      <c r="C48" s="14" t="s">
        <v>138</v>
      </c>
      <c r="D48" s="14" t="s">
        <v>503</v>
      </c>
      <c r="E48" s="14" t="s">
        <v>140</v>
      </c>
      <c r="F48" s="14" t="s">
        <v>160</v>
      </c>
      <c r="G48" s="14" t="s">
        <v>179</v>
      </c>
      <c r="H48" s="14" t="s">
        <v>212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144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145</v>
      </c>
      <c r="U48" s="18"/>
    </row>
    <row r="49" spans="1:21">
      <c r="A49" s="17">
        <v>48</v>
      </c>
      <c r="B49" s="13" t="s">
        <v>534</v>
      </c>
      <c r="C49" s="14" t="s">
        <v>138</v>
      </c>
      <c r="D49" s="14" t="s">
        <v>503</v>
      </c>
      <c r="E49" s="14" t="s">
        <v>140</v>
      </c>
      <c r="F49" s="14" t="s">
        <v>160</v>
      </c>
      <c r="G49" s="14" t="s">
        <v>181</v>
      </c>
      <c r="H49" s="14" t="s">
        <v>212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144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145</v>
      </c>
      <c r="U49" s="18"/>
    </row>
    <row r="50" spans="1:21">
      <c r="A50" s="17">
        <v>49</v>
      </c>
      <c r="B50" s="13" t="s">
        <v>535</v>
      </c>
      <c r="C50" s="14" t="s">
        <v>138</v>
      </c>
      <c r="D50" s="14" t="s">
        <v>503</v>
      </c>
      <c r="E50" s="14" t="s">
        <v>140</v>
      </c>
      <c r="F50" s="14" t="s">
        <v>160</v>
      </c>
      <c r="G50" s="14" t="s">
        <v>183</v>
      </c>
      <c r="H50" s="14" t="s">
        <v>212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144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145</v>
      </c>
      <c r="U50" s="18"/>
    </row>
    <row r="51" spans="1:21">
      <c r="A51" s="17">
        <v>50</v>
      </c>
      <c r="B51" s="13" t="s">
        <v>536</v>
      </c>
      <c r="C51" s="14" t="s">
        <v>138</v>
      </c>
      <c r="D51" s="14" t="s">
        <v>503</v>
      </c>
      <c r="E51" s="14" t="s">
        <v>140</v>
      </c>
      <c r="F51" s="14" t="s">
        <v>160</v>
      </c>
      <c r="G51" s="14" t="s">
        <v>185</v>
      </c>
      <c r="H51" s="14" t="s">
        <v>212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144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145</v>
      </c>
      <c r="U51" s="18"/>
    </row>
    <row r="52" spans="1:21">
      <c r="A52" s="17">
        <v>51</v>
      </c>
      <c r="B52" s="13" t="s">
        <v>537</v>
      </c>
      <c r="C52" s="14" t="s">
        <v>138</v>
      </c>
      <c r="D52" s="14" t="s">
        <v>503</v>
      </c>
      <c r="E52" s="14" t="s">
        <v>140</v>
      </c>
      <c r="F52" s="14" t="s">
        <v>160</v>
      </c>
      <c r="G52" s="14" t="s">
        <v>187</v>
      </c>
      <c r="H52" s="14" t="s">
        <v>212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144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145</v>
      </c>
      <c r="U52" s="18"/>
    </row>
    <row r="53" spans="1:21">
      <c r="A53" s="17">
        <v>52</v>
      </c>
      <c r="B53" s="13" t="s">
        <v>538</v>
      </c>
      <c r="C53" s="14" t="s">
        <v>138</v>
      </c>
      <c r="D53" s="14" t="s">
        <v>503</v>
      </c>
      <c r="E53" s="14" t="s">
        <v>140</v>
      </c>
      <c r="F53" s="14" t="s">
        <v>160</v>
      </c>
      <c r="G53" s="14" t="s">
        <v>189</v>
      </c>
      <c r="H53" s="14" t="s">
        <v>212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144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145</v>
      </c>
      <c r="U53" s="18"/>
    </row>
    <row r="54" spans="1:21">
      <c r="A54" s="17">
        <v>53</v>
      </c>
      <c r="B54" s="13" t="s">
        <v>539</v>
      </c>
      <c r="C54" s="14" t="s">
        <v>138</v>
      </c>
      <c r="D54" s="14" t="s">
        <v>503</v>
      </c>
      <c r="E54" s="14" t="s">
        <v>140</v>
      </c>
      <c r="F54" s="14" t="s">
        <v>160</v>
      </c>
      <c r="G54" s="14" t="s">
        <v>191</v>
      </c>
      <c r="H54" s="14" t="s">
        <v>212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144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145</v>
      </c>
      <c r="U54" s="18"/>
    </row>
    <row r="55" spans="1:21">
      <c r="A55" s="17">
        <v>54</v>
      </c>
      <c r="B55" s="13" t="s">
        <v>540</v>
      </c>
      <c r="C55" s="14" t="s">
        <v>138</v>
      </c>
      <c r="D55" s="14" t="s">
        <v>503</v>
      </c>
      <c r="E55" s="14" t="s">
        <v>140</v>
      </c>
      <c r="F55" s="14" t="s">
        <v>160</v>
      </c>
      <c r="G55" s="14" t="s">
        <v>193</v>
      </c>
      <c r="H55" s="14" t="s">
        <v>212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144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145</v>
      </c>
      <c r="U55" s="18"/>
    </row>
    <row r="56" spans="1:21">
      <c r="A56" s="17">
        <v>55</v>
      </c>
      <c r="B56" s="13" t="s">
        <v>228</v>
      </c>
      <c r="C56" s="14" t="s">
        <v>138</v>
      </c>
      <c r="D56" s="14" t="s">
        <v>503</v>
      </c>
      <c r="E56" s="14" t="s">
        <v>140</v>
      </c>
      <c r="F56" s="14" t="s">
        <v>160</v>
      </c>
      <c r="G56" s="14" t="s">
        <v>161</v>
      </c>
      <c r="H56" s="14" t="s">
        <v>229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144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145</v>
      </c>
      <c r="U56" s="18"/>
    </row>
    <row r="57" spans="1:21">
      <c r="A57" s="17">
        <v>56</v>
      </c>
      <c r="B57" s="13" t="s">
        <v>230</v>
      </c>
      <c r="C57" s="14" t="s">
        <v>138</v>
      </c>
      <c r="D57" s="14" t="s">
        <v>503</v>
      </c>
      <c r="E57" s="14" t="s">
        <v>140</v>
      </c>
      <c r="F57" s="14" t="s">
        <v>160</v>
      </c>
      <c r="G57" s="14" t="s">
        <v>165</v>
      </c>
      <c r="H57" s="14" t="s">
        <v>229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144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145</v>
      </c>
      <c r="U57" s="18"/>
    </row>
    <row r="58" spans="1:21">
      <c r="A58" s="17">
        <v>57</v>
      </c>
      <c r="B58" s="13" t="s">
        <v>231</v>
      </c>
      <c r="C58" s="14" t="s">
        <v>138</v>
      </c>
      <c r="D58" s="14" t="s">
        <v>503</v>
      </c>
      <c r="E58" s="14" t="s">
        <v>140</v>
      </c>
      <c r="F58" s="14" t="s">
        <v>160</v>
      </c>
      <c r="G58" s="14" t="s">
        <v>167</v>
      </c>
      <c r="H58" s="14" t="s">
        <v>229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144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145</v>
      </c>
      <c r="U58" s="18"/>
    </row>
    <row r="59" spans="1:21">
      <c r="A59" s="17">
        <v>58</v>
      </c>
      <c r="B59" s="13" t="s">
        <v>232</v>
      </c>
      <c r="C59" s="14" t="s">
        <v>138</v>
      </c>
      <c r="D59" s="14" t="s">
        <v>503</v>
      </c>
      <c r="E59" s="14" t="s">
        <v>140</v>
      </c>
      <c r="F59" s="14" t="s">
        <v>160</v>
      </c>
      <c r="G59" s="14" t="s">
        <v>169</v>
      </c>
      <c r="H59" s="14" t="s">
        <v>229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144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145</v>
      </c>
      <c r="U59" s="18"/>
    </row>
    <row r="60" spans="1:21">
      <c r="A60" s="17">
        <v>59</v>
      </c>
      <c r="B60" s="13" t="s">
        <v>233</v>
      </c>
      <c r="C60" s="14" t="s">
        <v>138</v>
      </c>
      <c r="D60" s="14" t="s">
        <v>503</v>
      </c>
      <c r="E60" s="14" t="s">
        <v>140</v>
      </c>
      <c r="F60" s="14" t="s">
        <v>160</v>
      </c>
      <c r="G60" s="14" t="s">
        <v>171</v>
      </c>
      <c r="H60" s="14" t="s">
        <v>229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144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145</v>
      </c>
      <c r="U60" s="18"/>
    </row>
    <row r="61" spans="1:21">
      <c r="A61" s="17">
        <v>60</v>
      </c>
      <c r="B61" s="13" t="s">
        <v>234</v>
      </c>
      <c r="C61" s="14" t="s">
        <v>138</v>
      </c>
      <c r="D61" s="14" t="s">
        <v>503</v>
      </c>
      <c r="E61" s="14" t="s">
        <v>140</v>
      </c>
      <c r="F61" s="14" t="s">
        <v>160</v>
      </c>
      <c r="G61" s="14" t="s">
        <v>173</v>
      </c>
      <c r="H61" s="14" t="s">
        <v>229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144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145</v>
      </c>
      <c r="U61" s="18"/>
    </row>
    <row r="62" spans="1:21">
      <c r="A62" s="17">
        <v>61</v>
      </c>
      <c r="B62" s="13" t="s">
        <v>235</v>
      </c>
      <c r="C62" s="14" t="s">
        <v>138</v>
      </c>
      <c r="D62" s="14" t="s">
        <v>503</v>
      </c>
      <c r="E62" s="14" t="s">
        <v>140</v>
      </c>
      <c r="F62" s="14" t="s">
        <v>160</v>
      </c>
      <c r="G62" s="14" t="s">
        <v>175</v>
      </c>
      <c r="H62" s="14" t="s">
        <v>229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144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145</v>
      </c>
      <c r="U62" s="18"/>
    </row>
    <row r="63" spans="1:21">
      <c r="A63" s="17">
        <v>62</v>
      </c>
      <c r="B63" s="13" t="s">
        <v>236</v>
      </c>
      <c r="C63" s="14" t="s">
        <v>138</v>
      </c>
      <c r="D63" s="14" t="s">
        <v>503</v>
      </c>
      <c r="E63" s="14" t="s">
        <v>140</v>
      </c>
      <c r="F63" s="14" t="s">
        <v>160</v>
      </c>
      <c r="G63" s="14" t="s">
        <v>177</v>
      </c>
      <c r="H63" s="14" t="s">
        <v>229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144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145</v>
      </c>
      <c r="U63" s="18"/>
    </row>
    <row r="64" spans="1:21">
      <c r="A64" s="17">
        <v>63</v>
      </c>
      <c r="B64" s="13" t="s">
        <v>237</v>
      </c>
      <c r="C64" s="14" t="s">
        <v>138</v>
      </c>
      <c r="D64" s="14" t="s">
        <v>503</v>
      </c>
      <c r="E64" s="14" t="s">
        <v>140</v>
      </c>
      <c r="F64" s="14" t="s">
        <v>160</v>
      </c>
      <c r="G64" s="14" t="s">
        <v>179</v>
      </c>
      <c r="H64" s="14" t="s">
        <v>229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144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145</v>
      </c>
      <c r="U64" s="18"/>
    </row>
    <row r="65" spans="1:21">
      <c r="A65" s="17">
        <v>64</v>
      </c>
      <c r="B65" s="13" t="s">
        <v>238</v>
      </c>
      <c r="C65" s="14" t="s">
        <v>138</v>
      </c>
      <c r="D65" s="14" t="s">
        <v>503</v>
      </c>
      <c r="E65" s="14" t="s">
        <v>140</v>
      </c>
      <c r="F65" s="14" t="s">
        <v>160</v>
      </c>
      <c r="G65" s="14" t="s">
        <v>181</v>
      </c>
      <c r="H65" s="14" t="s">
        <v>229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144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145</v>
      </c>
      <c r="U65" s="18"/>
    </row>
    <row r="66" spans="1:21">
      <c r="A66" s="17">
        <v>65</v>
      </c>
      <c r="B66" s="13" t="s">
        <v>239</v>
      </c>
      <c r="C66" s="14" t="s">
        <v>138</v>
      </c>
      <c r="D66" s="14" t="s">
        <v>503</v>
      </c>
      <c r="E66" s="14" t="s">
        <v>140</v>
      </c>
      <c r="F66" s="14" t="s">
        <v>160</v>
      </c>
      <c r="G66" s="14" t="s">
        <v>183</v>
      </c>
      <c r="H66" s="14" t="s">
        <v>229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144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145</v>
      </c>
      <c r="U66" s="18"/>
    </row>
    <row r="67" spans="1:21">
      <c r="A67" s="17">
        <v>66</v>
      </c>
      <c r="B67" s="13" t="s">
        <v>240</v>
      </c>
      <c r="C67" s="14" t="s">
        <v>138</v>
      </c>
      <c r="D67" s="14" t="s">
        <v>503</v>
      </c>
      <c r="E67" s="14" t="s">
        <v>140</v>
      </c>
      <c r="F67" s="14" t="s">
        <v>160</v>
      </c>
      <c r="G67" s="14" t="s">
        <v>185</v>
      </c>
      <c r="H67" s="14" t="s">
        <v>229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144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145</v>
      </c>
      <c r="U67" s="18"/>
    </row>
    <row r="68" spans="1:21">
      <c r="A68" s="17">
        <v>67</v>
      </c>
      <c r="B68" s="13" t="s">
        <v>241</v>
      </c>
      <c r="C68" s="14" t="s">
        <v>138</v>
      </c>
      <c r="D68" s="14" t="s">
        <v>503</v>
      </c>
      <c r="E68" s="14" t="s">
        <v>140</v>
      </c>
      <c r="F68" s="14" t="s">
        <v>160</v>
      </c>
      <c r="G68" s="14" t="s">
        <v>187</v>
      </c>
      <c r="H68" s="14" t="s">
        <v>229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144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145</v>
      </c>
      <c r="U68" s="18"/>
    </row>
    <row r="69" spans="1:21">
      <c r="A69" s="17">
        <v>68</v>
      </c>
      <c r="B69" s="13" t="s">
        <v>242</v>
      </c>
      <c r="C69" s="14" t="s">
        <v>138</v>
      </c>
      <c r="D69" s="14" t="s">
        <v>503</v>
      </c>
      <c r="E69" s="14" t="s">
        <v>140</v>
      </c>
      <c r="F69" s="14" t="s">
        <v>160</v>
      </c>
      <c r="G69" s="14" t="s">
        <v>189</v>
      </c>
      <c r="H69" s="14" t="s">
        <v>229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144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145</v>
      </c>
      <c r="U69" s="18"/>
    </row>
    <row r="70" spans="1:21">
      <c r="A70" s="17">
        <v>69</v>
      </c>
      <c r="B70" s="13" t="s">
        <v>243</v>
      </c>
      <c r="C70" s="14" t="s">
        <v>138</v>
      </c>
      <c r="D70" s="14" t="s">
        <v>503</v>
      </c>
      <c r="E70" s="14" t="s">
        <v>140</v>
      </c>
      <c r="F70" s="14" t="s">
        <v>160</v>
      </c>
      <c r="G70" s="14" t="s">
        <v>191</v>
      </c>
      <c r="H70" s="14" t="s">
        <v>229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144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145</v>
      </c>
      <c r="U70" s="18"/>
    </row>
    <row r="71" spans="1:21">
      <c r="A71" s="17">
        <v>70</v>
      </c>
      <c r="B71" s="13" t="s">
        <v>244</v>
      </c>
      <c r="C71" s="14" t="s">
        <v>138</v>
      </c>
      <c r="D71" s="14" t="s">
        <v>503</v>
      </c>
      <c r="E71" s="14" t="s">
        <v>140</v>
      </c>
      <c r="F71" s="14" t="s">
        <v>160</v>
      </c>
      <c r="G71" s="14" t="s">
        <v>193</v>
      </c>
      <c r="H71" s="14" t="s">
        <v>229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144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145</v>
      </c>
      <c r="U71" s="18"/>
    </row>
    <row r="72" spans="1:21">
      <c r="A72" s="17">
        <v>71</v>
      </c>
      <c r="B72" s="13" t="s">
        <v>541</v>
      </c>
      <c r="C72" s="14" t="s">
        <v>138</v>
      </c>
      <c r="D72" s="14" t="s">
        <v>503</v>
      </c>
      <c r="E72" s="14" t="s">
        <v>140</v>
      </c>
      <c r="F72" s="14" t="s">
        <v>246</v>
      </c>
      <c r="G72" s="14" t="s">
        <v>142</v>
      </c>
      <c r="H72" s="14" t="s">
        <v>154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144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145</v>
      </c>
      <c r="U72" s="18"/>
    </row>
    <row r="73" spans="1:21">
      <c r="A73" s="17">
        <v>72</v>
      </c>
      <c r="B73" s="13" t="s">
        <v>542</v>
      </c>
      <c r="C73" s="14" t="s">
        <v>138</v>
      </c>
      <c r="D73" s="14" t="s">
        <v>503</v>
      </c>
      <c r="E73" s="14" t="s">
        <v>140</v>
      </c>
      <c r="F73" s="14" t="s">
        <v>246</v>
      </c>
      <c r="G73" s="14" t="s">
        <v>142</v>
      </c>
      <c r="H73" s="14" t="s">
        <v>248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144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145</v>
      </c>
      <c r="U73" s="18"/>
    </row>
    <row r="74" spans="1:21">
      <c r="A74" s="17">
        <v>73</v>
      </c>
      <c r="B74" s="13" t="s">
        <v>543</v>
      </c>
      <c r="C74" s="14" t="s">
        <v>138</v>
      </c>
      <c r="D74" s="14" t="s">
        <v>503</v>
      </c>
      <c r="E74" s="14" t="s">
        <v>140</v>
      </c>
      <c r="F74" s="14" t="s">
        <v>250</v>
      </c>
      <c r="G74" s="14" t="s">
        <v>142</v>
      </c>
      <c r="H74" s="14" t="s">
        <v>251</v>
      </c>
      <c r="I74" s="14" t="s">
        <v>148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144</v>
      </c>
      <c r="O74" s="16" t="s">
        <v>149</v>
      </c>
      <c r="P74" s="16"/>
      <c r="Q74" s="16"/>
      <c r="R74" s="16"/>
      <c r="S74" s="16" t="str">
        <f t="shared" si="11"/>
        <v>RA_ToSIA01_RF_TDKSource_PwrDCDsblSel</v>
      </c>
      <c r="T74" s="16" t="s">
        <v>145</v>
      </c>
      <c r="U74" s="18"/>
    </row>
    <row r="75" spans="1:21">
      <c r="A75" s="17">
        <v>74</v>
      </c>
      <c r="B75" s="13" t="s">
        <v>544</v>
      </c>
      <c r="C75" s="14" t="s">
        <v>138</v>
      </c>
      <c r="D75" s="14" t="s">
        <v>503</v>
      </c>
      <c r="E75" s="14" t="s">
        <v>140</v>
      </c>
      <c r="F75" s="14" t="s">
        <v>250</v>
      </c>
      <c r="G75" s="14" t="s">
        <v>142</v>
      </c>
      <c r="H75" s="14" t="s">
        <v>253</v>
      </c>
      <c r="I75" s="14" t="s">
        <v>148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144</v>
      </c>
      <c r="O75" s="16" t="s">
        <v>149</v>
      </c>
      <c r="P75" s="16"/>
      <c r="Q75" s="16"/>
      <c r="R75" s="16"/>
      <c r="S75" s="16" t="str">
        <f t="shared" si="11"/>
        <v>RA_ToSIA01_RF_TDKSource_PwrDCEnblSel</v>
      </c>
      <c r="T75" s="16" t="s">
        <v>145</v>
      </c>
      <c r="U75" s="18"/>
    </row>
    <row r="76" spans="1:21">
      <c r="A76" s="17">
        <v>75</v>
      </c>
      <c r="B76" s="13" t="s">
        <v>545</v>
      </c>
      <c r="C76" s="14" t="s">
        <v>138</v>
      </c>
      <c r="D76" s="14" t="s">
        <v>503</v>
      </c>
      <c r="E76" s="14" t="s">
        <v>140</v>
      </c>
      <c r="F76" s="14" t="s">
        <v>250</v>
      </c>
      <c r="G76" s="14" t="s">
        <v>142</v>
      </c>
      <c r="H76" s="14" t="s">
        <v>255</v>
      </c>
      <c r="I76" s="14" t="s">
        <v>154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144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145</v>
      </c>
      <c r="U76" s="18"/>
    </row>
    <row r="77" spans="1:21">
      <c r="A77" s="17">
        <v>76</v>
      </c>
      <c r="B77" s="13" t="s">
        <v>546</v>
      </c>
      <c r="C77" s="14" t="s">
        <v>138</v>
      </c>
      <c r="D77" s="14" t="s">
        <v>503</v>
      </c>
      <c r="E77" s="14" t="s">
        <v>140</v>
      </c>
      <c r="F77" s="14" t="s">
        <v>250</v>
      </c>
      <c r="G77" s="14" t="s">
        <v>257</v>
      </c>
      <c r="H77" s="14" t="s">
        <v>258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144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145</v>
      </c>
      <c r="U77" s="18"/>
    </row>
    <row r="78" spans="1:21">
      <c r="A78" s="17">
        <v>77</v>
      </c>
      <c r="B78" s="13" t="s">
        <v>547</v>
      </c>
      <c r="C78" s="14" t="s">
        <v>138</v>
      </c>
      <c r="D78" s="14" t="s">
        <v>503</v>
      </c>
      <c r="E78" s="14" t="s">
        <v>140</v>
      </c>
      <c r="F78" s="14" t="s">
        <v>250</v>
      </c>
      <c r="G78" s="14" t="s">
        <v>260</v>
      </c>
      <c r="H78" s="14" t="s">
        <v>258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144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145</v>
      </c>
      <c r="U78" s="18"/>
    </row>
    <row r="79" spans="1:21">
      <c r="A79" s="17">
        <v>78</v>
      </c>
      <c r="B79" s="13" t="s">
        <v>548</v>
      </c>
      <c r="C79" s="14" t="s">
        <v>138</v>
      </c>
      <c r="D79" s="14" t="s">
        <v>503</v>
      </c>
      <c r="E79" s="14" t="s">
        <v>140</v>
      </c>
      <c r="F79" s="14" t="s">
        <v>250</v>
      </c>
      <c r="G79" s="14" t="s">
        <v>262</v>
      </c>
      <c r="H79" s="14" t="s">
        <v>258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144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145</v>
      </c>
      <c r="U79" s="18"/>
    </row>
    <row r="80" spans="1:21">
      <c r="A80" s="17">
        <v>79</v>
      </c>
      <c r="B80" s="13" t="s">
        <v>549</v>
      </c>
      <c r="C80" s="14" t="s">
        <v>138</v>
      </c>
      <c r="D80" s="14" t="s">
        <v>503</v>
      </c>
      <c r="E80" s="14" t="s">
        <v>140</v>
      </c>
      <c r="F80" s="14" t="s">
        <v>250</v>
      </c>
      <c r="G80" s="14" t="s">
        <v>264</v>
      </c>
      <c r="H80" s="14" t="s">
        <v>258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144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145</v>
      </c>
      <c r="U80" s="18"/>
    </row>
    <row r="81" spans="1:21">
      <c r="A81" s="17">
        <v>80</v>
      </c>
      <c r="B81" s="13" t="s">
        <v>550</v>
      </c>
      <c r="C81" s="14" t="s">
        <v>497</v>
      </c>
      <c r="D81" s="14" t="s">
        <v>498</v>
      </c>
      <c r="E81" s="14" t="s">
        <v>140</v>
      </c>
      <c r="F81" s="14" t="s">
        <v>158</v>
      </c>
      <c r="G81" s="14" t="s">
        <v>142</v>
      </c>
      <c r="H81" s="14" t="s">
        <v>551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144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145</v>
      </c>
      <c r="U81" s="18"/>
    </row>
    <row r="82" spans="1:21">
      <c r="A82" s="17">
        <v>81</v>
      </c>
      <c r="B82" s="13" t="s">
        <v>552</v>
      </c>
      <c r="C82" s="14" t="s">
        <v>138</v>
      </c>
      <c r="D82" s="14" t="s">
        <v>503</v>
      </c>
      <c r="E82" s="14" t="s">
        <v>140</v>
      </c>
      <c r="F82" s="14" t="s">
        <v>246</v>
      </c>
      <c r="G82" s="14" t="s">
        <v>142</v>
      </c>
      <c r="H82" s="14" t="s">
        <v>268</v>
      </c>
      <c r="I82" s="14" t="s">
        <v>148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144</v>
      </c>
      <c r="O82" s="16" t="s">
        <v>149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145</v>
      </c>
      <c r="U82" s="18"/>
    </row>
    <row r="83" spans="1:21">
      <c r="A83" s="17">
        <v>82</v>
      </c>
      <c r="B83" s="13" t="s">
        <v>553</v>
      </c>
      <c r="C83" s="14" t="s">
        <v>138</v>
      </c>
      <c r="D83" s="14" t="s">
        <v>503</v>
      </c>
      <c r="E83" s="14" t="s">
        <v>140</v>
      </c>
      <c r="F83" s="14" t="s">
        <v>246</v>
      </c>
      <c r="G83" s="14" t="s">
        <v>142</v>
      </c>
      <c r="H83" s="14" t="s">
        <v>268</v>
      </c>
      <c r="I83" s="14" t="s">
        <v>154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144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145</v>
      </c>
      <c r="U83" s="18"/>
    </row>
    <row r="84" spans="1:21">
      <c r="A84" s="17">
        <v>83</v>
      </c>
      <c r="B84" s="13" t="s">
        <v>270</v>
      </c>
      <c r="C84" s="14" t="s">
        <v>138</v>
      </c>
      <c r="D84" s="14" t="s">
        <v>503</v>
      </c>
      <c r="E84" s="14" t="s">
        <v>140</v>
      </c>
      <c r="F84" s="14" t="s">
        <v>271</v>
      </c>
      <c r="G84" s="14">
        <v>1</v>
      </c>
      <c r="H84" s="14" t="s">
        <v>162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554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163</v>
      </c>
      <c r="U84" s="18"/>
    </row>
    <row r="85" spans="1:21">
      <c r="A85" s="17">
        <v>84</v>
      </c>
      <c r="B85" s="13" t="s">
        <v>273</v>
      </c>
      <c r="C85" s="14" t="s">
        <v>138</v>
      </c>
      <c r="D85" s="14" t="s">
        <v>503</v>
      </c>
      <c r="E85" s="14" t="s">
        <v>140</v>
      </c>
      <c r="F85" s="14" t="s">
        <v>271</v>
      </c>
      <c r="G85" s="14">
        <v>2</v>
      </c>
      <c r="H85" s="14" t="s">
        <v>162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555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163</v>
      </c>
      <c r="U85" s="18"/>
    </row>
    <row r="86" spans="1:21">
      <c r="A86" s="17">
        <v>85</v>
      </c>
      <c r="B86" s="13" t="s">
        <v>275</v>
      </c>
      <c r="C86" s="14" t="s">
        <v>138</v>
      </c>
      <c r="D86" s="14" t="s">
        <v>503</v>
      </c>
      <c r="E86" s="14" t="s">
        <v>140</v>
      </c>
      <c r="F86" s="14" t="s">
        <v>271</v>
      </c>
      <c r="G86" s="14">
        <v>3</v>
      </c>
      <c r="H86" s="14" t="s">
        <v>162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556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163</v>
      </c>
      <c r="U86" s="18"/>
    </row>
    <row r="87" spans="1:21">
      <c r="A87" s="19">
        <v>86</v>
      </c>
      <c r="B87" s="20" t="s">
        <v>277</v>
      </c>
      <c r="C87" s="21" t="s">
        <v>138</v>
      </c>
      <c r="D87" s="21" t="s">
        <v>503</v>
      </c>
      <c r="E87" s="21" t="s">
        <v>140</v>
      </c>
      <c r="F87" s="21" t="s">
        <v>271</v>
      </c>
      <c r="G87" s="21">
        <v>4</v>
      </c>
      <c r="H87" s="21" t="s">
        <v>162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557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163</v>
      </c>
      <c r="U87" s="24"/>
    </row>
    <row r="88" spans="1:21">
      <c r="A88" s="17">
        <v>87</v>
      </c>
      <c r="B88" s="13" t="s">
        <v>279</v>
      </c>
      <c r="C88" s="14" t="s">
        <v>138</v>
      </c>
      <c r="D88" s="14" t="s">
        <v>503</v>
      </c>
      <c r="E88" s="14" t="s">
        <v>140</v>
      </c>
      <c r="F88" s="14" t="s">
        <v>141</v>
      </c>
      <c r="G88" s="14" t="s">
        <v>142</v>
      </c>
      <c r="H88" s="14" t="s">
        <v>280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281</v>
      </c>
      <c r="C89" s="14" t="s">
        <v>138</v>
      </c>
      <c r="D89" s="14" t="s">
        <v>503</v>
      </c>
      <c r="E89" s="14" t="s">
        <v>140</v>
      </c>
      <c r="F89" s="14" t="s">
        <v>141</v>
      </c>
      <c r="G89" s="14" t="s">
        <v>142</v>
      </c>
      <c r="H89" s="14" t="s">
        <v>282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283</v>
      </c>
      <c r="C90" s="14" t="s">
        <v>138</v>
      </c>
      <c r="D90" s="14" t="s">
        <v>503</v>
      </c>
      <c r="E90" s="14" t="s">
        <v>140</v>
      </c>
      <c r="F90" s="14" t="s">
        <v>141</v>
      </c>
      <c r="G90" s="14" t="s">
        <v>142</v>
      </c>
      <c r="H90" s="14" t="s">
        <v>284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285</v>
      </c>
      <c r="C91" s="14" t="s">
        <v>138</v>
      </c>
      <c r="D91" s="14" t="s">
        <v>503</v>
      </c>
      <c r="E91" s="14" t="s">
        <v>140</v>
      </c>
      <c r="F91" s="14" t="s">
        <v>141</v>
      </c>
      <c r="G91" s="14" t="s">
        <v>142</v>
      </c>
      <c r="H91" s="14" t="s">
        <v>286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287</v>
      </c>
      <c r="C92" s="14" t="s">
        <v>138</v>
      </c>
      <c r="D92" s="14" t="s">
        <v>503</v>
      </c>
      <c r="E92" s="14" t="s">
        <v>140</v>
      </c>
      <c r="F92" s="14" t="s">
        <v>141</v>
      </c>
      <c r="G92" s="14" t="s">
        <v>142</v>
      </c>
      <c r="H92" s="14" t="s">
        <v>288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289</v>
      </c>
      <c r="C93" s="14" t="s">
        <v>138</v>
      </c>
      <c r="D93" s="14" t="s">
        <v>503</v>
      </c>
      <c r="E93" s="14" t="s">
        <v>140</v>
      </c>
      <c r="F93" s="14" t="s">
        <v>141</v>
      </c>
      <c r="G93" s="14" t="s">
        <v>142</v>
      </c>
      <c r="H93" s="14" t="s">
        <v>290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291</v>
      </c>
      <c r="C94" s="14" t="s">
        <v>138</v>
      </c>
      <c r="D94" s="14" t="s">
        <v>503</v>
      </c>
      <c r="E94" s="14" t="s">
        <v>140</v>
      </c>
      <c r="F94" s="14" t="s">
        <v>141</v>
      </c>
      <c r="G94" s="14" t="s">
        <v>142</v>
      </c>
      <c r="H94" s="14" t="s">
        <v>292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293</v>
      </c>
      <c r="C95" s="14" t="s">
        <v>138</v>
      </c>
      <c r="D95" s="14" t="s">
        <v>503</v>
      </c>
      <c r="E95" s="14" t="s">
        <v>140</v>
      </c>
      <c r="F95" s="14" t="s">
        <v>141</v>
      </c>
      <c r="G95" s="14" t="s">
        <v>142</v>
      </c>
      <c r="H95" s="14" t="s">
        <v>294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295</v>
      </c>
      <c r="C96" s="14" t="s">
        <v>138</v>
      </c>
      <c r="D96" s="14" t="s">
        <v>503</v>
      </c>
      <c r="E96" s="14" t="s">
        <v>140</v>
      </c>
      <c r="F96" s="14" t="s">
        <v>141</v>
      </c>
      <c r="G96" s="14" t="s">
        <v>142</v>
      </c>
      <c r="H96" s="14" t="s">
        <v>296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297</v>
      </c>
      <c r="C97" s="14" t="s">
        <v>138</v>
      </c>
      <c r="D97" s="14" t="s">
        <v>503</v>
      </c>
      <c r="E97" s="14" t="s">
        <v>140</v>
      </c>
      <c r="F97" s="14" t="s">
        <v>141</v>
      </c>
      <c r="G97" s="14" t="s">
        <v>142</v>
      </c>
      <c r="H97" s="14" t="s">
        <v>298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299</v>
      </c>
      <c r="C98" s="14" t="s">
        <v>138</v>
      </c>
      <c r="D98" s="14" t="s">
        <v>503</v>
      </c>
      <c r="E98" s="14" t="s">
        <v>140</v>
      </c>
      <c r="F98" s="14" t="s">
        <v>141</v>
      </c>
      <c r="G98" s="14" t="s">
        <v>142</v>
      </c>
      <c r="H98" s="14" t="s">
        <v>300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301</v>
      </c>
      <c r="C99" s="14" t="s">
        <v>138</v>
      </c>
      <c r="D99" s="14" t="s">
        <v>503</v>
      </c>
      <c r="E99" s="14" t="s">
        <v>140</v>
      </c>
      <c r="F99" s="14" t="s">
        <v>141</v>
      </c>
      <c r="G99" s="14" t="s">
        <v>142</v>
      </c>
      <c r="H99" s="14" t="s">
        <v>302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303</v>
      </c>
      <c r="C100" s="14" t="s">
        <v>138</v>
      </c>
      <c r="D100" s="14" t="s">
        <v>503</v>
      </c>
      <c r="E100" s="14" t="s">
        <v>140</v>
      </c>
      <c r="F100" s="14" t="s">
        <v>141</v>
      </c>
      <c r="G100" s="14" t="s">
        <v>142</v>
      </c>
      <c r="H100" s="14" t="s">
        <v>304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305</v>
      </c>
      <c r="C101" s="14" t="s">
        <v>138</v>
      </c>
      <c r="D101" s="14" t="s">
        <v>503</v>
      </c>
      <c r="E101" s="14" t="s">
        <v>140</v>
      </c>
      <c r="F101" s="14" t="s">
        <v>141</v>
      </c>
      <c r="G101" s="14" t="s">
        <v>142</v>
      </c>
      <c r="H101" s="14" t="s">
        <v>306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307</v>
      </c>
      <c r="C102" s="14" t="s">
        <v>138</v>
      </c>
      <c r="D102" s="14" t="s">
        <v>503</v>
      </c>
      <c r="E102" s="14" t="s">
        <v>140</v>
      </c>
      <c r="F102" s="14" t="s">
        <v>141</v>
      </c>
      <c r="G102" s="14" t="s">
        <v>142</v>
      </c>
      <c r="H102" s="14" t="s">
        <v>308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309</v>
      </c>
      <c r="C103" s="14" t="s">
        <v>138</v>
      </c>
      <c r="D103" s="14" t="s">
        <v>503</v>
      </c>
      <c r="E103" s="14" t="s">
        <v>140</v>
      </c>
      <c r="F103" s="14" t="s">
        <v>141</v>
      </c>
      <c r="G103" s="14" t="s">
        <v>142</v>
      </c>
      <c r="H103" s="14" t="s">
        <v>310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311</v>
      </c>
      <c r="C104" s="14" t="s">
        <v>138</v>
      </c>
      <c r="D104" s="14" t="s">
        <v>503</v>
      </c>
      <c r="E104" s="14" t="s">
        <v>140</v>
      </c>
      <c r="F104" s="14" t="s">
        <v>141</v>
      </c>
      <c r="G104" s="14" t="s">
        <v>142</v>
      </c>
      <c r="H104" s="14" t="s">
        <v>312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313</v>
      </c>
      <c r="C105" s="21" t="s">
        <v>138</v>
      </c>
      <c r="D105" s="21" t="s">
        <v>503</v>
      </c>
      <c r="E105" s="21" t="s">
        <v>140</v>
      </c>
      <c r="F105" s="21" t="s">
        <v>141</v>
      </c>
      <c r="G105" s="21" t="s">
        <v>142</v>
      </c>
      <c r="H105" s="21" t="s">
        <v>314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N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558</v>
      </c>
      <c r="C2" s="29" t="s">
        <v>138</v>
      </c>
      <c r="D2" s="29" t="s">
        <v>559</v>
      </c>
      <c r="E2" s="29" t="s">
        <v>140</v>
      </c>
      <c r="F2" s="29" t="s">
        <v>560</v>
      </c>
      <c r="G2" s="29" t="s">
        <v>142</v>
      </c>
      <c r="H2" s="29" t="s">
        <v>561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144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145</v>
      </c>
      <c r="U2" s="32"/>
    </row>
    <row r="3" spans="1:21" s="66" customFormat="1">
      <c r="A3" s="67">
        <v>2</v>
      </c>
      <c r="B3" s="68" t="s">
        <v>562</v>
      </c>
      <c r="C3" s="69" t="s">
        <v>138</v>
      </c>
      <c r="D3" s="69" t="s">
        <v>559</v>
      </c>
      <c r="E3" s="69" t="s">
        <v>140</v>
      </c>
      <c r="F3" s="69" t="s">
        <v>563</v>
      </c>
      <c r="G3" s="69" t="s">
        <v>142</v>
      </c>
      <c r="H3" s="69" t="s">
        <v>561</v>
      </c>
      <c r="I3" s="69" t="s">
        <v>29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144</v>
      </c>
      <c r="O3" s="71" t="s">
        <v>33</v>
      </c>
      <c r="P3" s="71"/>
      <c r="Q3" s="71"/>
      <c r="R3" s="71"/>
      <c r="S3" s="71" t="str">
        <f>M3</f>
        <v>RA_TLSIA_RF_Load_Arc_Mon</v>
      </c>
      <c r="T3" s="71" t="s">
        <v>145</v>
      </c>
      <c r="U3" s="72"/>
    </row>
    <row r="4" spans="1:21" s="52" customFormat="1">
      <c r="A4" s="47">
        <v>3</v>
      </c>
      <c r="B4" s="26" t="s">
        <v>564</v>
      </c>
      <c r="C4" s="48" t="s">
        <v>138</v>
      </c>
      <c r="D4" s="48" t="s">
        <v>565</v>
      </c>
      <c r="E4" s="48" t="s">
        <v>140</v>
      </c>
      <c r="F4" s="48" t="s">
        <v>566</v>
      </c>
      <c r="G4" s="48" t="s">
        <v>567</v>
      </c>
      <c r="H4" s="48" t="s">
        <v>568</v>
      </c>
      <c r="I4" s="48" t="s">
        <v>148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144</v>
      </c>
      <c r="O4" s="50" t="s">
        <v>149</v>
      </c>
      <c r="P4" s="50"/>
      <c r="Q4" s="50"/>
      <c r="R4" s="50"/>
      <c r="S4" s="50" t="str">
        <f t="shared" ref="S4:S17" si="2">M4</f>
        <v>RA_RaSIA02_RF_ArcDetec_Circ_TestSel</v>
      </c>
      <c r="T4" s="50" t="s">
        <v>145</v>
      </c>
      <c r="U4" s="51"/>
    </row>
    <row r="5" spans="1:21" s="52" customFormat="1">
      <c r="A5" s="47">
        <v>4</v>
      </c>
      <c r="B5" s="26" t="s">
        <v>569</v>
      </c>
      <c r="C5" s="48" t="s">
        <v>138</v>
      </c>
      <c r="D5" s="48" t="s">
        <v>565</v>
      </c>
      <c r="E5" s="48" t="s">
        <v>140</v>
      </c>
      <c r="F5" s="48" t="s">
        <v>566</v>
      </c>
      <c r="G5" s="48" t="s">
        <v>563</v>
      </c>
      <c r="H5" s="48" t="s">
        <v>568</v>
      </c>
      <c r="I5" s="48" t="s">
        <v>148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144</v>
      </c>
      <c r="O5" s="50" t="s">
        <v>149</v>
      </c>
      <c r="P5" s="50"/>
      <c r="Q5" s="50"/>
      <c r="R5" s="50"/>
      <c r="S5" s="50" t="str">
        <f t="shared" ref="S5" si="3">M5</f>
        <v>RA_RaSIA02_RF_ArcDetec_Load_TestSel</v>
      </c>
      <c r="T5" s="50" t="s">
        <v>145</v>
      </c>
      <c r="U5" s="51"/>
    </row>
    <row r="6" spans="1:21" s="52" customFormat="1">
      <c r="A6" s="47">
        <v>5</v>
      </c>
      <c r="B6" s="26" t="s">
        <v>570</v>
      </c>
      <c r="C6" s="48" t="s">
        <v>138</v>
      </c>
      <c r="D6" s="48" t="s">
        <v>565</v>
      </c>
      <c r="E6" s="48" t="s">
        <v>140</v>
      </c>
      <c r="F6" s="48" t="s">
        <v>566</v>
      </c>
      <c r="G6" s="48" t="s">
        <v>567</v>
      </c>
      <c r="H6" s="48" t="s">
        <v>568</v>
      </c>
      <c r="I6" s="48" t="s">
        <v>154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144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145</v>
      </c>
      <c r="U6" s="51"/>
    </row>
    <row r="7" spans="1:21" s="52" customFormat="1">
      <c r="A7" s="47">
        <v>6</v>
      </c>
      <c r="B7" s="26" t="s">
        <v>571</v>
      </c>
      <c r="C7" s="48" t="s">
        <v>138</v>
      </c>
      <c r="D7" s="48" t="s">
        <v>565</v>
      </c>
      <c r="E7" s="48" t="s">
        <v>140</v>
      </c>
      <c r="F7" s="48" t="s">
        <v>566</v>
      </c>
      <c r="G7" s="48" t="s">
        <v>563</v>
      </c>
      <c r="H7" s="48" t="s">
        <v>568</v>
      </c>
      <c r="I7" s="48" t="s">
        <v>154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144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145</v>
      </c>
      <c r="U7" s="51"/>
    </row>
    <row r="8" spans="1:21" s="52" customFormat="1">
      <c r="A8" s="47">
        <v>7</v>
      </c>
      <c r="B8" s="26" t="s">
        <v>572</v>
      </c>
      <c r="C8" s="48" t="s">
        <v>138</v>
      </c>
      <c r="D8" s="48" t="s">
        <v>559</v>
      </c>
      <c r="E8" s="48" t="s">
        <v>140</v>
      </c>
      <c r="F8" s="48" t="s">
        <v>560</v>
      </c>
      <c r="G8" s="48" t="s">
        <v>142</v>
      </c>
      <c r="H8" s="48" t="s">
        <v>573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144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145</v>
      </c>
      <c r="U8" s="51"/>
    </row>
    <row r="9" spans="1:21" s="5" customFormat="1">
      <c r="A9" s="27">
        <v>8</v>
      </c>
      <c r="B9" s="28" t="s">
        <v>574</v>
      </c>
      <c r="C9" s="29" t="s">
        <v>138</v>
      </c>
      <c r="D9" s="29" t="s">
        <v>559</v>
      </c>
      <c r="E9" s="29" t="s">
        <v>140</v>
      </c>
      <c r="F9" s="29" t="s">
        <v>560</v>
      </c>
      <c r="G9" s="29" t="s">
        <v>142</v>
      </c>
      <c r="H9" s="29" t="s">
        <v>575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144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145</v>
      </c>
      <c r="U9" s="32"/>
    </row>
    <row r="10" spans="1:21" s="5" customFormat="1">
      <c r="A10" s="27">
        <v>9</v>
      </c>
      <c r="B10" s="28" t="s">
        <v>576</v>
      </c>
      <c r="C10" s="29" t="s">
        <v>138</v>
      </c>
      <c r="D10" s="29" t="s">
        <v>559</v>
      </c>
      <c r="E10" s="29" t="s">
        <v>140</v>
      </c>
      <c r="F10" s="29" t="s">
        <v>560</v>
      </c>
      <c r="G10" s="29" t="s">
        <v>142</v>
      </c>
      <c r="H10" s="29" t="s">
        <v>154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144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145</v>
      </c>
      <c r="U10" s="32"/>
    </row>
    <row r="11" spans="1:21" s="5" customFormat="1">
      <c r="A11" s="27">
        <v>10</v>
      </c>
      <c r="B11" s="28" t="s">
        <v>577</v>
      </c>
      <c r="C11" s="29" t="s">
        <v>138</v>
      </c>
      <c r="D11" s="29" t="s">
        <v>559</v>
      </c>
      <c r="E11" s="29" t="s">
        <v>140</v>
      </c>
      <c r="F11" s="29" t="s">
        <v>560</v>
      </c>
      <c r="G11" s="29" t="s">
        <v>142</v>
      </c>
      <c r="H11" s="29" t="s">
        <v>578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144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145</v>
      </c>
      <c r="U11" s="32"/>
    </row>
    <row r="12" spans="1:21" s="5" customFormat="1">
      <c r="A12" s="27">
        <v>11</v>
      </c>
      <c r="B12" s="28" t="s">
        <v>579</v>
      </c>
      <c r="C12" s="29" t="s">
        <v>138</v>
      </c>
      <c r="D12" s="29" t="s">
        <v>559</v>
      </c>
      <c r="E12" s="29" t="s">
        <v>140</v>
      </c>
      <c r="F12" s="29" t="s">
        <v>560</v>
      </c>
      <c r="G12" s="29" t="s">
        <v>142</v>
      </c>
      <c r="H12" s="29" t="s">
        <v>580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144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145</v>
      </c>
      <c r="U12" s="32"/>
    </row>
    <row r="13" spans="1:21" s="5" customFormat="1">
      <c r="A13" s="27">
        <v>12</v>
      </c>
      <c r="B13" s="28" t="s">
        <v>581</v>
      </c>
      <c r="C13" s="29" t="s">
        <v>138</v>
      </c>
      <c r="D13" s="29" t="s">
        <v>559</v>
      </c>
      <c r="E13" s="29" t="s">
        <v>140</v>
      </c>
      <c r="F13" s="29" t="s">
        <v>560</v>
      </c>
      <c r="G13" s="29" t="s">
        <v>142</v>
      </c>
      <c r="H13" s="29" t="s">
        <v>582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144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145</v>
      </c>
      <c r="U13" s="32"/>
    </row>
    <row r="14" spans="1:21" s="5" customFormat="1">
      <c r="A14" s="27">
        <v>13</v>
      </c>
      <c r="B14" s="28" t="s">
        <v>583</v>
      </c>
      <c r="C14" s="29" t="s">
        <v>138</v>
      </c>
      <c r="D14" s="29" t="s">
        <v>559</v>
      </c>
      <c r="E14" s="29" t="s">
        <v>140</v>
      </c>
      <c r="F14" s="29" t="s">
        <v>560</v>
      </c>
      <c r="G14" s="29" t="s">
        <v>142</v>
      </c>
      <c r="H14" s="29" t="s">
        <v>584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144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145</v>
      </c>
      <c r="U14" s="32"/>
    </row>
    <row r="15" spans="1:21" s="5" customFormat="1">
      <c r="A15" s="27">
        <v>14</v>
      </c>
      <c r="B15" s="28" t="s">
        <v>585</v>
      </c>
      <c r="C15" s="29" t="s">
        <v>138</v>
      </c>
      <c r="D15" s="29" t="s">
        <v>559</v>
      </c>
      <c r="E15" s="29" t="s">
        <v>140</v>
      </c>
      <c r="F15" s="29" t="s">
        <v>563</v>
      </c>
      <c r="G15" s="29" t="s">
        <v>142</v>
      </c>
      <c r="H15" s="29" t="s">
        <v>575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144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145</v>
      </c>
      <c r="U15" s="32"/>
    </row>
    <row r="16" spans="1:21" s="5" customFormat="1">
      <c r="A16" s="27">
        <v>15</v>
      </c>
      <c r="B16" s="28" t="s">
        <v>586</v>
      </c>
      <c r="C16" s="29" t="s">
        <v>138</v>
      </c>
      <c r="D16" s="29" t="s">
        <v>559</v>
      </c>
      <c r="E16" s="29" t="s">
        <v>140</v>
      </c>
      <c r="F16" s="29" t="s">
        <v>587</v>
      </c>
      <c r="G16" s="29" t="s">
        <v>142</v>
      </c>
      <c r="H16" s="29" t="s">
        <v>154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144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145</v>
      </c>
      <c r="U16" s="32"/>
    </row>
    <row r="17" spans="1:21" s="5" customFormat="1">
      <c r="A17" s="27">
        <v>16</v>
      </c>
      <c r="B17" s="28" t="s">
        <v>588</v>
      </c>
      <c r="C17" s="29" t="s">
        <v>138</v>
      </c>
      <c r="D17" s="29" t="s">
        <v>565</v>
      </c>
      <c r="E17" s="29" t="s">
        <v>140</v>
      </c>
      <c r="F17" s="29" t="s">
        <v>566</v>
      </c>
      <c r="G17" s="29" t="s">
        <v>567</v>
      </c>
      <c r="H17" s="29" t="s">
        <v>589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144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145</v>
      </c>
      <c r="U17" s="32"/>
    </row>
    <row r="18" spans="1:21" s="5" customFormat="1">
      <c r="A18" s="27">
        <v>17</v>
      </c>
      <c r="B18" s="28" t="s">
        <v>590</v>
      </c>
      <c r="C18" s="29" t="s">
        <v>138</v>
      </c>
      <c r="D18" s="29" t="s">
        <v>565</v>
      </c>
      <c r="E18" s="29" t="s">
        <v>140</v>
      </c>
      <c r="F18" s="29" t="s">
        <v>566</v>
      </c>
      <c r="G18" s="29" t="s">
        <v>563</v>
      </c>
      <c r="H18" s="29" t="s">
        <v>589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144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145</v>
      </c>
      <c r="U18" s="32"/>
    </row>
    <row r="19" spans="1:21" s="4" customFormat="1">
      <c r="A19" s="60">
        <v>18</v>
      </c>
      <c r="B19" s="61" t="s">
        <v>591</v>
      </c>
      <c r="C19" s="62" t="s">
        <v>138</v>
      </c>
      <c r="D19" s="62" t="s">
        <v>559</v>
      </c>
      <c r="E19" s="62" t="s">
        <v>140</v>
      </c>
      <c r="F19" s="62" t="s">
        <v>560</v>
      </c>
      <c r="G19" s="62" t="s">
        <v>142</v>
      </c>
      <c r="H19" s="62" t="s">
        <v>592</v>
      </c>
      <c r="I19" s="62" t="s">
        <v>29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593</v>
      </c>
      <c r="C20" s="29" t="s">
        <v>138</v>
      </c>
      <c r="D20" s="29" t="s">
        <v>559</v>
      </c>
      <c r="E20" s="29" t="s">
        <v>140</v>
      </c>
      <c r="F20" s="29" t="s">
        <v>594</v>
      </c>
      <c r="G20" s="29" t="s">
        <v>142</v>
      </c>
      <c r="H20" s="29" t="s">
        <v>162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163</v>
      </c>
      <c r="U20" s="32"/>
    </row>
    <row r="21" spans="1:21" s="5" customFormat="1">
      <c r="A21" s="27">
        <v>20</v>
      </c>
      <c r="B21" s="28" t="s">
        <v>595</v>
      </c>
      <c r="C21" s="29" t="s">
        <v>138</v>
      </c>
      <c r="D21" s="29" t="s">
        <v>565</v>
      </c>
      <c r="E21" s="29" t="s">
        <v>140</v>
      </c>
      <c r="F21" s="29" t="s">
        <v>566</v>
      </c>
      <c r="G21" s="29" t="s">
        <v>567</v>
      </c>
      <c r="H21" s="29" t="s">
        <v>596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144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145</v>
      </c>
      <c r="U21" s="32"/>
    </row>
    <row r="22" spans="1:21" s="5" customFormat="1">
      <c r="A22" s="67">
        <v>21</v>
      </c>
      <c r="B22" s="68" t="s">
        <v>595</v>
      </c>
      <c r="C22" s="69" t="s">
        <v>138</v>
      </c>
      <c r="D22" s="69" t="s">
        <v>565</v>
      </c>
      <c r="E22" s="69" t="s">
        <v>140</v>
      </c>
      <c r="F22" s="69" t="s">
        <v>566</v>
      </c>
      <c r="G22" s="69" t="s">
        <v>563</v>
      </c>
      <c r="H22" s="69" t="s">
        <v>596</v>
      </c>
      <c r="I22" s="69" t="s">
        <v>29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144</v>
      </c>
      <c r="O22" s="71" t="s">
        <v>33</v>
      </c>
      <c r="P22" s="71"/>
      <c r="Q22" s="71"/>
      <c r="R22" s="71"/>
      <c r="S22" s="71" t="str">
        <f t="shared" si="5"/>
        <v>RA_RaSIA02_RF_ArcDetec_Load_PwrFailMon</v>
      </c>
      <c r="T22" s="71" t="s">
        <v>145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F1" workbookViewId="0">
      <selection activeCell="L2" sqref="L2"/>
    </sheetView>
  </sheetViews>
  <sheetFormatPr defaultRowHeight="14.4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6" customFormat="1">
      <c r="A2" s="27">
        <v>1</v>
      </c>
      <c r="B2" s="28" t="s">
        <v>597</v>
      </c>
      <c r="C2" s="29" t="s">
        <v>497</v>
      </c>
      <c r="D2" s="29" t="s">
        <v>498</v>
      </c>
      <c r="E2" s="29" t="s">
        <v>140</v>
      </c>
      <c r="F2" s="29" t="s">
        <v>598</v>
      </c>
      <c r="G2" s="29" t="s">
        <v>142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144</v>
      </c>
      <c r="O2" s="31" t="s">
        <v>33</v>
      </c>
      <c r="P2" s="31" t="s">
        <v>322</v>
      </c>
      <c r="Q2" s="31" t="s">
        <v>322</v>
      </c>
      <c r="R2" s="31"/>
      <c r="S2" s="31" t="str">
        <f>M2</f>
        <v>SI_02SB_RF_P7Cav_PressureMon</v>
      </c>
      <c r="T2" s="31" t="s">
        <v>145</v>
      </c>
      <c r="U2" s="32"/>
    </row>
    <row r="3" spans="1:21" s="66" customFormat="1">
      <c r="A3" s="67">
        <v>2</v>
      </c>
      <c r="B3" s="68" t="s">
        <v>599</v>
      </c>
      <c r="C3" s="69" t="s">
        <v>497</v>
      </c>
      <c r="D3" s="69" t="s">
        <v>498</v>
      </c>
      <c r="E3" s="69" t="s">
        <v>140</v>
      </c>
      <c r="F3" s="69" t="s">
        <v>598</v>
      </c>
      <c r="G3" s="69" t="s">
        <v>142</v>
      </c>
      <c r="H3" s="69" t="s">
        <v>600</v>
      </c>
      <c r="I3" s="69" t="s">
        <v>29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144</v>
      </c>
      <c r="O3" s="71" t="s">
        <v>33</v>
      </c>
      <c r="P3" s="71" t="s">
        <v>322</v>
      </c>
      <c r="Q3" s="71" t="s">
        <v>322</v>
      </c>
      <c r="R3" s="71"/>
      <c r="S3" s="71" t="str">
        <f t="shared" ref="S3:S47" si="4">M3</f>
        <v>SI_02SB_RF_P7Cav_HDFlwRt1Mon</v>
      </c>
      <c r="T3" s="71" t="s">
        <v>145</v>
      </c>
      <c r="U3" s="72"/>
    </row>
    <row r="4" spans="1:21" s="5" customFormat="1">
      <c r="A4" s="27">
        <v>3</v>
      </c>
      <c r="B4" s="28" t="s">
        <v>601</v>
      </c>
      <c r="C4" s="29" t="s">
        <v>497</v>
      </c>
      <c r="D4" s="29" t="s">
        <v>498</v>
      </c>
      <c r="E4" s="29" t="s">
        <v>140</v>
      </c>
      <c r="F4" s="29" t="s">
        <v>598</v>
      </c>
      <c r="G4" s="29" t="s">
        <v>142</v>
      </c>
      <c r="H4" s="29" t="s">
        <v>602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144</v>
      </c>
      <c r="O4" s="31" t="s">
        <v>33</v>
      </c>
      <c r="P4" s="31" t="s">
        <v>322</v>
      </c>
      <c r="Q4" s="31" t="s">
        <v>322</v>
      </c>
      <c r="R4" s="31"/>
      <c r="S4" s="31" t="str">
        <f t="shared" si="4"/>
        <v>SI_02SB_RF_P7Cav_HDFlwRt2Mon</v>
      </c>
      <c r="T4" s="31" t="s">
        <v>145</v>
      </c>
      <c r="U4" s="32"/>
    </row>
    <row r="5" spans="1:21" s="5" customFormat="1">
      <c r="A5" s="27">
        <v>4</v>
      </c>
      <c r="B5" s="28" t="s">
        <v>603</v>
      </c>
      <c r="C5" s="29" t="s">
        <v>497</v>
      </c>
      <c r="D5" s="29" t="s">
        <v>498</v>
      </c>
      <c r="E5" s="29" t="s">
        <v>140</v>
      </c>
      <c r="F5" s="29" t="s">
        <v>598</v>
      </c>
      <c r="G5" s="29" t="s">
        <v>142</v>
      </c>
      <c r="H5" s="29" t="s">
        <v>604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144</v>
      </c>
      <c r="O5" s="31" t="s">
        <v>33</v>
      </c>
      <c r="P5" s="31" t="s">
        <v>322</v>
      </c>
      <c r="Q5" s="31" t="s">
        <v>322</v>
      </c>
      <c r="R5" s="31"/>
      <c r="S5" s="31" t="str">
        <f t="shared" si="4"/>
        <v>SI_02SB_RF_P7Cav_HDFlwRt3Mon</v>
      </c>
      <c r="T5" s="31" t="s">
        <v>145</v>
      </c>
      <c r="U5" s="32"/>
    </row>
    <row r="6" spans="1:21" s="5" customFormat="1">
      <c r="A6" s="27">
        <v>5</v>
      </c>
      <c r="B6" s="28" t="s">
        <v>605</v>
      </c>
      <c r="C6" s="29" t="s">
        <v>497</v>
      </c>
      <c r="D6" s="29" t="s">
        <v>498</v>
      </c>
      <c r="E6" s="29" t="s">
        <v>140</v>
      </c>
      <c r="F6" s="29" t="s">
        <v>598</v>
      </c>
      <c r="G6" s="29" t="s">
        <v>142</v>
      </c>
      <c r="H6" s="29" t="s">
        <v>606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144</v>
      </c>
      <c r="O6" s="31" t="s">
        <v>33</v>
      </c>
      <c r="P6" s="31" t="s">
        <v>322</v>
      </c>
      <c r="Q6" s="31" t="s">
        <v>322</v>
      </c>
      <c r="R6" s="31"/>
      <c r="S6" s="31" t="str">
        <f t="shared" si="4"/>
        <v>SI_02SB_RF_P7Cav_CoupPressureMon</v>
      </c>
      <c r="T6" s="31" t="s">
        <v>145</v>
      </c>
      <c r="U6" s="32"/>
    </row>
    <row r="7" spans="1:21" s="5" customFormat="1">
      <c r="A7" s="27">
        <v>6</v>
      </c>
      <c r="B7" s="28" t="s">
        <v>607</v>
      </c>
      <c r="C7" s="29" t="s">
        <v>497</v>
      </c>
      <c r="D7" s="29" t="s">
        <v>498</v>
      </c>
      <c r="E7" s="29" t="s">
        <v>140</v>
      </c>
      <c r="F7" s="29" t="s">
        <v>598</v>
      </c>
      <c r="G7" s="29" t="s">
        <v>142</v>
      </c>
      <c r="H7" s="29" t="s">
        <v>608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609</v>
      </c>
      <c r="Q7" s="31" t="s">
        <v>610</v>
      </c>
      <c r="R7" s="31" t="s">
        <v>42</v>
      </c>
      <c r="S7" s="31" t="str">
        <f t="shared" si="4"/>
        <v>SI_02SB_RF_P7Cav_Cylin1TMon</v>
      </c>
      <c r="T7" s="31" t="s">
        <v>163</v>
      </c>
      <c r="U7" s="32">
        <v>2</v>
      </c>
    </row>
    <row r="8" spans="1:21" s="5" customFormat="1">
      <c r="A8" s="27">
        <v>7</v>
      </c>
      <c r="B8" s="28" t="s">
        <v>611</v>
      </c>
      <c r="C8" s="29" t="s">
        <v>497</v>
      </c>
      <c r="D8" s="29" t="s">
        <v>498</v>
      </c>
      <c r="E8" s="29" t="s">
        <v>140</v>
      </c>
      <c r="F8" s="29" t="s">
        <v>598</v>
      </c>
      <c r="G8" s="29" t="s">
        <v>142</v>
      </c>
      <c r="H8" s="29" t="s">
        <v>612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609</v>
      </c>
      <c r="Q8" s="31" t="s">
        <v>610</v>
      </c>
      <c r="R8" s="31" t="s">
        <v>42</v>
      </c>
      <c r="S8" s="31" t="str">
        <f t="shared" si="4"/>
        <v>SI_02SB_RF_P7Cav_Cylin2TMon</v>
      </c>
      <c r="T8" s="31" t="s">
        <v>163</v>
      </c>
      <c r="U8" s="32">
        <v>2</v>
      </c>
    </row>
    <row r="9" spans="1:21" s="5" customFormat="1">
      <c r="A9" s="27">
        <v>8</v>
      </c>
      <c r="B9" s="28" t="s">
        <v>613</v>
      </c>
      <c r="C9" s="29" t="s">
        <v>497</v>
      </c>
      <c r="D9" s="29" t="s">
        <v>498</v>
      </c>
      <c r="E9" s="29" t="s">
        <v>140</v>
      </c>
      <c r="F9" s="29" t="s">
        <v>598</v>
      </c>
      <c r="G9" s="29" t="s">
        <v>142</v>
      </c>
      <c r="H9" s="29" t="s">
        <v>614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609</v>
      </c>
      <c r="Q9" s="31" t="s">
        <v>610</v>
      </c>
      <c r="R9" s="31" t="s">
        <v>42</v>
      </c>
      <c r="S9" s="31" t="str">
        <f t="shared" si="4"/>
        <v>SI_02SB_RF_P7Cav_Cylin3TMon</v>
      </c>
      <c r="T9" s="31" t="s">
        <v>163</v>
      </c>
      <c r="U9" s="32">
        <v>2</v>
      </c>
    </row>
    <row r="10" spans="1:21" s="5" customFormat="1">
      <c r="A10" s="27">
        <v>9</v>
      </c>
      <c r="B10" s="28" t="s">
        <v>615</v>
      </c>
      <c r="C10" s="29" t="s">
        <v>497</v>
      </c>
      <c r="D10" s="29" t="s">
        <v>498</v>
      </c>
      <c r="E10" s="29" t="s">
        <v>140</v>
      </c>
      <c r="F10" s="29" t="s">
        <v>598</v>
      </c>
      <c r="G10" s="29" t="s">
        <v>142</v>
      </c>
      <c r="H10" s="29" t="s">
        <v>616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609</v>
      </c>
      <c r="Q10" s="31" t="s">
        <v>610</v>
      </c>
      <c r="R10" s="31" t="s">
        <v>42</v>
      </c>
      <c r="S10" s="31" t="str">
        <f t="shared" si="4"/>
        <v>SI_02SB_RF_P7Cav_Cylin4TMon</v>
      </c>
      <c r="T10" s="31" t="s">
        <v>163</v>
      </c>
      <c r="U10" s="32">
        <v>2</v>
      </c>
    </row>
    <row r="11" spans="1:21" s="5" customFormat="1">
      <c r="A11" s="27">
        <v>10</v>
      </c>
      <c r="B11" s="28" t="s">
        <v>617</v>
      </c>
      <c r="C11" s="29" t="s">
        <v>497</v>
      </c>
      <c r="D11" s="29" t="s">
        <v>498</v>
      </c>
      <c r="E11" s="29" t="s">
        <v>140</v>
      </c>
      <c r="F11" s="29" t="s">
        <v>598</v>
      </c>
      <c r="G11" s="29" t="s">
        <v>142</v>
      </c>
      <c r="H11" s="29" t="s">
        <v>618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609</v>
      </c>
      <c r="Q11" s="31" t="s">
        <v>610</v>
      </c>
      <c r="R11" s="31" t="s">
        <v>42</v>
      </c>
      <c r="S11" s="31" t="str">
        <f t="shared" si="4"/>
        <v>SI_02SB_RF_P7Cav_Cylin5TMon</v>
      </c>
      <c r="T11" s="31" t="s">
        <v>163</v>
      </c>
      <c r="U11" s="32">
        <v>2</v>
      </c>
    </row>
    <row r="12" spans="1:21" s="5" customFormat="1">
      <c r="A12" s="27">
        <v>11</v>
      </c>
      <c r="B12" s="28" t="s">
        <v>619</v>
      </c>
      <c r="C12" s="29" t="s">
        <v>497</v>
      </c>
      <c r="D12" s="29" t="s">
        <v>498</v>
      </c>
      <c r="E12" s="29" t="s">
        <v>140</v>
      </c>
      <c r="F12" s="29" t="s">
        <v>598</v>
      </c>
      <c r="G12" s="29" t="s">
        <v>142</v>
      </c>
      <c r="H12" s="29" t="s">
        <v>620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609</v>
      </c>
      <c r="Q12" s="31" t="s">
        <v>610</v>
      </c>
      <c r="R12" s="31" t="s">
        <v>42</v>
      </c>
      <c r="S12" s="31" t="str">
        <f t="shared" si="4"/>
        <v>SI_02SB_RF_P7Cav_Cylin6TMon</v>
      </c>
      <c r="T12" s="31" t="s">
        <v>163</v>
      </c>
      <c r="U12" s="32">
        <v>2</v>
      </c>
    </row>
    <row r="13" spans="1:21" s="5" customFormat="1">
      <c r="A13" s="27">
        <v>12</v>
      </c>
      <c r="B13" s="28" t="s">
        <v>621</v>
      </c>
      <c r="C13" s="29" t="s">
        <v>497</v>
      </c>
      <c r="D13" s="29" t="s">
        <v>498</v>
      </c>
      <c r="E13" s="29" t="s">
        <v>140</v>
      </c>
      <c r="F13" s="29" t="s">
        <v>598</v>
      </c>
      <c r="G13" s="29" t="s">
        <v>142</v>
      </c>
      <c r="H13" s="29" t="s">
        <v>622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609</v>
      </c>
      <c r="Q13" s="31" t="s">
        <v>610</v>
      </c>
      <c r="R13" s="31" t="s">
        <v>42</v>
      </c>
      <c r="S13" s="31" t="str">
        <f t="shared" si="4"/>
        <v>SI_02SB_RF_P7Cav_Cylin7TMon</v>
      </c>
      <c r="T13" s="31" t="s">
        <v>163</v>
      </c>
      <c r="U13" s="32">
        <v>2</v>
      </c>
    </row>
    <row r="14" spans="1:21" s="5" customFormat="1">
      <c r="A14" s="27">
        <v>13</v>
      </c>
      <c r="B14" s="28" t="s">
        <v>623</v>
      </c>
      <c r="C14" s="29" t="s">
        <v>497</v>
      </c>
      <c r="D14" s="29" t="s">
        <v>498</v>
      </c>
      <c r="E14" s="29" t="s">
        <v>140</v>
      </c>
      <c r="F14" s="29" t="s">
        <v>598</v>
      </c>
      <c r="G14" s="29" t="s">
        <v>142</v>
      </c>
      <c r="H14" s="29" t="s">
        <v>624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625</v>
      </c>
      <c r="Q14" s="31" t="s">
        <v>610</v>
      </c>
      <c r="R14" s="31" t="s">
        <v>42</v>
      </c>
      <c r="S14" s="31" t="str">
        <f t="shared" si="4"/>
        <v>SI_02SB_RF_P7Cav_CoupTMon</v>
      </c>
      <c r="T14" s="31" t="s">
        <v>163</v>
      </c>
      <c r="U14" s="32">
        <v>2</v>
      </c>
    </row>
    <row r="15" spans="1:21" s="5" customFormat="1">
      <c r="A15" s="27">
        <v>14</v>
      </c>
      <c r="B15" s="28" t="s">
        <v>626</v>
      </c>
      <c r="C15" s="29" t="s">
        <v>497</v>
      </c>
      <c r="D15" s="29" t="s">
        <v>498</v>
      </c>
      <c r="E15" s="29" t="s">
        <v>140</v>
      </c>
      <c r="F15" s="29" t="s">
        <v>598</v>
      </c>
      <c r="G15" s="29" t="s">
        <v>142</v>
      </c>
      <c r="H15" s="29" t="s">
        <v>154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144</v>
      </c>
      <c r="O15" s="31" t="s">
        <v>33</v>
      </c>
      <c r="P15" s="31" t="s">
        <v>322</v>
      </c>
      <c r="Q15" s="31" t="s">
        <v>322</v>
      </c>
      <c r="R15" s="31"/>
      <c r="S15" s="31" t="str">
        <f t="shared" si="4"/>
        <v>SI_02SB_RF_P7Cav_StsMon</v>
      </c>
      <c r="T15" s="31" t="s">
        <v>145</v>
      </c>
      <c r="U15" s="32"/>
    </row>
    <row r="16" spans="1:21" s="5" customFormat="1">
      <c r="A16" s="27">
        <v>15</v>
      </c>
      <c r="B16" s="28" t="s">
        <v>627</v>
      </c>
      <c r="C16" s="29" t="s">
        <v>497</v>
      </c>
      <c r="D16" s="29" t="s">
        <v>498</v>
      </c>
      <c r="E16" s="29" t="s">
        <v>140</v>
      </c>
      <c r="F16" s="29" t="s">
        <v>598</v>
      </c>
      <c r="G16" s="29" t="s">
        <v>142</v>
      </c>
      <c r="H16" s="29" t="s">
        <v>628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144</v>
      </c>
      <c r="O16" s="31" t="s">
        <v>33</v>
      </c>
      <c r="P16" s="31" t="s">
        <v>322</v>
      </c>
      <c r="Q16" s="31" t="s">
        <v>322</v>
      </c>
      <c r="R16" s="31"/>
      <c r="S16" s="31" t="str">
        <f t="shared" ref="S16" si="5">M16</f>
        <v>SI_02SB_RF_P7Cav_CoupTDownMon</v>
      </c>
      <c r="T16" s="31" t="s">
        <v>145</v>
      </c>
      <c r="U16" s="32"/>
    </row>
    <row r="17" spans="1:21" s="5" customFormat="1">
      <c r="A17" s="27">
        <v>16</v>
      </c>
      <c r="B17" s="28" t="s">
        <v>629</v>
      </c>
      <c r="C17" s="29" t="s">
        <v>497</v>
      </c>
      <c r="D17" s="29" t="s">
        <v>498</v>
      </c>
      <c r="E17" s="29" t="s">
        <v>140</v>
      </c>
      <c r="F17" s="29" t="s">
        <v>598</v>
      </c>
      <c r="G17" s="29" t="s">
        <v>142</v>
      </c>
      <c r="H17" s="29" t="s">
        <v>630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144</v>
      </c>
      <c r="O17" s="31" t="s">
        <v>33</v>
      </c>
      <c r="P17" s="31" t="s">
        <v>322</v>
      </c>
      <c r="Q17" s="31" t="s">
        <v>322</v>
      </c>
      <c r="R17" s="31"/>
      <c r="S17" s="31" t="str">
        <f t="shared" si="4"/>
        <v>SI_02SB_RF_P7Cav_CoupTUpMon</v>
      </c>
      <c r="T17" s="31" t="s">
        <v>145</v>
      </c>
      <c r="U17" s="32"/>
    </row>
    <row r="18" spans="1:21" s="5" customFormat="1">
      <c r="A18" s="27">
        <v>17</v>
      </c>
      <c r="B18" s="28" t="s">
        <v>631</v>
      </c>
      <c r="C18" s="29" t="s">
        <v>497</v>
      </c>
      <c r="D18" s="29" t="s">
        <v>498</v>
      </c>
      <c r="E18" s="29" t="s">
        <v>140</v>
      </c>
      <c r="F18" s="29" t="s">
        <v>598</v>
      </c>
      <c r="G18" s="29" t="s">
        <v>142</v>
      </c>
      <c r="H18" s="29" t="s">
        <v>632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144</v>
      </c>
      <c r="O18" s="31" t="s">
        <v>33</v>
      </c>
      <c r="P18" s="31" t="s">
        <v>322</v>
      </c>
      <c r="Q18" s="31" t="s">
        <v>322</v>
      </c>
      <c r="R18" s="31"/>
      <c r="S18" s="31" t="str">
        <f t="shared" si="4"/>
        <v>SI_02SB_RF_P7Cav_Cylin1TDownMon</v>
      </c>
      <c r="T18" s="31" t="s">
        <v>145</v>
      </c>
      <c r="U18" s="32"/>
    </row>
    <row r="19" spans="1:21" s="5" customFormat="1">
      <c r="A19" s="27">
        <v>18</v>
      </c>
      <c r="B19" s="28" t="s">
        <v>633</v>
      </c>
      <c r="C19" s="29" t="s">
        <v>497</v>
      </c>
      <c r="D19" s="29" t="s">
        <v>498</v>
      </c>
      <c r="E19" s="29" t="s">
        <v>140</v>
      </c>
      <c r="F19" s="29" t="s">
        <v>598</v>
      </c>
      <c r="G19" s="29" t="s">
        <v>142</v>
      </c>
      <c r="H19" s="29" t="s">
        <v>634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144</v>
      </c>
      <c r="O19" s="31" t="s">
        <v>33</v>
      </c>
      <c r="P19" s="31" t="s">
        <v>322</v>
      </c>
      <c r="Q19" s="31" t="s">
        <v>322</v>
      </c>
      <c r="R19" s="31"/>
      <c r="S19" s="31" t="str">
        <f t="shared" si="4"/>
        <v>SI_02SB_RF_P7Cav_Cylin2TDownMon</v>
      </c>
      <c r="T19" s="31" t="s">
        <v>145</v>
      </c>
      <c r="U19" s="32"/>
    </row>
    <row r="20" spans="1:21" s="5" customFormat="1">
      <c r="A20" s="27">
        <v>19</v>
      </c>
      <c r="B20" s="28" t="s">
        <v>635</v>
      </c>
      <c r="C20" s="29" t="s">
        <v>497</v>
      </c>
      <c r="D20" s="29" t="s">
        <v>498</v>
      </c>
      <c r="E20" s="29" t="s">
        <v>140</v>
      </c>
      <c r="F20" s="29" t="s">
        <v>598</v>
      </c>
      <c r="G20" s="29" t="s">
        <v>142</v>
      </c>
      <c r="H20" s="29" t="s">
        <v>636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144</v>
      </c>
      <c r="O20" s="31" t="s">
        <v>33</v>
      </c>
      <c r="P20" s="31" t="s">
        <v>322</v>
      </c>
      <c r="Q20" s="31" t="s">
        <v>322</v>
      </c>
      <c r="R20" s="31"/>
      <c r="S20" s="31" t="str">
        <f t="shared" si="4"/>
        <v>SI_02SB_RF_P7Cav_Cylin3TDownMon</v>
      </c>
      <c r="T20" s="31" t="s">
        <v>145</v>
      </c>
      <c r="U20" s="32"/>
    </row>
    <row r="21" spans="1:21" s="5" customFormat="1">
      <c r="A21" s="27">
        <v>20</v>
      </c>
      <c r="B21" s="28" t="s">
        <v>637</v>
      </c>
      <c r="C21" s="29" t="s">
        <v>497</v>
      </c>
      <c r="D21" s="29" t="s">
        <v>498</v>
      </c>
      <c r="E21" s="29" t="s">
        <v>140</v>
      </c>
      <c r="F21" s="29" t="s">
        <v>598</v>
      </c>
      <c r="G21" s="29" t="s">
        <v>142</v>
      </c>
      <c r="H21" s="29" t="s">
        <v>638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144</v>
      </c>
      <c r="O21" s="31" t="s">
        <v>33</v>
      </c>
      <c r="P21" s="31" t="s">
        <v>322</v>
      </c>
      <c r="Q21" s="31" t="s">
        <v>322</v>
      </c>
      <c r="R21" s="31"/>
      <c r="S21" s="31" t="str">
        <f t="shared" si="4"/>
        <v>SI_02SB_RF_P7Cav_Cylin4TDownMon</v>
      </c>
      <c r="T21" s="31" t="s">
        <v>145</v>
      </c>
      <c r="U21" s="32"/>
    </row>
    <row r="22" spans="1:21" s="5" customFormat="1">
      <c r="A22" s="27">
        <v>21</v>
      </c>
      <c r="B22" s="28" t="s">
        <v>639</v>
      </c>
      <c r="C22" s="29" t="s">
        <v>497</v>
      </c>
      <c r="D22" s="29" t="s">
        <v>498</v>
      </c>
      <c r="E22" s="29" t="s">
        <v>140</v>
      </c>
      <c r="F22" s="29" t="s">
        <v>598</v>
      </c>
      <c r="G22" s="29" t="s">
        <v>142</v>
      </c>
      <c r="H22" s="29" t="s">
        <v>640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144</v>
      </c>
      <c r="O22" s="31" t="s">
        <v>33</v>
      </c>
      <c r="P22" s="31" t="s">
        <v>322</v>
      </c>
      <c r="Q22" s="31" t="s">
        <v>322</v>
      </c>
      <c r="R22" s="31"/>
      <c r="S22" s="31" t="str">
        <f t="shared" si="4"/>
        <v>SI_02SB_RF_P7Cav_Cylin5TDownMon</v>
      </c>
      <c r="T22" s="31" t="s">
        <v>145</v>
      </c>
      <c r="U22" s="32"/>
    </row>
    <row r="23" spans="1:21" s="5" customFormat="1">
      <c r="A23" s="27">
        <v>22</v>
      </c>
      <c r="B23" s="28" t="s">
        <v>641</v>
      </c>
      <c r="C23" s="29" t="s">
        <v>497</v>
      </c>
      <c r="D23" s="29" t="s">
        <v>498</v>
      </c>
      <c r="E23" s="29" t="s">
        <v>140</v>
      </c>
      <c r="F23" s="29" t="s">
        <v>598</v>
      </c>
      <c r="G23" s="29" t="s">
        <v>142</v>
      </c>
      <c r="H23" s="29" t="s">
        <v>642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144</v>
      </c>
      <c r="O23" s="31" t="s">
        <v>33</v>
      </c>
      <c r="P23" s="31" t="s">
        <v>322</v>
      </c>
      <c r="Q23" s="31" t="s">
        <v>322</v>
      </c>
      <c r="R23" s="31"/>
      <c r="S23" s="31" t="str">
        <f t="shared" si="4"/>
        <v>SI_02SB_RF_P7Cav_Cylin6TDownMon</v>
      </c>
      <c r="T23" s="31" t="s">
        <v>145</v>
      </c>
      <c r="U23" s="32"/>
    </row>
    <row r="24" spans="1:21" s="5" customFormat="1">
      <c r="A24" s="27">
        <v>23</v>
      </c>
      <c r="B24" s="28" t="s">
        <v>643</v>
      </c>
      <c r="C24" s="29" t="s">
        <v>497</v>
      </c>
      <c r="D24" s="29" t="s">
        <v>498</v>
      </c>
      <c r="E24" s="29" t="s">
        <v>140</v>
      </c>
      <c r="F24" s="29" t="s">
        <v>598</v>
      </c>
      <c r="G24" s="29" t="s">
        <v>142</v>
      </c>
      <c r="H24" s="29" t="s">
        <v>644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144</v>
      </c>
      <c r="O24" s="31" t="s">
        <v>33</v>
      </c>
      <c r="P24" s="31" t="s">
        <v>322</v>
      </c>
      <c r="Q24" s="31" t="s">
        <v>322</v>
      </c>
      <c r="R24" s="31"/>
      <c r="S24" s="31" t="str">
        <f t="shared" si="4"/>
        <v>SI_02SB_RF_P7Cav_Cylin7TDownMon</v>
      </c>
      <c r="T24" s="31" t="s">
        <v>145</v>
      </c>
      <c r="U24" s="32"/>
    </row>
    <row r="25" spans="1:21" s="5" customFormat="1">
      <c r="A25" s="27">
        <v>24</v>
      </c>
      <c r="B25" s="28" t="s">
        <v>645</v>
      </c>
      <c r="C25" s="29" t="s">
        <v>497</v>
      </c>
      <c r="D25" s="29" t="s">
        <v>498</v>
      </c>
      <c r="E25" s="29" t="s">
        <v>140</v>
      </c>
      <c r="F25" s="29" t="s">
        <v>598</v>
      </c>
      <c r="G25" s="29" t="s">
        <v>142</v>
      </c>
      <c r="H25" s="29" t="s">
        <v>646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144</v>
      </c>
      <c r="O25" s="31" t="s">
        <v>33</v>
      </c>
      <c r="P25" s="31" t="s">
        <v>322</v>
      </c>
      <c r="Q25" s="31" t="s">
        <v>322</v>
      </c>
      <c r="R25" s="31"/>
      <c r="S25" s="31" t="str">
        <f t="shared" si="4"/>
        <v>SI_02SB_RF_P7Cav_Cylin1TUpMon</v>
      </c>
      <c r="T25" s="31" t="s">
        <v>145</v>
      </c>
      <c r="U25" s="32"/>
    </row>
    <row r="26" spans="1:21" s="5" customFormat="1">
      <c r="A26" s="27">
        <v>25</v>
      </c>
      <c r="B26" s="28" t="s">
        <v>647</v>
      </c>
      <c r="C26" s="29" t="s">
        <v>497</v>
      </c>
      <c r="D26" s="29" t="s">
        <v>498</v>
      </c>
      <c r="E26" s="29" t="s">
        <v>140</v>
      </c>
      <c r="F26" s="29" t="s">
        <v>598</v>
      </c>
      <c r="G26" s="29" t="s">
        <v>142</v>
      </c>
      <c r="H26" s="29" t="s">
        <v>648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144</v>
      </c>
      <c r="O26" s="31" t="s">
        <v>33</v>
      </c>
      <c r="P26" s="31" t="s">
        <v>322</v>
      </c>
      <c r="Q26" s="31" t="s">
        <v>322</v>
      </c>
      <c r="R26" s="31"/>
      <c r="S26" s="31" t="str">
        <f t="shared" si="4"/>
        <v>SI_02SB_RF_P7Cav_Cylin2TUpMon</v>
      </c>
      <c r="T26" s="31" t="s">
        <v>145</v>
      </c>
      <c r="U26" s="32"/>
    </row>
    <row r="27" spans="1:21" s="5" customFormat="1">
      <c r="A27" s="27">
        <v>26</v>
      </c>
      <c r="B27" s="28" t="s">
        <v>649</v>
      </c>
      <c r="C27" s="29" t="s">
        <v>497</v>
      </c>
      <c r="D27" s="29" t="s">
        <v>498</v>
      </c>
      <c r="E27" s="29" t="s">
        <v>140</v>
      </c>
      <c r="F27" s="29" t="s">
        <v>598</v>
      </c>
      <c r="G27" s="29" t="s">
        <v>142</v>
      </c>
      <c r="H27" s="29" t="s">
        <v>650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144</v>
      </c>
      <c r="O27" s="31" t="s">
        <v>33</v>
      </c>
      <c r="P27" s="31" t="s">
        <v>322</v>
      </c>
      <c r="Q27" s="31" t="s">
        <v>322</v>
      </c>
      <c r="R27" s="31"/>
      <c r="S27" s="31" t="str">
        <f t="shared" si="4"/>
        <v>SI_02SB_RF_P7Cav_Cylin3TUpMon</v>
      </c>
      <c r="T27" s="31" t="s">
        <v>145</v>
      </c>
      <c r="U27" s="32"/>
    </row>
    <row r="28" spans="1:21" s="5" customFormat="1">
      <c r="A28" s="27">
        <v>27</v>
      </c>
      <c r="B28" s="28" t="s">
        <v>651</v>
      </c>
      <c r="C28" s="29" t="s">
        <v>497</v>
      </c>
      <c r="D28" s="29" t="s">
        <v>498</v>
      </c>
      <c r="E28" s="29" t="s">
        <v>140</v>
      </c>
      <c r="F28" s="29" t="s">
        <v>598</v>
      </c>
      <c r="G28" s="29" t="s">
        <v>142</v>
      </c>
      <c r="H28" s="29" t="s">
        <v>652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144</v>
      </c>
      <c r="O28" s="31" t="s">
        <v>33</v>
      </c>
      <c r="P28" s="31" t="s">
        <v>322</v>
      </c>
      <c r="Q28" s="31" t="s">
        <v>322</v>
      </c>
      <c r="R28" s="31"/>
      <c r="S28" s="31" t="str">
        <f t="shared" si="4"/>
        <v>SI_02SB_RF_P7Cav_Cylin4TUpMon</v>
      </c>
      <c r="T28" s="31" t="s">
        <v>145</v>
      </c>
      <c r="U28" s="32"/>
    </row>
    <row r="29" spans="1:21" s="5" customFormat="1">
      <c r="A29" s="27">
        <v>28</v>
      </c>
      <c r="B29" s="28" t="s">
        <v>653</v>
      </c>
      <c r="C29" s="29" t="s">
        <v>497</v>
      </c>
      <c r="D29" s="29" t="s">
        <v>498</v>
      </c>
      <c r="E29" s="29" t="s">
        <v>140</v>
      </c>
      <c r="F29" s="29" t="s">
        <v>598</v>
      </c>
      <c r="G29" s="29" t="s">
        <v>142</v>
      </c>
      <c r="H29" s="29" t="s">
        <v>654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144</v>
      </c>
      <c r="O29" s="31" t="s">
        <v>33</v>
      </c>
      <c r="P29" s="31" t="s">
        <v>322</v>
      </c>
      <c r="Q29" s="31" t="s">
        <v>322</v>
      </c>
      <c r="R29" s="31"/>
      <c r="S29" s="31" t="str">
        <f t="shared" si="4"/>
        <v>SI_02SB_RF_P7Cav_Cylin5TUpMon</v>
      </c>
      <c r="T29" s="31" t="s">
        <v>145</v>
      </c>
      <c r="U29" s="32"/>
    </row>
    <row r="30" spans="1:21" s="5" customFormat="1">
      <c r="A30" s="27">
        <v>29</v>
      </c>
      <c r="B30" s="28" t="s">
        <v>655</v>
      </c>
      <c r="C30" s="29" t="s">
        <v>497</v>
      </c>
      <c r="D30" s="29" t="s">
        <v>498</v>
      </c>
      <c r="E30" s="29" t="s">
        <v>140</v>
      </c>
      <c r="F30" s="29" t="s">
        <v>598</v>
      </c>
      <c r="G30" s="29" t="s">
        <v>142</v>
      </c>
      <c r="H30" s="29" t="s">
        <v>656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144</v>
      </c>
      <c r="O30" s="31" t="s">
        <v>33</v>
      </c>
      <c r="P30" s="31" t="s">
        <v>322</v>
      </c>
      <c r="Q30" s="31" t="s">
        <v>322</v>
      </c>
      <c r="R30" s="31"/>
      <c r="S30" s="31" t="str">
        <f t="shared" si="4"/>
        <v>SI_02SB_RF_P7Cav_Cylin6TUpMon</v>
      </c>
      <c r="T30" s="31" t="s">
        <v>145</v>
      </c>
      <c r="U30" s="32"/>
    </row>
    <row r="31" spans="1:21" s="5" customFormat="1">
      <c r="A31" s="27">
        <v>30</v>
      </c>
      <c r="B31" s="28" t="s">
        <v>657</v>
      </c>
      <c r="C31" s="29" t="s">
        <v>497</v>
      </c>
      <c r="D31" s="29" t="s">
        <v>498</v>
      </c>
      <c r="E31" s="29" t="s">
        <v>140</v>
      </c>
      <c r="F31" s="29" t="s">
        <v>598</v>
      </c>
      <c r="G31" s="29" t="s">
        <v>142</v>
      </c>
      <c r="H31" s="29" t="s">
        <v>658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144</v>
      </c>
      <c r="O31" s="31" t="s">
        <v>33</v>
      </c>
      <c r="P31" s="31" t="s">
        <v>322</v>
      </c>
      <c r="Q31" s="31" t="s">
        <v>322</v>
      </c>
      <c r="R31" s="31"/>
      <c r="S31" s="31" t="str">
        <f t="shared" si="4"/>
        <v>SI_02SB_RF_P7Cav_Cylin7TUpMon</v>
      </c>
      <c r="T31" s="31" t="s">
        <v>145</v>
      </c>
      <c r="U31" s="32"/>
    </row>
    <row r="32" spans="1:21" s="5" customFormat="1">
      <c r="A32" s="27">
        <v>29</v>
      </c>
      <c r="B32" s="28" t="s">
        <v>659</v>
      </c>
      <c r="C32" s="29" t="s">
        <v>497</v>
      </c>
      <c r="D32" s="29" t="s">
        <v>498</v>
      </c>
      <c r="E32" s="29" t="s">
        <v>140</v>
      </c>
      <c r="F32" s="29" t="s">
        <v>598</v>
      </c>
      <c r="G32" s="29" t="s">
        <v>142</v>
      </c>
      <c r="H32" s="29" t="s">
        <v>660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144</v>
      </c>
      <c r="O32" s="31" t="s">
        <v>33</v>
      </c>
      <c r="P32" s="31" t="s">
        <v>322</v>
      </c>
      <c r="Q32" s="31" t="s">
        <v>322</v>
      </c>
      <c r="R32" s="31"/>
      <c r="S32" s="31" t="str">
        <f t="shared" si="4"/>
        <v>SI_02SB_RF_P7Cav_Disc1TmsMon</v>
      </c>
      <c r="T32" s="31" t="s">
        <v>145</v>
      </c>
      <c r="U32" s="32"/>
    </row>
    <row r="33" spans="1:21" s="5" customFormat="1">
      <c r="A33" s="27">
        <v>30</v>
      </c>
      <c r="B33" s="28" t="s">
        <v>661</v>
      </c>
      <c r="C33" s="29" t="s">
        <v>497</v>
      </c>
      <c r="D33" s="29" t="s">
        <v>498</v>
      </c>
      <c r="E33" s="29" t="s">
        <v>140</v>
      </c>
      <c r="F33" s="29" t="s">
        <v>598</v>
      </c>
      <c r="G33" s="29" t="s">
        <v>142</v>
      </c>
      <c r="H33" s="29" t="s">
        <v>662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144</v>
      </c>
      <c r="O33" s="31" t="s">
        <v>33</v>
      </c>
      <c r="P33" s="31" t="s">
        <v>322</v>
      </c>
      <c r="Q33" s="31" t="s">
        <v>322</v>
      </c>
      <c r="R33" s="31"/>
      <c r="S33" s="31" t="str">
        <f t="shared" si="4"/>
        <v>SI_02SB_RF_P7Cav_Disc2TmsMon</v>
      </c>
      <c r="T33" s="31" t="s">
        <v>145</v>
      </c>
      <c r="U33" s="32"/>
    </row>
    <row r="34" spans="1:21" s="5" customFormat="1">
      <c r="A34" s="27">
        <v>31</v>
      </c>
      <c r="B34" s="28" t="s">
        <v>663</v>
      </c>
      <c r="C34" s="29" t="s">
        <v>497</v>
      </c>
      <c r="D34" s="29" t="s">
        <v>498</v>
      </c>
      <c r="E34" s="29" t="s">
        <v>140</v>
      </c>
      <c r="F34" s="29" t="s">
        <v>598</v>
      </c>
      <c r="G34" s="29" t="s">
        <v>142</v>
      </c>
      <c r="H34" s="29" t="s">
        <v>664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144</v>
      </c>
      <c r="O34" s="31" t="s">
        <v>33</v>
      </c>
      <c r="P34" s="31" t="s">
        <v>322</v>
      </c>
      <c r="Q34" s="31" t="s">
        <v>322</v>
      </c>
      <c r="R34" s="31"/>
      <c r="S34" s="31" t="str">
        <f t="shared" si="4"/>
        <v>SI_02SB_RF_P7Cav_Disc3TmsMon</v>
      </c>
      <c r="T34" s="31" t="s">
        <v>145</v>
      </c>
      <c r="U34" s="32"/>
    </row>
    <row r="35" spans="1:21" s="5" customFormat="1">
      <c r="A35" s="27">
        <v>32</v>
      </c>
      <c r="B35" s="28" t="s">
        <v>665</v>
      </c>
      <c r="C35" s="29" t="s">
        <v>497</v>
      </c>
      <c r="D35" s="29" t="s">
        <v>498</v>
      </c>
      <c r="E35" s="29" t="s">
        <v>140</v>
      </c>
      <c r="F35" s="29" t="s">
        <v>598</v>
      </c>
      <c r="G35" s="29" t="s">
        <v>142</v>
      </c>
      <c r="H35" s="29" t="s">
        <v>666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144</v>
      </c>
      <c r="O35" s="31" t="s">
        <v>33</v>
      </c>
      <c r="P35" s="31" t="s">
        <v>322</v>
      </c>
      <c r="Q35" s="31" t="s">
        <v>322</v>
      </c>
      <c r="R35" s="31"/>
      <c r="S35" s="31" t="str">
        <f t="shared" si="4"/>
        <v>SI_02SB_RF_P7Cav_Disc4TmsMon</v>
      </c>
      <c r="T35" s="31" t="s">
        <v>145</v>
      </c>
      <c r="U35" s="32"/>
    </row>
    <row r="36" spans="1:21" s="5" customFormat="1">
      <c r="A36" s="27">
        <v>33</v>
      </c>
      <c r="B36" s="28" t="s">
        <v>667</v>
      </c>
      <c r="C36" s="29" t="s">
        <v>497</v>
      </c>
      <c r="D36" s="29" t="s">
        <v>498</v>
      </c>
      <c r="E36" s="29" t="s">
        <v>140</v>
      </c>
      <c r="F36" s="29" t="s">
        <v>598</v>
      </c>
      <c r="G36" s="29" t="s">
        <v>142</v>
      </c>
      <c r="H36" s="29" t="s">
        <v>668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144</v>
      </c>
      <c r="O36" s="31" t="s">
        <v>33</v>
      </c>
      <c r="P36" s="31" t="s">
        <v>322</v>
      </c>
      <c r="Q36" s="31" t="s">
        <v>322</v>
      </c>
      <c r="R36" s="31"/>
      <c r="S36" s="31" t="str">
        <f t="shared" si="4"/>
        <v>SI_02SB_RF_P7Cav_Disc5TmsMon</v>
      </c>
      <c r="T36" s="31" t="s">
        <v>145</v>
      </c>
      <c r="U36" s="32"/>
    </row>
    <row r="37" spans="1:21" s="5" customFormat="1">
      <c r="A37" s="27">
        <v>34</v>
      </c>
      <c r="B37" s="28" t="s">
        <v>669</v>
      </c>
      <c r="C37" s="29" t="s">
        <v>497</v>
      </c>
      <c r="D37" s="29" t="s">
        <v>498</v>
      </c>
      <c r="E37" s="29" t="s">
        <v>140</v>
      </c>
      <c r="F37" s="29" t="s">
        <v>598</v>
      </c>
      <c r="G37" s="29" t="s">
        <v>142</v>
      </c>
      <c r="H37" s="29" t="s">
        <v>670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144</v>
      </c>
      <c r="O37" s="31" t="s">
        <v>33</v>
      </c>
      <c r="P37" s="31" t="s">
        <v>322</v>
      </c>
      <c r="Q37" s="31" t="s">
        <v>322</v>
      </c>
      <c r="R37" s="31"/>
      <c r="S37" s="31" t="str">
        <f t="shared" si="4"/>
        <v>SI_02SB_RF_P7Cav_Disc6TmsMon</v>
      </c>
      <c r="T37" s="31" t="s">
        <v>145</v>
      </c>
      <c r="U37" s="32"/>
    </row>
    <row r="38" spans="1:21" s="5" customFormat="1">
      <c r="A38" s="27">
        <v>35</v>
      </c>
      <c r="B38" s="28" t="s">
        <v>671</v>
      </c>
      <c r="C38" s="29" t="s">
        <v>497</v>
      </c>
      <c r="D38" s="29" t="s">
        <v>498</v>
      </c>
      <c r="E38" s="29" t="s">
        <v>140</v>
      </c>
      <c r="F38" s="29" t="s">
        <v>598</v>
      </c>
      <c r="G38" s="29" t="s">
        <v>142</v>
      </c>
      <c r="H38" s="29" t="s">
        <v>672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144</v>
      </c>
      <c r="O38" s="31" t="s">
        <v>33</v>
      </c>
      <c r="P38" s="31" t="s">
        <v>322</v>
      </c>
      <c r="Q38" s="31" t="s">
        <v>322</v>
      </c>
      <c r="R38" s="31"/>
      <c r="S38" s="31" t="str">
        <f t="shared" si="4"/>
        <v>SI_02SB_RF_P7Cav_Disc7TmsMon</v>
      </c>
      <c r="T38" s="31" t="s">
        <v>145</v>
      </c>
      <c r="U38" s="32"/>
    </row>
    <row r="39" spans="1:21" s="5" customFormat="1">
      <c r="A39" s="27">
        <v>36</v>
      </c>
      <c r="B39" s="28" t="s">
        <v>673</v>
      </c>
      <c r="C39" s="29" t="s">
        <v>497</v>
      </c>
      <c r="D39" s="29" t="s">
        <v>498</v>
      </c>
      <c r="E39" s="29" t="s">
        <v>140</v>
      </c>
      <c r="F39" s="29" t="s">
        <v>598</v>
      </c>
      <c r="G39" s="29" t="s">
        <v>142</v>
      </c>
      <c r="H39" s="29" t="s">
        <v>674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144</v>
      </c>
      <c r="O39" s="31" t="s">
        <v>33</v>
      </c>
      <c r="P39" s="31" t="s">
        <v>322</v>
      </c>
      <c r="Q39" s="31" t="s">
        <v>322</v>
      </c>
      <c r="R39" s="31"/>
      <c r="S39" s="31" t="str">
        <f t="shared" si="4"/>
        <v>SI_02SB_RF_P7Cav_Disc8TmsMon</v>
      </c>
      <c r="T39" s="31" t="s">
        <v>145</v>
      </c>
      <c r="U39" s="32"/>
    </row>
    <row r="40" spans="1:21" s="5" customFormat="1">
      <c r="A40" s="27">
        <v>37</v>
      </c>
      <c r="B40" s="28" t="s">
        <v>675</v>
      </c>
      <c r="C40" s="29" t="s">
        <v>497</v>
      </c>
      <c r="D40" s="29" t="s">
        <v>498</v>
      </c>
      <c r="E40" s="29" t="s">
        <v>140</v>
      </c>
      <c r="F40" s="29" t="s">
        <v>598</v>
      </c>
      <c r="G40" s="29" t="s">
        <v>142</v>
      </c>
      <c r="H40" s="29" t="s">
        <v>676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144</v>
      </c>
      <c r="O40" s="31" t="s">
        <v>33</v>
      </c>
      <c r="P40" s="31" t="s">
        <v>322</v>
      </c>
      <c r="Q40" s="31" t="s">
        <v>322</v>
      </c>
      <c r="R40" s="31"/>
      <c r="S40" s="31" t="str">
        <f t="shared" si="4"/>
        <v>SI_02SB_RF_P7Cav_Cylin1TmsMon</v>
      </c>
      <c r="T40" s="31" t="s">
        <v>145</v>
      </c>
      <c r="U40" s="32"/>
    </row>
    <row r="41" spans="1:21" s="5" customFormat="1">
      <c r="A41" s="27">
        <v>38</v>
      </c>
      <c r="B41" s="28" t="s">
        <v>677</v>
      </c>
      <c r="C41" s="29" t="s">
        <v>497</v>
      </c>
      <c r="D41" s="29" t="s">
        <v>498</v>
      </c>
      <c r="E41" s="29" t="s">
        <v>140</v>
      </c>
      <c r="F41" s="29" t="s">
        <v>598</v>
      </c>
      <c r="G41" s="29" t="s">
        <v>142</v>
      </c>
      <c r="H41" s="29" t="s">
        <v>678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144</v>
      </c>
      <c r="O41" s="31" t="s">
        <v>33</v>
      </c>
      <c r="P41" s="31" t="s">
        <v>322</v>
      </c>
      <c r="Q41" s="31" t="s">
        <v>322</v>
      </c>
      <c r="R41" s="31"/>
      <c r="S41" s="31" t="str">
        <f t="shared" si="4"/>
        <v>SI_02SB_RF_P7Cav_Cylin2TmsMon</v>
      </c>
      <c r="T41" s="31" t="s">
        <v>145</v>
      </c>
      <c r="U41" s="32"/>
    </row>
    <row r="42" spans="1:21" s="5" customFormat="1">
      <c r="A42" s="27">
        <v>39</v>
      </c>
      <c r="B42" s="28" t="s">
        <v>679</v>
      </c>
      <c r="C42" s="29" t="s">
        <v>497</v>
      </c>
      <c r="D42" s="29" t="s">
        <v>498</v>
      </c>
      <c r="E42" s="29" t="s">
        <v>140</v>
      </c>
      <c r="F42" s="29" t="s">
        <v>598</v>
      </c>
      <c r="G42" s="29" t="s">
        <v>142</v>
      </c>
      <c r="H42" s="29" t="s">
        <v>680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144</v>
      </c>
      <c r="O42" s="31" t="s">
        <v>33</v>
      </c>
      <c r="P42" s="31" t="s">
        <v>322</v>
      </c>
      <c r="Q42" s="31" t="s">
        <v>322</v>
      </c>
      <c r="R42" s="31"/>
      <c r="S42" s="31" t="str">
        <f t="shared" si="4"/>
        <v>SI_02SB_RF_P7Cav_Cylin3TmsMon</v>
      </c>
      <c r="T42" s="31" t="s">
        <v>145</v>
      </c>
      <c r="U42" s="32"/>
    </row>
    <row r="43" spans="1:21" s="5" customFormat="1">
      <c r="A43" s="27">
        <v>40</v>
      </c>
      <c r="B43" s="28" t="s">
        <v>681</v>
      </c>
      <c r="C43" s="29" t="s">
        <v>497</v>
      </c>
      <c r="D43" s="29" t="s">
        <v>498</v>
      </c>
      <c r="E43" s="29" t="s">
        <v>140</v>
      </c>
      <c r="F43" s="29" t="s">
        <v>598</v>
      </c>
      <c r="G43" s="29" t="s">
        <v>142</v>
      </c>
      <c r="H43" s="29" t="s">
        <v>682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144</v>
      </c>
      <c r="O43" s="31" t="s">
        <v>33</v>
      </c>
      <c r="P43" s="31" t="s">
        <v>322</v>
      </c>
      <c r="Q43" s="31" t="s">
        <v>322</v>
      </c>
      <c r="R43" s="31"/>
      <c r="S43" s="31" t="str">
        <f t="shared" si="4"/>
        <v>SI_02SB_RF_P7Cav_Cylin4TmsMon</v>
      </c>
      <c r="T43" s="31" t="s">
        <v>145</v>
      </c>
      <c r="U43" s="32"/>
    </row>
    <row r="44" spans="1:21" s="5" customFormat="1">
      <c r="A44" s="27">
        <v>41</v>
      </c>
      <c r="B44" s="28" t="s">
        <v>683</v>
      </c>
      <c r="C44" s="29" t="s">
        <v>497</v>
      </c>
      <c r="D44" s="29" t="s">
        <v>498</v>
      </c>
      <c r="E44" s="29" t="s">
        <v>140</v>
      </c>
      <c r="F44" s="29" t="s">
        <v>598</v>
      </c>
      <c r="G44" s="29" t="s">
        <v>142</v>
      </c>
      <c r="H44" s="29" t="s">
        <v>684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144</v>
      </c>
      <c r="O44" s="31" t="s">
        <v>33</v>
      </c>
      <c r="P44" s="31" t="s">
        <v>322</v>
      </c>
      <c r="Q44" s="31" t="s">
        <v>322</v>
      </c>
      <c r="R44" s="31"/>
      <c r="S44" s="31" t="str">
        <f t="shared" si="4"/>
        <v>SI_02SB_RF_P7Cav_Cylin5TmsMon</v>
      </c>
      <c r="T44" s="31" t="s">
        <v>145</v>
      </c>
      <c r="U44" s="32"/>
    </row>
    <row r="45" spans="1:21" s="5" customFormat="1">
      <c r="A45" s="27">
        <v>42</v>
      </c>
      <c r="B45" s="28" t="s">
        <v>685</v>
      </c>
      <c r="C45" s="29" t="s">
        <v>497</v>
      </c>
      <c r="D45" s="29" t="s">
        <v>498</v>
      </c>
      <c r="E45" s="29" t="s">
        <v>140</v>
      </c>
      <c r="F45" s="29" t="s">
        <v>598</v>
      </c>
      <c r="G45" s="29" t="s">
        <v>142</v>
      </c>
      <c r="H45" s="29" t="s">
        <v>686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144</v>
      </c>
      <c r="O45" s="31" t="s">
        <v>33</v>
      </c>
      <c r="P45" s="31" t="s">
        <v>322</v>
      </c>
      <c r="Q45" s="31" t="s">
        <v>322</v>
      </c>
      <c r="R45" s="31"/>
      <c r="S45" s="31" t="str">
        <f t="shared" si="4"/>
        <v>SI_02SB_RF_P7Cav_Cylin6TmsMon</v>
      </c>
      <c r="T45" s="31" t="s">
        <v>145</v>
      </c>
      <c r="U45" s="32"/>
    </row>
    <row r="46" spans="1:21" s="5" customFormat="1">
      <c r="A46" s="27">
        <v>43</v>
      </c>
      <c r="B46" s="28" t="s">
        <v>687</v>
      </c>
      <c r="C46" s="29" t="s">
        <v>497</v>
      </c>
      <c r="D46" s="29" t="s">
        <v>498</v>
      </c>
      <c r="E46" s="29" t="s">
        <v>140</v>
      </c>
      <c r="F46" s="29" t="s">
        <v>598</v>
      </c>
      <c r="G46" s="29" t="s">
        <v>142</v>
      </c>
      <c r="H46" s="29" t="s">
        <v>688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144</v>
      </c>
      <c r="O46" s="31" t="s">
        <v>33</v>
      </c>
      <c r="P46" s="31" t="s">
        <v>322</v>
      </c>
      <c r="Q46" s="31" t="s">
        <v>322</v>
      </c>
      <c r="R46" s="31"/>
      <c r="S46" s="31" t="str">
        <f t="shared" si="4"/>
        <v>SI_02SB_RF_P7Cav_Cylin7TmsMon</v>
      </c>
      <c r="T46" s="31" t="s">
        <v>145</v>
      </c>
      <c r="U46" s="32"/>
    </row>
    <row r="47" spans="1:21" s="5" customFormat="1">
      <c r="A47" s="67">
        <v>44</v>
      </c>
      <c r="B47" s="68" t="s">
        <v>689</v>
      </c>
      <c r="C47" s="69" t="s">
        <v>497</v>
      </c>
      <c r="D47" s="69" t="s">
        <v>498</v>
      </c>
      <c r="E47" s="69" t="s">
        <v>140</v>
      </c>
      <c r="F47" s="69" t="s">
        <v>598</v>
      </c>
      <c r="G47" s="69" t="s">
        <v>142</v>
      </c>
      <c r="H47" s="69" t="s">
        <v>690</v>
      </c>
      <c r="I47" s="69" t="s">
        <v>29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32</v>
      </c>
      <c r="O47" s="71" t="s">
        <v>33</v>
      </c>
      <c r="P47" s="71" t="s">
        <v>322</v>
      </c>
      <c r="Q47" s="71" t="s">
        <v>322</v>
      </c>
      <c r="R47" s="71" t="s">
        <v>691</v>
      </c>
      <c r="S47" s="71" t="str">
        <f t="shared" si="4"/>
        <v>SI_02SB_RF_P7Cav_PwrRFIntlkMon</v>
      </c>
      <c r="T47" s="71" t="s">
        <v>163</v>
      </c>
      <c r="U47" s="72">
        <v>3</v>
      </c>
    </row>
    <row r="48" spans="1:21">
      <c r="A48" s="39">
        <v>45</v>
      </c>
      <c r="B48" s="40" t="s">
        <v>692</v>
      </c>
      <c r="C48" s="41" t="s">
        <v>497</v>
      </c>
      <c r="D48" s="41" t="s">
        <v>498</v>
      </c>
      <c r="E48" s="41" t="s">
        <v>140</v>
      </c>
      <c r="F48" s="41" t="s">
        <v>598</v>
      </c>
      <c r="G48" s="41" t="s">
        <v>142</v>
      </c>
      <c r="H48" s="41" t="s">
        <v>693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694</v>
      </c>
      <c r="Q48" s="31" t="s">
        <v>695</v>
      </c>
      <c r="R48" s="43" t="s">
        <v>42</v>
      </c>
      <c r="S48" s="43" t="str">
        <f>M48</f>
        <v>SI_02SB_RF_P7Cav_GlassWinTMon</v>
      </c>
      <c r="T48" s="43" t="s">
        <v>163</v>
      </c>
      <c r="U48" s="44">
        <v>2</v>
      </c>
    </row>
    <row r="49" spans="1:21">
      <c r="A49" s="39">
        <v>46</v>
      </c>
      <c r="B49" s="40" t="s">
        <v>696</v>
      </c>
      <c r="C49" s="41" t="s">
        <v>497</v>
      </c>
      <c r="D49" s="41" t="s">
        <v>498</v>
      </c>
      <c r="E49" s="41" t="s">
        <v>140</v>
      </c>
      <c r="F49" s="41" t="s">
        <v>598</v>
      </c>
      <c r="G49" s="41" t="s">
        <v>142</v>
      </c>
      <c r="H49" s="41" t="s">
        <v>697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144</v>
      </c>
      <c r="O49" s="31" t="s">
        <v>33</v>
      </c>
      <c r="P49" s="31" t="s">
        <v>322</v>
      </c>
      <c r="Q49" s="31" t="s">
        <v>322</v>
      </c>
      <c r="R49" s="43"/>
      <c r="S49" s="43" t="str">
        <f>M49</f>
        <v>SI_02SB_RF_P7Cav_GlassWinTUpMon</v>
      </c>
      <c r="T49" s="31" t="s">
        <v>145</v>
      </c>
      <c r="U49" s="44"/>
    </row>
    <row r="50" spans="1:21">
      <c r="A50" s="39">
        <v>47</v>
      </c>
      <c r="B50" s="40" t="s">
        <v>698</v>
      </c>
      <c r="C50" s="41" t="s">
        <v>497</v>
      </c>
      <c r="D50" s="41" t="s">
        <v>498</v>
      </c>
      <c r="E50" s="41" t="s">
        <v>140</v>
      </c>
      <c r="F50" s="41" t="s">
        <v>598</v>
      </c>
      <c r="G50" s="41" t="s">
        <v>142</v>
      </c>
      <c r="H50" s="41" t="s">
        <v>699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144</v>
      </c>
      <c r="O50" s="31" t="s">
        <v>33</v>
      </c>
      <c r="P50" s="71" t="s">
        <v>322</v>
      </c>
      <c r="Q50" s="71" t="s">
        <v>322</v>
      </c>
      <c r="R50" s="43"/>
      <c r="S50" s="43" t="str">
        <f>M50</f>
        <v>SI_02SB_RF_P7Cav_GlassWinTDownMon</v>
      </c>
      <c r="T50" s="31" t="s">
        <v>145</v>
      </c>
      <c r="U50" s="44"/>
    </row>
    <row r="51" spans="1:21" s="52" customFormat="1">
      <c r="A51" s="149">
        <v>48</v>
      </c>
      <c r="B51" s="111" t="s">
        <v>700</v>
      </c>
      <c r="C51" s="112" t="s">
        <v>24</v>
      </c>
      <c r="D51" s="112"/>
      <c r="E51" s="112" t="s">
        <v>701</v>
      </c>
      <c r="F51" s="112" t="s">
        <v>702</v>
      </c>
      <c r="G51" s="112" t="s">
        <v>142</v>
      </c>
      <c r="H51" s="112" t="s">
        <v>703</v>
      </c>
      <c r="I51" s="112" t="s">
        <v>29</v>
      </c>
      <c r="J51" s="113" t="s">
        <v>704</v>
      </c>
      <c r="K51" s="113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13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14" t="s">
        <v>705</v>
      </c>
      <c r="N51" s="114" t="s">
        <v>144</v>
      </c>
      <c r="O51" s="114" t="s">
        <v>33</v>
      </c>
      <c r="P51" s="114"/>
      <c r="Q51" s="114"/>
      <c r="R51" s="114"/>
      <c r="S51" s="114" t="str">
        <f>M51</f>
        <v>UA_B19C20_SkidP7_OpIntlkRFMon</v>
      </c>
      <c r="T51" s="50" t="s">
        <v>145</v>
      </c>
      <c r="U51" s="115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35"/>
  <sheetViews>
    <sheetView zoomScaleNormal="100" workbookViewId="0">
      <selection activeCell="B4" sqref="B4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706</v>
      </c>
      <c r="C2" s="48" t="s">
        <v>138</v>
      </c>
      <c r="D2" s="48" t="s">
        <v>565</v>
      </c>
      <c r="E2" s="48" t="s">
        <v>140</v>
      </c>
      <c r="F2" s="48" t="s">
        <v>707</v>
      </c>
      <c r="G2" s="48" t="s">
        <v>142</v>
      </c>
      <c r="H2" s="48" t="s">
        <v>708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1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1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144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145</v>
      </c>
      <c r="U2" s="51"/>
    </row>
    <row r="3" spans="1:21" s="52" customFormat="1" ht="14.45">
      <c r="A3" s="47">
        <v>2</v>
      </c>
      <c r="B3" s="26" t="s">
        <v>709</v>
      </c>
      <c r="C3" s="48" t="s">
        <v>138</v>
      </c>
      <c r="D3" s="48" t="s">
        <v>565</v>
      </c>
      <c r="E3" s="48" t="s">
        <v>140</v>
      </c>
      <c r="F3" s="48" t="s">
        <v>707</v>
      </c>
      <c r="G3" s="48" t="s">
        <v>142</v>
      </c>
      <c r="H3" s="48" t="s">
        <v>710</v>
      </c>
      <c r="I3" s="48" t="s">
        <v>29</v>
      </c>
      <c r="J3" s="49" t="str">
        <f t="shared" si="0"/>
        <v>RA-RaSIA02:RF-IntlkCtrl:IntlkLLRF-Mon</v>
      </c>
      <c r="K3" s="81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1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RA_RaSIA02_RF_IntlkCtrl_IntlkLLRFMon</v>
      </c>
      <c r="N3" s="50" t="s">
        <v>144</v>
      </c>
      <c r="O3" s="50" t="s">
        <v>48</v>
      </c>
      <c r="P3" s="50"/>
      <c r="Q3" s="50"/>
      <c r="R3" s="50"/>
      <c r="S3" s="50" t="str">
        <f>M3</f>
        <v>RA_RaSIA02_RF_IntlkCtrl_IntlkLLRFMon</v>
      </c>
      <c r="T3" s="50" t="s">
        <v>145</v>
      </c>
      <c r="U3" s="51"/>
    </row>
    <row r="4" spans="1:21" s="52" customFormat="1" ht="14.45">
      <c r="A4" s="47">
        <v>3</v>
      </c>
      <c r="B4" s="26" t="s">
        <v>711</v>
      </c>
      <c r="C4" s="48" t="s">
        <v>138</v>
      </c>
      <c r="D4" s="48" t="s">
        <v>565</v>
      </c>
      <c r="E4" s="48" t="s">
        <v>140</v>
      </c>
      <c r="F4" s="48" t="s">
        <v>707</v>
      </c>
      <c r="G4" s="48" t="s">
        <v>142</v>
      </c>
      <c r="H4" s="48" t="s">
        <v>712</v>
      </c>
      <c r="I4" s="48" t="s">
        <v>29</v>
      </c>
      <c r="J4" s="49" t="str">
        <f t="shared" si="0"/>
        <v>RA-RaSIA02:RF-IntlkCtrl:EStop-Mon</v>
      </c>
      <c r="K4" s="81" t="str">
        <f t="shared" si="2"/>
        <v>N/A</v>
      </c>
      <c r="L4" s="81" t="str">
        <f t="shared" si="3"/>
        <v>N/A</v>
      </c>
      <c r="M4" s="50" t="str">
        <f t="shared" si="1"/>
        <v>RA_RaSIA02_RF_IntlkCtrl_EStopMon</v>
      </c>
      <c r="N4" s="50" t="s">
        <v>144</v>
      </c>
      <c r="O4" s="50" t="s">
        <v>33</v>
      </c>
      <c r="P4" s="50"/>
      <c r="Q4" s="50"/>
      <c r="R4" s="50"/>
      <c r="S4" s="50" t="str">
        <f t="shared" ref="S4:S6" si="4">M4</f>
        <v>RA_RaSIA02_RF_IntlkCtrl_EStopMon</v>
      </c>
      <c r="T4" s="50" t="s">
        <v>145</v>
      </c>
      <c r="U4" s="51"/>
    </row>
    <row r="5" spans="1:21" s="52" customFormat="1" ht="14.45">
      <c r="A5" s="47">
        <v>4</v>
      </c>
      <c r="B5" s="26" t="s">
        <v>713</v>
      </c>
      <c r="C5" s="48" t="s">
        <v>138</v>
      </c>
      <c r="D5" s="48" t="s">
        <v>565</v>
      </c>
      <c r="E5" s="48" t="s">
        <v>140</v>
      </c>
      <c r="F5" s="48" t="s">
        <v>158</v>
      </c>
      <c r="G5" s="48" t="s">
        <v>142</v>
      </c>
      <c r="H5" s="48" t="s">
        <v>589</v>
      </c>
      <c r="I5" s="48" t="s">
        <v>466</v>
      </c>
      <c r="J5" s="49" t="str">
        <f t="shared" si="0"/>
        <v>RA-RaSIA02:RF-Intlk:Reset-Cmd</v>
      </c>
      <c r="K5" s="81" t="str">
        <f t="shared" si="2"/>
        <v>N/A</v>
      </c>
      <c r="L5" s="81" t="str">
        <f t="shared" si="3"/>
        <v>N/A</v>
      </c>
      <c r="M5" s="50" t="str">
        <f t="shared" si="1"/>
        <v>RA_RaSIA02_RF_Intlk_ResetCmd</v>
      </c>
      <c r="N5" s="50" t="s">
        <v>144</v>
      </c>
      <c r="O5" s="50" t="s">
        <v>149</v>
      </c>
      <c r="P5" s="50"/>
      <c r="Q5" s="50"/>
      <c r="R5" s="50"/>
      <c r="S5" s="50" t="str">
        <f t="shared" si="4"/>
        <v>RA_RaSIA02_RF_Intlk_ResetCmd</v>
      </c>
      <c r="T5" s="50" t="s">
        <v>145</v>
      </c>
      <c r="U5" s="51"/>
    </row>
    <row r="6" spans="1:21" s="52" customFormat="1" ht="14.45">
      <c r="A6" s="47">
        <v>5</v>
      </c>
      <c r="B6" s="26" t="s">
        <v>714</v>
      </c>
      <c r="C6" s="48" t="s">
        <v>497</v>
      </c>
      <c r="D6" s="48" t="s">
        <v>498</v>
      </c>
      <c r="E6" s="48" t="s">
        <v>140</v>
      </c>
      <c r="F6" s="48" t="s">
        <v>158</v>
      </c>
      <c r="G6" s="48" t="s">
        <v>142</v>
      </c>
      <c r="H6" s="48" t="s">
        <v>715</v>
      </c>
      <c r="I6" s="48" t="s">
        <v>29</v>
      </c>
      <c r="J6" s="49" t="str">
        <f t="shared" si="0"/>
        <v>SI-02SB:RF-Intlk:RFOn-Mon</v>
      </c>
      <c r="K6" s="81" t="str">
        <f t="shared" si="2"/>
        <v>N/A</v>
      </c>
      <c r="L6" s="81" t="str">
        <f t="shared" si="3"/>
        <v>N/A</v>
      </c>
      <c r="M6" s="50" t="str">
        <f t="shared" si="1"/>
        <v>SI_02SB_RF_Intlk_RFOnMon</v>
      </c>
      <c r="N6" s="50" t="s">
        <v>144</v>
      </c>
      <c r="O6" s="50" t="s">
        <v>48</v>
      </c>
      <c r="P6" s="50"/>
      <c r="Q6" s="50"/>
      <c r="R6" s="50"/>
      <c r="S6" s="50" t="str">
        <f t="shared" si="4"/>
        <v>SI_02SB_RF_Intlk_RFOnMon</v>
      </c>
      <c r="T6" s="50" t="s">
        <v>145</v>
      </c>
      <c r="U6" s="51"/>
    </row>
    <row r="7" spans="1:21" s="52" customFormat="1" ht="13.5" customHeight="1">
      <c r="A7" s="47">
        <v>6</v>
      </c>
      <c r="B7" s="26" t="s">
        <v>716</v>
      </c>
      <c r="C7" s="48" t="s">
        <v>138</v>
      </c>
      <c r="D7" s="48" t="s">
        <v>717</v>
      </c>
      <c r="E7" s="48" t="s">
        <v>140</v>
      </c>
      <c r="F7" s="48" t="s">
        <v>718</v>
      </c>
      <c r="G7" s="48" t="s">
        <v>142</v>
      </c>
      <c r="H7" s="48" t="s">
        <v>719</v>
      </c>
      <c r="I7" s="48" t="s">
        <v>148</v>
      </c>
      <c r="J7" s="49" t="str">
        <f t="shared" si="0"/>
        <v>RA-RaSIA01:RF-CavPlDrivers:DrEnbl-Sel</v>
      </c>
      <c r="K7" s="81" t="str">
        <f t="shared" si="2"/>
        <v>N/A</v>
      </c>
      <c r="L7" s="81" t="str">
        <f t="shared" si="3"/>
        <v>N/A</v>
      </c>
      <c r="M7" s="50" t="str">
        <f t="shared" si="1"/>
        <v>RA_RaSIA01_RF_CavPlDrivers_DrEnblSel</v>
      </c>
      <c r="N7" s="50" t="s">
        <v>144</v>
      </c>
      <c r="O7" s="50" t="s">
        <v>149</v>
      </c>
      <c r="P7" s="50"/>
      <c r="Q7" s="50"/>
      <c r="R7" s="50"/>
      <c r="S7" s="50" t="str">
        <f>M7</f>
        <v>RA_RaSIA01_RF_CavPlDrivers_DrEnblSel</v>
      </c>
      <c r="T7" s="50" t="s">
        <v>145</v>
      </c>
      <c r="U7" s="51"/>
    </row>
    <row r="8" spans="1:21" s="52" customFormat="1" ht="14.45">
      <c r="A8" s="47">
        <v>7</v>
      </c>
      <c r="B8" s="111" t="s">
        <v>720</v>
      </c>
      <c r="C8" s="112" t="s">
        <v>138</v>
      </c>
      <c r="D8" s="112" t="s">
        <v>717</v>
      </c>
      <c r="E8" s="112" t="s">
        <v>140</v>
      </c>
      <c r="F8" s="112" t="s">
        <v>718</v>
      </c>
      <c r="G8" s="112" t="s">
        <v>142</v>
      </c>
      <c r="H8" s="112" t="s">
        <v>719</v>
      </c>
      <c r="I8" s="112" t="s">
        <v>154</v>
      </c>
      <c r="J8" s="113" t="str">
        <f t="shared" si="0"/>
        <v>RA-RaSIA01:RF-CavPlDrivers:DrEnbl-Sts</v>
      </c>
      <c r="K8" s="81" t="str">
        <f t="shared" si="2"/>
        <v>N/A</v>
      </c>
      <c r="L8" s="81" t="str">
        <f t="shared" si="3"/>
        <v>N/A</v>
      </c>
      <c r="M8" s="114" t="str">
        <f t="shared" ref="M8" si="5">IF(G8="-",C8&amp;"_"&amp;D8&amp;"_"&amp;E8&amp;"_"&amp;F8&amp;"_"&amp;H8&amp;""&amp;I8,C8&amp;"_"&amp;D8&amp;"_"&amp;E8&amp;"_"&amp;F8&amp;"_"&amp;G8&amp;"_"&amp;H8&amp;""&amp;I8)</f>
        <v>RA_RaSIA01_RF_CavPlDrivers_DrEnblSts</v>
      </c>
      <c r="N8" s="114" t="s">
        <v>144</v>
      </c>
      <c r="O8" s="114" t="s">
        <v>33</v>
      </c>
      <c r="P8" s="50"/>
      <c r="Q8" s="50"/>
      <c r="R8" s="114"/>
      <c r="S8" s="114" t="str">
        <f>M8</f>
        <v>RA_RaSIA01_RF_CavPlDrivers_DrEnblSts</v>
      </c>
      <c r="T8" s="114" t="s">
        <v>145</v>
      </c>
      <c r="U8" s="115"/>
    </row>
    <row r="9" spans="1:21" s="52" customFormat="1" ht="14.45">
      <c r="A9" s="116">
        <v>8</v>
      </c>
      <c r="B9" s="117" t="s">
        <v>721</v>
      </c>
      <c r="C9" s="118" t="s">
        <v>138</v>
      </c>
      <c r="D9" s="119" t="s">
        <v>565</v>
      </c>
      <c r="E9" s="118" t="s">
        <v>140</v>
      </c>
      <c r="F9" s="118" t="s">
        <v>158</v>
      </c>
      <c r="G9" s="120" t="s">
        <v>142</v>
      </c>
      <c r="H9" s="118" t="s">
        <v>722</v>
      </c>
      <c r="I9" s="118" t="s">
        <v>29</v>
      </c>
      <c r="J9" s="113" t="str">
        <f t="shared" si="0"/>
        <v>RA-RaSIA02:RF-Intlk:FaultHard-Mon</v>
      </c>
      <c r="K9" s="81" t="str">
        <f t="shared" si="2"/>
        <v>N/A</v>
      </c>
      <c r="L9" s="81" t="str">
        <f t="shared" si="3"/>
        <v>N/A</v>
      </c>
      <c r="M9" s="114" t="s">
        <v>723</v>
      </c>
      <c r="N9" s="121" t="s">
        <v>144</v>
      </c>
      <c r="O9" s="121" t="s">
        <v>33</v>
      </c>
      <c r="P9" s="50"/>
      <c r="Q9" s="50"/>
      <c r="R9" s="122" t="s">
        <v>724</v>
      </c>
      <c r="S9" s="114" t="str">
        <f>M9</f>
        <v>RA_RASIA02_RF_Intlk_FaultHardMon</v>
      </c>
      <c r="T9" s="122" t="s">
        <v>145</v>
      </c>
      <c r="U9" s="123" t="s">
        <v>724</v>
      </c>
    </row>
    <row r="10" spans="1:21" s="5" customFormat="1" ht="14.45">
      <c r="A10" s="124">
        <v>9</v>
      </c>
      <c r="B10" s="125" t="s">
        <v>725</v>
      </c>
      <c r="C10" s="126" t="s">
        <v>138</v>
      </c>
      <c r="D10" s="127" t="s">
        <v>565</v>
      </c>
      <c r="E10" s="126" t="s">
        <v>140</v>
      </c>
      <c r="F10" s="126" t="s">
        <v>726</v>
      </c>
      <c r="G10" s="126">
        <v>1</v>
      </c>
      <c r="H10" s="126" t="s">
        <v>727</v>
      </c>
      <c r="I10" s="126" t="s">
        <v>29</v>
      </c>
      <c r="J10" s="70" t="str">
        <f t="shared" si="0"/>
        <v>RA-RaSIA02:RF-IntlkComp-1:Op-Mon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1" t="s">
        <v>728</v>
      </c>
      <c r="N10" s="129" t="s">
        <v>144</v>
      </c>
      <c r="O10" s="129" t="s">
        <v>33</v>
      </c>
      <c r="P10" s="50"/>
      <c r="Q10" s="50"/>
      <c r="R10" s="129" t="s">
        <v>724</v>
      </c>
      <c r="S10" s="71" t="str">
        <f t="shared" ref="S10:S73" si="6">M10</f>
        <v>RA_RASIA02_RF_IntlkComp_1_OpMon</v>
      </c>
      <c r="T10" s="129" t="s">
        <v>145</v>
      </c>
      <c r="U10" s="130" t="s">
        <v>724</v>
      </c>
    </row>
    <row r="11" spans="1:21" s="5" customFormat="1" ht="14.45">
      <c r="A11" s="124">
        <v>10</v>
      </c>
      <c r="B11" s="125" t="s">
        <v>729</v>
      </c>
      <c r="C11" s="126" t="s">
        <v>138</v>
      </c>
      <c r="D11" s="127" t="s">
        <v>565</v>
      </c>
      <c r="E11" s="126" t="s">
        <v>140</v>
      </c>
      <c r="F11" s="126" t="s">
        <v>726</v>
      </c>
      <c r="G11" s="126">
        <v>2</v>
      </c>
      <c r="H11" s="126" t="s">
        <v>727</v>
      </c>
      <c r="I11" s="126" t="s">
        <v>29</v>
      </c>
      <c r="J11" s="70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1" t="s">
        <v>730</v>
      </c>
      <c r="N11" s="131" t="s">
        <v>144</v>
      </c>
      <c r="O11" s="131" t="s">
        <v>33</v>
      </c>
      <c r="P11" s="50"/>
      <c r="Q11" s="50"/>
      <c r="R11" s="131" t="s">
        <v>724</v>
      </c>
      <c r="S11" s="71" t="str">
        <f t="shared" si="6"/>
        <v>RA_RASIA02_RF_IntlkComp_2_OpMon</v>
      </c>
      <c r="T11" s="129" t="s">
        <v>145</v>
      </c>
      <c r="U11" s="132" t="s">
        <v>724</v>
      </c>
    </row>
    <row r="12" spans="1:21" s="52" customFormat="1" ht="14.45">
      <c r="A12" s="116">
        <v>11</v>
      </c>
      <c r="B12" s="133" t="s">
        <v>731</v>
      </c>
      <c r="C12" s="134" t="s">
        <v>138</v>
      </c>
      <c r="D12" s="119" t="s">
        <v>565</v>
      </c>
      <c r="E12" s="134" t="s">
        <v>140</v>
      </c>
      <c r="F12" s="118" t="s">
        <v>707</v>
      </c>
      <c r="G12" s="135" t="s">
        <v>142</v>
      </c>
      <c r="H12" s="118" t="s">
        <v>732</v>
      </c>
      <c r="I12" s="134" t="s">
        <v>29</v>
      </c>
      <c r="J12" s="113" t="str">
        <f t="shared" si="0"/>
        <v>RA-RaSIA02:RF-IntlkCtrl:IB1601Fault-Mon</v>
      </c>
      <c r="K12" s="81" t="str">
        <f t="shared" si="2"/>
        <v>N/A</v>
      </c>
      <c r="L12" s="81" t="str">
        <f t="shared" ref="L12:L17" si="7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4" t="s">
        <v>733</v>
      </c>
      <c r="N12" s="121" t="s">
        <v>144</v>
      </c>
      <c r="O12" s="121" t="s">
        <v>33</v>
      </c>
      <c r="P12" s="50"/>
      <c r="Q12" s="50"/>
      <c r="R12" s="121" t="s">
        <v>724</v>
      </c>
      <c r="S12" s="114" t="str">
        <f t="shared" si="6"/>
        <v>RA_RASIA02_RF_IntlkCtrl_IB1601FaultMon</v>
      </c>
      <c r="T12" s="121" t="s">
        <v>145</v>
      </c>
      <c r="U12" s="136" t="s">
        <v>724</v>
      </c>
    </row>
    <row r="13" spans="1:21" s="52" customFormat="1" ht="14.45">
      <c r="A13" s="116">
        <v>12</v>
      </c>
      <c r="B13" s="133" t="s">
        <v>734</v>
      </c>
      <c r="C13" s="134" t="s">
        <v>138</v>
      </c>
      <c r="D13" s="119" t="s">
        <v>565</v>
      </c>
      <c r="E13" s="134" t="s">
        <v>140</v>
      </c>
      <c r="F13" s="118" t="s">
        <v>707</v>
      </c>
      <c r="G13" s="135" t="s">
        <v>142</v>
      </c>
      <c r="H13" s="118" t="s">
        <v>735</v>
      </c>
      <c r="I13" s="118" t="s">
        <v>29</v>
      </c>
      <c r="J13" s="113" t="str">
        <f t="shared" si="0"/>
        <v>RA-RaSIA02:RF-IntlkCtrl:IB1602Fault-Mon</v>
      </c>
      <c r="K13" s="81" t="str">
        <f t="shared" si="2"/>
        <v>N/A</v>
      </c>
      <c r="L13" s="81" t="str">
        <f t="shared" si="7"/>
        <v>N/A</v>
      </c>
      <c r="M13" s="114" t="s">
        <v>736</v>
      </c>
      <c r="N13" s="121" t="s">
        <v>144</v>
      </c>
      <c r="O13" s="121" t="s">
        <v>33</v>
      </c>
      <c r="P13" s="50"/>
      <c r="Q13" s="50"/>
      <c r="R13" s="122" t="s">
        <v>724</v>
      </c>
      <c r="S13" s="114" t="str">
        <f t="shared" si="6"/>
        <v>RA_RASIA02_RF_IntlkCtrl_IB1602FaultMon</v>
      </c>
      <c r="T13" s="121" t="s">
        <v>145</v>
      </c>
      <c r="U13" s="123" t="s">
        <v>724</v>
      </c>
    </row>
    <row r="14" spans="1:21" s="52" customFormat="1" ht="14.45">
      <c r="A14" s="116">
        <v>13</v>
      </c>
      <c r="B14" s="133" t="s">
        <v>737</v>
      </c>
      <c r="C14" s="134" t="s">
        <v>138</v>
      </c>
      <c r="D14" s="119" t="s">
        <v>565</v>
      </c>
      <c r="E14" s="134" t="s">
        <v>140</v>
      </c>
      <c r="F14" s="118" t="s">
        <v>707</v>
      </c>
      <c r="G14" s="135" t="s">
        <v>142</v>
      </c>
      <c r="H14" s="118" t="s">
        <v>738</v>
      </c>
      <c r="I14" s="134" t="s">
        <v>29</v>
      </c>
      <c r="J14" s="113" t="str">
        <f t="shared" si="0"/>
        <v>RA-RaSIA02:RF-IntlkCtrl:IY403Fault-Mon</v>
      </c>
      <c r="K14" s="81" t="str">
        <f t="shared" si="2"/>
        <v>N/A</v>
      </c>
      <c r="L14" s="81" t="str">
        <f t="shared" si="7"/>
        <v>N/A</v>
      </c>
      <c r="M14" s="114" t="s">
        <v>739</v>
      </c>
      <c r="N14" s="121" t="s">
        <v>144</v>
      </c>
      <c r="O14" s="121" t="s">
        <v>33</v>
      </c>
      <c r="P14" s="50"/>
      <c r="Q14" s="50"/>
      <c r="R14" s="122" t="s">
        <v>724</v>
      </c>
      <c r="S14" s="114" t="str">
        <f t="shared" si="6"/>
        <v>RA_RASIA02_RF_IntlkCtrl_IY403FaultMon</v>
      </c>
      <c r="T14" s="121" t="s">
        <v>145</v>
      </c>
      <c r="U14" s="123" t="s">
        <v>724</v>
      </c>
    </row>
    <row r="15" spans="1:21" s="52" customFormat="1" ht="14.45">
      <c r="A15" s="116">
        <v>14</v>
      </c>
      <c r="B15" s="133" t="s">
        <v>740</v>
      </c>
      <c r="C15" s="134" t="s">
        <v>138</v>
      </c>
      <c r="D15" s="119" t="s">
        <v>565</v>
      </c>
      <c r="E15" s="134" t="s">
        <v>140</v>
      </c>
      <c r="F15" s="118" t="s">
        <v>707</v>
      </c>
      <c r="G15" s="135" t="s">
        <v>142</v>
      </c>
      <c r="H15" s="118" t="s">
        <v>741</v>
      </c>
      <c r="I15" s="118" t="s">
        <v>29</v>
      </c>
      <c r="J15" s="113" t="str">
        <f t="shared" si="0"/>
        <v>RA-RaSIA02:RF-IntlkCtrl:IY404Fault-Mon</v>
      </c>
      <c r="K15" s="81" t="str">
        <f t="shared" si="2"/>
        <v>N/A</v>
      </c>
      <c r="L15" s="81" t="str">
        <f t="shared" si="7"/>
        <v>N/A</v>
      </c>
      <c r="M15" s="114" t="s">
        <v>742</v>
      </c>
      <c r="N15" s="121" t="s">
        <v>144</v>
      </c>
      <c r="O15" s="121" t="s">
        <v>33</v>
      </c>
      <c r="P15" s="50"/>
      <c r="Q15" s="50"/>
      <c r="R15" s="122" t="s">
        <v>724</v>
      </c>
      <c r="S15" s="114" t="str">
        <f t="shared" si="6"/>
        <v>RA_RASIA02_RF_IntlkCtrl_IY404FaultMon</v>
      </c>
      <c r="T15" s="121" t="s">
        <v>145</v>
      </c>
      <c r="U15" s="123" t="s">
        <v>724</v>
      </c>
    </row>
    <row r="16" spans="1:21" s="52" customFormat="1" ht="14.45">
      <c r="A16" s="116">
        <v>15</v>
      </c>
      <c r="B16" s="133" t="s">
        <v>743</v>
      </c>
      <c r="C16" s="134" t="s">
        <v>138</v>
      </c>
      <c r="D16" s="119" t="s">
        <v>565</v>
      </c>
      <c r="E16" s="134" t="s">
        <v>140</v>
      </c>
      <c r="F16" s="118" t="s">
        <v>707</v>
      </c>
      <c r="G16" s="135" t="s">
        <v>142</v>
      </c>
      <c r="H16" s="118" t="s">
        <v>744</v>
      </c>
      <c r="I16" s="134" t="s">
        <v>29</v>
      </c>
      <c r="J16" s="113" t="str">
        <f t="shared" si="0"/>
        <v>RA-RaSIA02:RF-IntlkCtrl:IY405Fault-Mon</v>
      </c>
      <c r="K16" s="81" t="str">
        <f t="shared" si="2"/>
        <v>N/A</v>
      </c>
      <c r="L16" s="81" t="str">
        <f t="shared" si="7"/>
        <v>N/A</v>
      </c>
      <c r="M16" s="114" t="s">
        <v>745</v>
      </c>
      <c r="N16" s="121" t="s">
        <v>144</v>
      </c>
      <c r="O16" s="121" t="s">
        <v>33</v>
      </c>
      <c r="P16" s="50"/>
      <c r="Q16" s="50"/>
      <c r="R16" s="122" t="s">
        <v>724</v>
      </c>
      <c r="S16" s="114" t="str">
        <f t="shared" si="6"/>
        <v>RA_RASIA02_RF_IntlkCtrl_IY405FaultMon</v>
      </c>
      <c r="T16" s="121" t="s">
        <v>145</v>
      </c>
      <c r="U16" s="123" t="s">
        <v>724</v>
      </c>
    </row>
    <row r="17" spans="1:21" s="52" customFormat="1" ht="14.45">
      <c r="A17" s="116">
        <v>16</v>
      </c>
      <c r="B17" s="133" t="s">
        <v>746</v>
      </c>
      <c r="C17" s="118" t="s">
        <v>138</v>
      </c>
      <c r="D17" s="119" t="s">
        <v>565</v>
      </c>
      <c r="E17" s="118" t="s">
        <v>140</v>
      </c>
      <c r="F17" s="118" t="s">
        <v>707</v>
      </c>
      <c r="G17" s="120" t="s">
        <v>142</v>
      </c>
      <c r="H17" s="118" t="s">
        <v>747</v>
      </c>
      <c r="I17" s="118" t="s">
        <v>29</v>
      </c>
      <c r="J17" s="113" t="str">
        <f t="shared" si="0"/>
        <v>RA-RaSIA02:RF-IntlkCtrl:OB1606Fault-Mon</v>
      </c>
      <c r="K17" s="81" t="str">
        <f t="shared" si="2"/>
        <v>N/A</v>
      </c>
      <c r="L17" s="81" t="str">
        <f t="shared" si="7"/>
        <v>N/A</v>
      </c>
      <c r="M17" s="114" t="s">
        <v>748</v>
      </c>
      <c r="N17" s="121" t="s">
        <v>144</v>
      </c>
      <c r="O17" s="121" t="s">
        <v>33</v>
      </c>
      <c r="P17" s="50"/>
      <c r="Q17" s="50"/>
      <c r="R17" s="122" t="s">
        <v>724</v>
      </c>
      <c r="S17" s="114" t="str">
        <f t="shared" si="6"/>
        <v>RA_RASIA02_RF_IntlkCtrl_OB1606FaultMon</v>
      </c>
      <c r="T17" s="121" t="s">
        <v>145</v>
      </c>
      <c r="U17" s="123" t="s">
        <v>724</v>
      </c>
    </row>
    <row r="18" spans="1:21" s="5" customFormat="1" ht="14.45">
      <c r="A18" s="124">
        <v>17</v>
      </c>
      <c r="B18" s="125" t="s">
        <v>749</v>
      </c>
      <c r="C18" s="137" t="s">
        <v>138</v>
      </c>
      <c r="D18" s="127" t="s">
        <v>565</v>
      </c>
      <c r="E18" s="137" t="s">
        <v>140</v>
      </c>
      <c r="F18" s="137" t="s">
        <v>707</v>
      </c>
      <c r="G18" s="138" t="s">
        <v>142</v>
      </c>
      <c r="H18" s="137" t="s">
        <v>750</v>
      </c>
      <c r="I18" s="126" t="s">
        <v>29</v>
      </c>
      <c r="J18" s="70" t="str">
        <f t="shared" si="0"/>
        <v>RA-RaSIA02:RF-IntlkCtrl:InDig00-Mon</v>
      </c>
      <c r="K18" s="30" t="str">
        <f t="shared" si="2"/>
        <v>N/A</v>
      </c>
      <c r="L18" s="128" t="s">
        <v>322</v>
      </c>
      <c r="M18" s="71" t="s">
        <v>751</v>
      </c>
      <c r="N18" s="129" t="s">
        <v>144</v>
      </c>
      <c r="O18" s="129" t="s">
        <v>33</v>
      </c>
      <c r="P18" s="50"/>
      <c r="Q18" s="50"/>
      <c r="R18" s="131" t="s">
        <v>724</v>
      </c>
      <c r="S18" s="71" t="str">
        <f t="shared" si="6"/>
        <v>RA_RASIA02_RF_IntlkCtrl_InDig00Mon</v>
      </c>
      <c r="T18" s="129" t="s">
        <v>145</v>
      </c>
      <c r="U18" s="132" t="s">
        <v>724</v>
      </c>
    </row>
    <row r="19" spans="1:21" s="52" customFormat="1" ht="14.45">
      <c r="A19" s="116">
        <v>18</v>
      </c>
      <c r="B19" s="133" t="s">
        <v>752</v>
      </c>
      <c r="C19" s="118" t="s">
        <v>138</v>
      </c>
      <c r="D19" s="119" t="s">
        <v>565</v>
      </c>
      <c r="E19" s="118" t="s">
        <v>140</v>
      </c>
      <c r="F19" s="118" t="s">
        <v>707</v>
      </c>
      <c r="G19" s="120" t="s">
        <v>142</v>
      </c>
      <c r="H19" s="118" t="s">
        <v>753</v>
      </c>
      <c r="I19" s="134" t="s">
        <v>29</v>
      </c>
      <c r="J19" s="113" t="str">
        <f t="shared" si="0"/>
        <v>RA-RaSIA02:RF-IntlkCtrl:InDig01-Mon</v>
      </c>
      <c r="K19" s="81" t="str">
        <f t="shared" si="2"/>
        <v>N/A</v>
      </c>
      <c r="L19" s="110" t="s">
        <v>322</v>
      </c>
      <c r="M19" s="114" t="s">
        <v>754</v>
      </c>
      <c r="N19" s="121" t="s">
        <v>144</v>
      </c>
      <c r="O19" s="121" t="s">
        <v>33</v>
      </c>
      <c r="P19" s="50"/>
      <c r="Q19" s="50"/>
      <c r="R19" s="122" t="s">
        <v>724</v>
      </c>
      <c r="S19" s="114" t="str">
        <f t="shared" si="6"/>
        <v>RA_RASIA02_RF_IntlkCtrl_InDig01Mon</v>
      </c>
      <c r="T19" s="121" t="s">
        <v>145</v>
      </c>
      <c r="U19" s="123" t="s">
        <v>724</v>
      </c>
    </row>
    <row r="20" spans="1:21" s="5" customFormat="1" ht="14.45">
      <c r="A20" s="124">
        <v>19</v>
      </c>
      <c r="B20" s="125" t="s">
        <v>755</v>
      </c>
      <c r="C20" s="137" t="s">
        <v>138</v>
      </c>
      <c r="D20" s="127" t="s">
        <v>565</v>
      </c>
      <c r="E20" s="137" t="s">
        <v>140</v>
      </c>
      <c r="F20" s="137" t="s">
        <v>707</v>
      </c>
      <c r="G20" s="138" t="s">
        <v>142</v>
      </c>
      <c r="H20" s="137" t="s">
        <v>756</v>
      </c>
      <c r="I20" s="126" t="s">
        <v>29</v>
      </c>
      <c r="J20" s="70" t="str">
        <f t="shared" si="0"/>
        <v>RA-RaSIA02:RF-IntlkCtrl:InDig02-Mon</v>
      </c>
      <c r="K20" s="30" t="str">
        <f t="shared" si="2"/>
        <v>N/A</v>
      </c>
      <c r="L20" s="128" t="s">
        <v>322</v>
      </c>
      <c r="M20" s="71" t="s">
        <v>757</v>
      </c>
      <c r="N20" s="129" t="s">
        <v>144</v>
      </c>
      <c r="O20" s="129" t="s">
        <v>33</v>
      </c>
      <c r="P20" s="50"/>
      <c r="Q20" s="50"/>
      <c r="R20" s="131" t="s">
        <v>724</v>
      </c>
      <c r="S20" s="71" t="str">
        <f t="shared" si="6"/>
        <v>RA_RASIA02_RF_IntlkCtrl_InDig02Mon</v>
      </c>
      <c r="T20" s="129" t="s">
        <v>145</v>
      </c>
      <c r="U20" s="132" t="s">
        <v>724</v>
      </c>
    </row>
    <row r="21" spans="1:21" s="5" customFormat="1" ht="14.45">
      <c r="A21" s="124">
        <v>20</v>
      </c>
      <c r="B21" s="125" t="s">
        <v>758</v>
      </c>
      <c r="C21" s="137" t="s">
        <v>138</v>
      </c>
      <c r="D21" s="127" t="s">
        <v>565</v>
      </c>
      <c r="E21" s="137" t="s">
        <v>140</v>
      </c>
      <c r="F21" s="137" t="s">
        <v>707</v>
      </c>
      <c r="G21" s="138" t="s">
        <v>142</v>
      </c>
      <c r="H21" s="137" t="s">
        <v>759</v>
      </c>
      <c r="I21" s="126" t="s">
        <v>29</v>
      </c>
      <c r="J21" s="70" t="str">
        <f t="shared" si="0"/>
        <v>RA-RaSIA02:RF-IntlkCtrl:InDig03-Mon</v>
      </c>
      <c r="K21" s="30" t="str">
        <f t="shared" si="2"/>
        <v>N/A</v>
      </c>
      <c r="L21" s="128" t="s">
        <v>322</v>
      </c>
      <c r="M21" s="71" t="s">
        <v>760</v>
      </c>
      <c r="N21" s="129" t="s">
        <v>144</v>
      </c>
      <c r="O21" s="129" t="s">
        <v>33</v>
      </c>
      <c r="P21" s="50"/>
      <c r="Q21" s="50"/>
      <c r="R21" s="131" t="s">
        <v>724</v>
      </c>
      <c r="S21" s="71" t="str">
        <f t="shared" si="6"/>
        <v>RA_RASIA02_RF_IntlkCtrl_InDig03Mon</v>
      </c>
      <c r="T21" s="129" t="s">
        <v>145</v>
      </c>
      <c r="U21" s="132" t="s">
        <v>724</v>
      </c>
    </row>
    <row r="22" spans="1:21" s="5" customFormat="1" ht="14.45">
      <c r="A22" s="124">
        <v>21</v>
      </c>
      <c r="B22" s="125" t="s">
        <v>761</v>
      </c>
      <c r="C22" s="137" t="s">
        <v>138</v>
      </c>
      <c r="D22" s="127" t="s">
        <v>565</v>
      </c>
      <c r="E22" s="137" t="s">
        <v>140</v>
      </c>
      <c r="F22" s="137" t="s">
        <v>707</v>
      </c>
      <c r="G22" s="138" t="s">
        <v>142</v>
      </c>
      <c r="H22" s="137" t="s">
        <v>762</v>
      </c>
      <c r="I22" s="126" t="s">
        <v>29</v>
      </c>
      <c r="J22" s="70" t="str">
        <f t="shared" si="0"/>
        <v>RA-RaSIA02:RF-IntlkCtrl:InDig04-Mon</v>
      </c>
      <c r="K22" s="30" t="str">
        <f t="shared" si="2"/>
        <v>N/A</v>
      </c>
      <c r="L22" s="128" t="s">
        <v>322</v>
      </c>
      <c r="M22" s="71" t="s">
        <v>763</v>
      </c>
      <c r="N22" s="129" t="s">
        <v>144</v>
      </c>
      <c r="O22" s="129" t="s">
        <v>33</v>
      </c>
      <c r="P22" s="50"/>
      <c r="Q22" s="50"/>
      <c r="R22" s="131" t="s">
        <v>724</v>
      </c>
      <c r="S22" s="71" t="str">
        <f t="shared" si="6"/>
        <v>RA_RASIA02_RF_IntlkCtrl_InDig04Mon</v>
      </c>
      <c r="T22" s="129" t="s">
        <v>145</v>
      </c>
      <c r="U22" s="132" t="s">
        <v>724</v>
      </c>
    </row>
    <row r="23" spans="1:21" s="5" customFormat="1" ht="14.45">
      <c r="A23" s="124">
        <v>22</v>
      </c>
      <c r="B23" s="125" t="s">
        <v>764</v>
      </c>
      <c r="C23" s="137" t="s">
        <v>138</v>
      </c>
      <c r="D23" s="127" t="s">
        <v>565</v>
      </c>
      <c r="E23" s="137" t="s">
        <v>140</v>
      </c>
      <c r="F23" s="137" t="s">
        <v>707</v>
      </c>
      <c r="G23" s="138" t="s">
        <v>142</v>
      </c>
      <c r="H23" s="137" t="s">
        <v>765</v>
      </c>
      <c r="I23" s="126" t="s">
        <v>29</v>
      </c>
      <c r="J23" s="70" t="str">
        <f t="shared" si="0"/>
        <v>RA-RaSIA02:RF-IntlkCtrl:InDig05-Mon</v>
      </c>
      <c r="K23" s="30" t="str">
        <f t="shared" si="2"/>
        <v>N/A</v>
      </c>
      <c r="L23" s="128" t="s">
        <v>322</v>
      </c>
      <c r="M23" s="71" t="s">
        <v>766</v>
      </c>
      <c r="N23" s="129" t="s">
        <v>144</v>
      </c>
      <c r="O23" s="129" t="s">
        <v>33</v>
      </c>
      <c r="P23" s="50"/>
      <c r="Q23" s="50"/>
      <c r="R23" s="131" t="s">
        <v>724</v>
      </c>
      <c r="S23" s="71" t="str">
        <f t="shared" si="6"/>
        <v>RA_RASIA02_RF_IntlkCtrl_InDig05Mon</v>
      </c>
      <c r="T23" s="129" t="s">
        <v>145</v>
      </c>
      <c r="U23" s="132" t="s">
        <v>724</v>
      </c>
    </row>
    <row r="24" spans="1:21" s="5" customFormat="1" ht="14.45">
      <c r="A24" s="124">
        <v>23</v>
      </c>
      <c r="B24" s="125" t="s">
        <v>767</v>
      </c>
      <c r="C24" s="137" t="s">
        <v>138</v>
      </c>
      <c r="D24" s="127" t="s">
        <v>565</v>
      </c>
      <c r="E24" s="137" t="s">
        <v>140</v>
      </c>
      <c r="F24" s="137" t="s">
        <v>707</v>
      </c>
      <c r="G24" s="138" t="s">
        <v>142</v>
      </c>
      <c r="H24" s="137" t="s">
        <v>768</v>
      </c>
      <c r="I24" s="126" t="s">
        <v>29</v>
      </c>
      <c r="J24" s="70" t="str">
        <f t="shared" si="0"/>
        <v>RA-RaSIA02:RF-IntlkCtrl:InDig06-Mon</v>
      </c>
      <c r="K24" s="30" t="str">
        <f t="shared" si="2"/>
        <v>N/A</v>
      </c>
      <c r="L24" s="128" t="s">
        <v>322</v>
      </c>
      <c r="M24" s="71" t="s">
        <v>769</v>
      </c>
      <c r="N24" s="129" t="s">
        <v>144</v>
      </c>
      <c r="O24" s="129" t="s">
        <v>33</v>
      </c>
      <c r="P24" s="50"/>
      <c r="Q24" s="50"/>
      <c r="R24" s="131" t="s">
        <v>724</v>
      </c>
      <c r="S24" s="71" t="str">
        <f t="shared" si="6"/>
        <v>RA_RASIA02_RF_IntlkCtrl_InDig06Mon</v>
      </c>
      <c r="T24" s="129" t="s">
        <v>145</v>
      </c>
      <c r="U24" s="132" t="s">
        <v>724</v>
      </c>
    </row>
    <row r="25" spans="1:21" s="5" customFormat="1" ht="14.45">
      <c r="A25" s="124">
        <v>24</v>
      </c>
      <c r="B25" s="125" t="s">
        <v>770</v>
      </c>
      <c r="C25" s="137" t="s">
        <v>138</v>
      </c>
      <c r="D25" s="127" t="s">
        <v>565</v>
      </c>
      <c r="E25" s="137" t="s">
        <v>140</v>
      </c>
      <c r="F25" s="137" t="s">
        <v>707</v>
      </c>
      <c r="G25" s="138" t="s">
        <v>142</v>
      </c>
      <c r="H25" s="137" t="s">
        <v>771</v>
      </c>
      <c r="I25" s="126" t="s">
        <v>29</v>
      </c>
      <c r="J25" s="70" t="str">
        <f t="shared" si="0"/>
        <v>RA-RaSIA02:RF-IntlkCtrl:InDig07-Mon</v>
      </c>
      <c r="K25" s="30" t="str">
        <f t="shared" si="2"/>
        <v>N/A</v>
      </c>
      <c r="L25" s="128" t="s">
        <v>322</v>
      </c>
      <c r="M25" s="71" t="s">
        <v>772</v>
      </c>
      <c r="N25" s="129" t="s">
        <v>144</v>
      </c>
      <c r="O25" s="129" t="s">
        <v>33</v>
      </c>
      <c r="P25" s="50"/>
      <c r="Q25" s="50"/>
      <c r="R25" s="131" t="s">
        <v>724</v>
      </c>
      <c r="S25" s="71" t="str">
        <f t="shared" si="6"/>
        <v>RA_RASIA02_RF_IntlkCtrl_InDig07Mon</v>
      </c>
      <c r="T25" s="129" t="s">
        <v>145</v>
      </c>
      <c r="U25" s="132" t="s">
        <v>724</v>
      </c>
    </row>
    <row r="26" spans="1:21" s="5" customFormat="1" ht="14.45">
      <c r="A26" s="124">
        <v>25</v>
      </c>
      <c r="B26" s="125" t="s">
        <v>773</v>
      </c>
      <c r="C26" s="137" t="s">
        <v>138</v>
      </c>
      <c r="D26" s="127" t="s">
        <v>565</v>
      </c>
      <c r="E26" s="137" t="s">
        <v>140</v>
      </c>
      <c r="F26" s="137" t="s">
        <v>707</v>
      </c>
      <c r="G26" s="138" t="s">
        <v>142</v>
      </c>
      <c r="H26" s="137" t="s">
        <v>774</v>
      </c>
      <c r="I26" s="126" t="s">
        <v>29</v>
      </c>
      <c r="J26" s="70" t="str">
        <f t="shared" si="0"/>
        <v>RA-RaSIA02:RF-IntlkCtrl:InDig08-Mon</v>
      </c>
      <c r="K26" s="30" t="str">
        <f t="shared" si="2"/>
        <v>N/A</v>
      </c>
      <c r="L26" s="128" t="s">
        <v>322</v>
      </c>
      <c r="M26" s="71" t="s">
        <v>775</v>
      </c>
      <c r="N26" s="129" t="s">
        <v>144</v>
      </c>
      <c r="O26" s="129" t="s">
        <v>33</v>
      </c>
      <c r="P26" s="50"/>
      <c r="Q26" s="50"/>
      <c r="R26" s="129" t="s">
        <v>724</v>
      </c>
      <c r="S26" s="71" t="str">
        <f t="shared" si="6"/>
        <v>RA_RASIA02_RF_IntlkCtrl_InDig08Mon</v>
      </c>
      <c r="T26" s="129" t="s">
        <v>145</v>
      </c>
      <c r="U26" s="130" t="s">
        <v>724</v>
      </c>
    </row>
    <row r="27" spans="1:21" s="5" customFormat="1" ht="14.45">
      <c r="A27" s="124">
        <v>26</v>
      </c>
      <c r="B27" s="125" t="s">
        <v>776</v>
      </c>
      <c r="C27" s="137" t="s">
        <v>138</v>
      </c>
      <c r="D27" s="127" t="s">
        <v>565</v>
      </c>
      <c r="E27" s="137" t="s">
        <v>140</v>
      </c>
      <c r="F27" s="137" t="s">
        <v>707</v>
      </c>
      <c r="G27" s="138" t="s">
        <v>142</v>
      </c>
      <c r="H27" s="137" t="s">
        <v>777</v>
      </c>
      <c r="I27" s="126" t="s">
        <v>29</v>
      </c>
      <c r="J27" s="70" t="str">
        <f t="shared" si="0"/>
        <v>RA-RaSIA02:RF-IntlkCtrl:InDig09-Mon</v>
      </c>
      <c r="K27" s="30" t="str">
        <f t="shared" si="2"/>
        <v>N/A</v>
      </c>
      <c r="L27" s="128" t="s">
        <v>322</v>
      </c>
      <c r="M27" s="71" t="s">
        <v>778</v>
      </c>
      <c r="N27" s="129" t="s">
        <v>144</v>
      </c>
      <c r="O27" s="129" t="s">
        <v>33</v>
      </c>
      <c r="P27" s="50"/>
      <c r="Q27" s="50"/>
      <c r="R27" s="131" t="s">
        <v>724</v>
      </c>
      <c r="S27" s="71" t="str">
        <f t="shared" si="6"/>
        <v>RA_RASIA02_RF_IntlkCtrl_InDig09Mon</v>
      </c>
      <c r="T27" s="129" t="s">
        <v>145</v>
      </c>
      <c r="U27" s="132" t="s">
        <v>724</v>
      </c>
    </row>
    <row r="28" spans="1:21" s="5" customFormat="1" ht="14.45">
      <c r="A28" s="124">
        <v>27</v>
      </c>
      <c r="B28" s="125" t="s">
        <v>779</v>
      </c>
      <c r="C28" s="137" t="s">
        <v>138</v>
      </c>
      <c r="D28" s="127" t="s">
        <v>565</v>
      </c>
      <c r="E28" s="137" t="s">
        <v>140</v>
      </c>
      <c r="F28" s="137" t="s">
        <v>707</v>
      </c>
      <c r="G28" s="138" t="s">
        <v>142</v>
      </c>
      <c r="H28" s="137" t="s">
        <v>780</v>
      </c>
      <c r="I28" s="126" t="s">
        <v>29</v>
      </c>
      <c r="J28" s="70" t="str">
        <f t="shared" si="0"/>
        <v>RA-RaSIA02:RF-IntlkCtrl:InDig10-Mon</v>
      </c>
      <c r="K28" s="30" t="str">
        <f t="shared" si="2"/>
        <v>N/A</v>
      </c>
      <c r="L28" s="128" t="s">
        <v>322</v>
      </c>
      <c r="M28" s="71" t="s">
        <v>781</v>
      </c>
      <c r="N28" s="129" t="s">
        <v>144</v>
      </c>
      <c r="O28" s="129" t="s">
        <v>33</v>
      </c>
      <c r="P28" s="50"/>
      <c r="Q28" s="50"/>
      <c r="R28" s="131" t="s">
        <v>724</v>
      </c>
      <c r="S28" s="71" t="str">
        <f t="shared" si="6"/>
        <v>RA_RASIA02_RF_IntlkCtrl_InDig10Mon</v>
      </c>
      <c r="T28" s="129" t="s">
        <v>145</v>
      </c>
      <c r="U28" s="132" t="s">
        <v>724</v>
      </c>
    </row>
    <row r="29" spans="1:21" s="5" customFormat="1" ht="14.45">
      <c r="A29" s="124">
        <v>28</v>
      </c>
      <c r="B29" s="125" t="s">
        <v>782</v>
      </c>
      <c r="C29" s="137" t="s">
        <v>138</v>
      </c>
      <c r="D29" s="127" t="s">
        <v>565</v>
      </c>
      <c r="E29" s="137" t="s">
        <v>140</v>
      </c>
      <c r="F29" s="137" t="s">
        <v>707</v>
      </c>
      <c r="G29" s="138" t="s">
        <v>142</v>
      </c>
      <c r="H29" s="137" t="s">
        <v>783</v>
      </c>
      <c r="I29" s="126" t="s">
        <v>29</v>
      </c>
      <c r="J29" s="70" t="str">
        <f t="shared" si="0"/>
        <v>RA-RaSIA02:RF-IntlkCtrl:InDig11-Mon</v>
      </c>
      <c r="K29" s="30" t="str">
        <f t="shared" si="2"/>
        <v>N/A</v>
      </c>
      <c r="L29" s="128" t="s">
        <v>322</v>
      </c>
      <c r="M29" s="71" t="s">
        <v>784</v>
      </c>
      <c r="N29" s="129" t="s">
        <v>144</v>
      </c>
      <c r="O29" s="129" t="s">
        <v>33</v>
      </c>
      <c r="P29" s="50"/>
      <c r="Q29" s="50"/>
      <c r="R29" s="131" t="s">
        <v>724</v>
      </c>
      <c r="S29" s="71" t="str">
        <f t="shared" si="6"/>
        <v>RA_RASIA02_RF_IntlkCtrl_InDig11Mon</v>
      </c>
      <c r="T29" s="129" t="s">
        <v>145</v>
      </c>
      <c r="U29" s="132" t="s">
        <v>724</v>
      </c>
    </row>
    <row r="30" spans="1:21" s="5" customFormat="1" ht="14.45">
      <c r="A30" s="124">
        <v>29</v>
      </c>
      <c r="B30" s="125" t="s">
        <v>785</v>
      </c>
      <c r="C30" s="137" t="s">
        <v>138</v>
      </c>
      <c r="D30" s="127" t="s">
        <v>565</v>
      </c>
      <c r="E30" s="137" t="s">
        <v>140</v>
      </c>
      <c r="F30" s="137" t="s">
        <v>707</v>
      </c>
      <c r="G30" s="138" t="s">
        <v>142</v>
      </c>
      <c r="H30" s="137" t="s">
        <v>786</v>
      </c>
      <c r="I30" s="126" t="s">
        <v>29</v>
      </c>
      <c r="J30" s="70" t="str">
        <f t="shared" si="0"/>
        <v>RA-RaSIA02:RF-IntlkCtrl:InDig12-Mon</v>
      </c>
      <c r="K30" s="30" t="str">
        <f t="shared" si="2"/>
        <v>N/A</v>
      </c>
      <c r="L30" s="128" t="s">
        <v>322</v>
      </c>
      <c r="M30" s="71" t="s">
        <v>787</v>
      </c>
      <c r="N30" s="129" t="s">
        <v>144</v>
      </c>
      <c r="O30" s="129" t="s">
        <v>33</v>
      </c>
      <c r="P30" s="50"/>
      <c r="Q30" s="50"/>
      <c r="R30" s="131" t="s">
        <v>724</v>
      </c>
      <c r="S30" s="71" t="str">
        <f t="shared" si="6"/>
        <v>RA_RASIA02_RF_IntlkCtrl_InDig12Mon</v>
      </c>
      <c r="T30" s="129" t="s">
        <v>145</v>
      </c>
      <c r="U30" s="132" t="s">
        <v>724</v>
      </c>
    </row>
    <row r="31" spans="1:21" s="5" customFormat="1" ht="14.45">
      <c r="A31" s="124">
        <v>30</v>
      </c>
      <c r="B31" s="125" t="s">
        <v>788</v>
      </c>
      <c r="C31" s="137" t="s">
        <v>138</v>
      </c>
      <c r="D31" s="127" t="s">
        <v>565</v>
      </c>
      <c r="E31" s="137" t="s">
        <v>140</v>
      </c>
      <c r="F31" s="137" t="s">
        <v>707</v>
      </c>
      <c r="G31" s="138" t="s">
        <v>142</v>
      </c>
      <c r="H31" s="137" t="s">
        <v>789</v>
      </c>
      <c r="I31" s="126" t="s">
        <v>29</v>
      </c>
      <c r="J31" s="70" t="str">
        <f t="shared" si="0"/>
        <v>RA-RaSIA02:RF-IntlkCtrl:InDig13-Mon</v>
      </c>
      <c r="K31" s="30" t="str">
        <f t="shared" si="2"/>
        <v>N/A</v>
      </c>
      <c r="L31" s="128" t="s">
        <v>322</v>
      </c>
      <c r="M31" s="71" t="s">
        <v>790</v>
      </c>
      <c r="N31" s="129" t="s">
        <v>144</v>
      </c>
      <c r="O31" s="129" t="s">
        <v>33</v>
      </c>
      <c r="P31" s="50"/>
      <c r="Q31" s="50"/>
      <c r="R31" s="131" t="s">
        <v>724</v>
      </c>
      <c r="S31" s="71" t="str">
        <f t="shared" si="6"/>
        <v>RA_RASIA02_RF_IntlkCtrl_InDig13Mon</v>
      </c>
      <c r="T31" s="129" t="s">
        <v>145</v>
      </c>
      <c r="U31" s="132" t="s">
        <v>724</v>
      </c>
    </row>
    <row r="32" spans="1:21" s="5" customFormat="1" ht="14.45">
      <c r="A32" s="124">
        <v>31</v>
      </c>
      <c r="B32" s="125" t="s">
        <v>791</v>
      </c>
      <c r="C32" s="137" t="s">
        <v>138</v>
      </c>
      <c r="D32" s="127" t="s">
        <v>565</v>
      </c>
      <c r="E32" s="137" t="s">
        <v>140</v>
      </c>
      <c r="F32" s="137" t="s">
        <v>707</v>
      </c>
      <c r="G32" s="138" t="s">
        <v>142</v>
      </c>
      <c r="H32" s="137" t="s">
        <v>792</v>
      </c>
      <c r="I32" s="126" t="s">
        <v>29</v>
      </c>
      <c r="J32" s="70" t="str">
        <f t="shared" si="0"/>
        <v>RA-RaSIA02:RF-IntlkCtrl:InDig14-Mon</v>
      </c>
      <c r="K32" s="30" t="str">
        <f t="shared" si="2"/>
        <v>N/A</v>
      </c>
      <c r="L32" s="128" t="s">
        <v>322</v>
      </c>
      <c r="M32" s="71" t="s">
        <v>793</v>
      </c>
      <c r="N32" s="129" t="s">
        <v>144</v>
      </c>
      <c r="O32" s="129" t="s">
        <v>33</v>
      </c>
      <c r="P32" s="50"/>
      <c r="Q32" s="50"/>
      <c r="R32" s="131" t="s">
        <v>724</v>
      </c>
      <c r="S32" s="71" t="str">
        <f t="shared" si="6"/>
        <v>RA_RASIA02_RF_IntlkCtrl_InDig14Mon</v>
      </c>
      <c r="T32" s="129" t="s">
        <v>145</v>
      </c>
      <c r="U32" s="132" t="s">
        <v>724</v>
      </c>
    </row>
    <row r="33" spans="1:21" s="5" customFormat="1" ht="14.45">
      <c r="A33" s="124">
        <v>32</v>
      </c>
      <c r="B33" s="125" t="s">
        <v>794</v>
      </c>
      <c r="C33" s="137" t="s">
        <v>138</v>
      </c>
      <c r="D33" s="127" t="s">
        <v>565</v>
      </c>
      <c r="E33" s="137" t="s">
        <v>140</v>
      </c>
      <c r="F33" s="137" t="s">
        <v>707</v>
      </c>
      <c r="G33" s="138" t="s">
        <v>142</v>
      </c>
      <c r="H33" s="137" t="s">
        <v>795</v>
      </c>
      <c r="I33" s="126" t="s">
        <v>29</v>
      </c>
      <c r="J33" s="70" t="str">
        <f t="shared" si="0"/>
        <v>RA-RaSIA02:RF-IntlkCtrl:InDig15-Mon</v>
      </c>
      <c r="K33" s="30" t="str">
        <f t="shared" si="2"/>
        <v>N/A</v>
      </c>
      <c r="L33" s="128" t="s">
        <v>322</v>
      </c>
      <c r="M33" s="71" t="s">
        <v>796</v>
      </c>
      <c r="N33" s="129" t="s">
        <v>144</v>
      </c>
      <c r="O33" s="129" t="s">
        <v>33</v>
      </c>
      <c r="P33" s="50"/>
      <c r="Q33" s="50"/>
      <c r="R33" s="131" t="s">
        <v>724</v>
      </c>
      <c r="S33" s="71" t="str">
        <f t="shared" si="6"/>
        <v>RA_RASIA02_RF_IntlkCtrl_InDig15Mon</v>
      </c>
      <c r="T33" s="129" t="s">
        <v>145</v>
      </c>
      <c r="U33" s="132" t="s">
        <v>724</v>
      </c>
    </row>
    <row r="34" spans="1:21" s="5" customFormat="1" ht="14.45">
      <c r="A34" s="139">
        <v>33</v>
      </c>
      <c r="B34" s="140" t="s">
        <v>797</v>
      </c>
      <c r="C34" s="127" t="s">
        <v>138</v>
      </c>
      <c r="D34" s="127" t="s">
        <v>565</v>
      </c>
      <c r="E34" s="127" t="s">
        <v>140</v>
      </c>
      <c r="F34" s="127" t="s">
        <v>707</v>
      </c>
      <c r="G34" s="141" t="s">
        <v>142</v>
      </c>
      <c r="H34" s="137" t="s">
        <v>798</v>
      </c>
      <c r="I34" s="127" t="s">
        <v>29</v>
      </c>
      <c r="J34" s="70" t="str">
        <f t="shared" si="0"/>
        <v>RA-RaSIA02:RF-IntlkCtrl:InDig16-Mon</v>
      </c>
      <c r="K34" s="30" t="str">
        <f t="shared" si="2"/>
        <v>N/A</v>
      </c>
      <c r="L34" s="128" t="s">
        <v>322</v>
      </c>
      <c r="M34" s="71" t="s">
        <v>799</v>
      </c>
      <c r="N34" s="129" t="s">
        <v>144</v>
      </c>
      <c r="O34" s="129" t="s">
        <v>33</v>
      </c>
      <c r="P34" s="50"/>
      <c r="Q34" s="50"/>
      <c r="R34" s="142" t="s">
        <v>724</v>
      </c>
      <c r="S34" s="71" t="str">
        <f t="shared" si="6"/>
        <v>RA_RASIA02_RF_IntlkCtrl_InDig16Mon</v>
      </c>
      <c r="T34" s="129" t="s">
        <v>145</v>
      </c>
      <c r="U34" s="143" t="s">
        <v>724</v>
      </c>
    </row>
    <row r="35" spans="1:21" s="5" customFormat="1" ht="14.45">
      <c r="A35" s="139">
        <v>34</v>
      </c>
      <c r="B35" s="140" t="s">
        <v>800</v>
      </c>
      <c r="C35" s="127" t="s">
        <v>138</v>
      </c>
      <c r="D35" s="127" t="s">
        <v>565</v>
      </c>
      <c r="E35" s="127" t="s">
        <v>140</v>
      </c>
      <c r="F35" s="127" t="s">
        <v>707</v>
      </c>
      <c r="G35" s="141" t="s">
        <v>142</v>
      </c>
      <c r="H35" s="137" t="s">
        <v>801</v>
      </c>
      <c r="I35" s="127" t="s">
        <v>29</v>
      </c>
      <c r="J35" s="70" t="str">
        <f t="shared" si="0"/>
        <v>RA-RaSIA02:RF-IntlkCtrl:InDig17-Mon</v>
      </c>
      <c r="K35" s="30" t="str">
        <f t="shared" si="2"/>
        <v>N/A</v>
      </c>
      <c r="L35" s="128" t="s">
        <v>322</v>
      </c>
      <c r="M35" s="71" t="s">
        <v>802</v>
      </c>
      <c r="N35" s="129" t="s">
        <v>144</v>
      </c>
      <c r="O35" s="129" t="s">
        <v>33</v>
      </c>
      <c r="P35" s="50"/>
      <c r="Q35" s="50"/>
      <c r="R35" s="142" t="s">
        <v>724</v>
      </c>
      <c r="S35" s="71" t="str">
        <f t="shared" si="6"/>
        <v>RA_RASIA02_RF_IntlkCtrl_InDig17Mon</v>
      </c>
      <c r="T35" s="129" t="s">
        <v>145</v>
      </c>
      <c r="U35" s="143" t="s">
        <v>724</v>
      </c>
    </row>
    <row r="36" spans="1:21" s="5" customFormat="1" ht="14.45">
      <c r="A36" s="139">
        <v>35</v>
      </c>
      <c r="B36" s="140" t="s">
        <v>803</v>
      </c>
      <c r="C36" s="127" t="s">
        <v>138</v>
      </c>
      <c r="D36" s="127" t="s">
        <v>565</v>
      </c>
      <c r="E36" s="127" t="s">
        <v>140</v>
      </c>
      <c r="F36" s="127" t="s">
        <v>707</v>
      </c>
      <c r="G36" s="141" t="s">
        <v>142</v>
      </c>
      <c r="H36" s="137" t="s">
        <v>804</v>
      </c>
      <c r="I36" s="127" t="s">
        <v>29</v>
      </c>
      <c r="J36" s="70" t="str">
        <f t="shared" si="0"/>
        <v>RA-RaSIA02:RF-IntlkCtrl:InDig18-Mon</v>
      </c>
      <c r="K36" s="30" t="str">
        <f t="shared" si="2"/>
        <v>N/A</v>
      </c>
      <c r="L36" s="128" t="s">
        <v>322</v>
      </c>
      <c r="M36" s="71" t="s">
        <v>805</v>
      </c>
      <c r="N36" s="129" t="s">
        <v>144</v>
      </c>
      <c r="O36" s="129" t="s">
        <v>33</v>
      </c>
      <c r="P36" s="50"/>
      <c r="Q36" s="50"/>
      <c r="R36" s="142" t="s">
        <v>724</v>
      </c>
      <c r="S36" s="71" t="str">
        <f t="shared" si="6"/>
        <v>RA_RASIA02_RF_IntlkCtrl_InDig18Mon</v>
      </c>
      <c r="T36" s="129" t="s">
        <v>145</v>
      </c>
      <c r="U36" s="143" t="s">
        <v>724</v>
      </c>
    </row>
    <row r="37" spans="1:21" s="5" customFormat="1" ht="14.45">
      <c r="A37" s="139">
        <v>36</v>
      </c>
      <c r="B37" s="140" t="s">
        <v>806</v>
      </c>
      <c r="C37" s="127" t="s">
        <v>138</v>
      </c>
      <c r="D37" s="127" t="s">
        <v>565</v>
      </c>
      <c r="E37" s="127" t="s">
        <v>140</v>
      </c>
      <c r="F37" s="127" t="s">
        <v>707</v>
      </c>
      <c r="G37" s="141" t="s">
        <v>142</v>
      </c>
      <c r="H37" s="137" t="s">
        <v>807</v>
      </c>
      <c r="I37" s="127" t="s">
        <v>29</v>
      </c>
      <c r="J37" s="70" t="str">
        <f t="shared" si="0"/>
        <v>RA-RaSIA02:RF-IntlkCtrl:InDig19-Mon</v>
      </c>
      <c r="K37" s="30" t="str">
        <f t="shared" si="2"/>
        <v>N/A</v>
      </c>
      <c r="L37" s="128" t="s">
        <v>322</v>
      </c>
      <c r="M37" s="71" t="s">
        <v>808</v>
      </c>
      <c r="N37" s="129" t="s">
        <v>144</v>
      </c>
      <c r="O37" s="129" t="s">
        <v>33</v>
      </c>
      <c r="P37" s="50"/>
      <c r="Q37" s="50"/>
      <c r="R37" s="142" t="s">
        <v>724</v>
      </c>
      <c r="S37" s="71" t="str">
        <f t="shared" si="6"/>
        <v>RA_RASIA02_RF_IntlkCtrl_InDig19Mon</v>
      </c>
      <c r="T37" s="129" t="s">
        <v>145</v>
      </c>
      <c r="U37" s="143" t="s">
        <v>724</v>
      </c>
    </row>
    <row r="38" spans="1:21" s="5" customFormat="1" ht="14.45">
      <c r="A38" s="139">
        <v>37</v>
      </c>
      <c r="B38" s="140" t="s">
        <v>809</v>
      </c>
      <c r="C38" s="127" t="s">
        <v>138</v>
      </c>
      <c r="D38" s="127" t="s">
        <v>565</v>
      </c>
      <c r="E38" s="127" t="s">
        <v>140</v>
      </c>
      <c r="F38" s="127" t="s">
        <v>707</v>
      </c>
      <c r="G38" s="141" t="s">
        <v>142</v>
      </c>
      <c r="H38" s="137" t="s">
        <v>810</v>
      </c>
      <c r="I38" s="127" t="s">
        <v>29</v>
      </c>
      <c r="J38" s="70" t="str">
        <f t="shared" si="0"/>
        <v>RA-RaSIA02:RF-IntlkCtrl:InDig20-Mon</v>
      </c>
      <c r="K38" s="30" t="str">
        <f t="shared" si="2"/>
        <v>N/A</v>
      </c>
      <c r="L38" s="128" t="s">
        <v>322</v>
      </c>
      <c r="M38" s="71" t="s">
        <v>811</v>
      </c>
      <c r="N38" s="129" t="s">
        <v>144</v>
      </c>
      <c r="O38" s="129" t="s">
        <v>33</v>
      </c>
      <c r="P38" s="50"/>
      <c r="Q38" s="50"/>
      <c r="R38" s="142" t="s">
        <v>724</v>
      </c>
      <c r="S38" s="71" t="str">
        <f t="shared" si="6"/>
        <v>RA_RASIA02_RF_IntlkCtrl_InDig20Mon</v>
      </c>
      <c r="T38" s="129" t="s">
        <v>145</v>
      </c>
      <c r="U38" s="143" t="s">
        <v>724</v>
      </c>
    </row>
    <row r="39" spans="1:21" s="5" customFormat="1" ht="14.45">
      <c r="A39" s="139">
        <v>38</v>
      </c>
      <c r="B39" s="140" t="s">
        <v>812</v>
      </c>
      <c r="C39" s="127" t="s">
        <v>138</v>
      </c>
      <c r="D39" s="127" t="s">
        <v>565</v>
      </c>
      <c r="E39" s="127" t="s">
        <v>140</v>
      </c>
      <c r="F39" s="127" t="s">
        <v>707</v>
      </c>
      <c r="G39" s="141" t="s">
        <v>142</v>
      </c>
      <c r="H39" s="137" t="s">
        <v>813</v>
      </c>
      <c r="I39" s="127" t="s">
        <v>29</v>
      </c>
      <c r="J39" s="70" t="str">
        <f t="shared" si="0"/>
        <v>RA-RaSIA02:RF-IntlkCtrl:InDig21-Mon</v>
      </c>
      <c r="K39" s="30" t="str">
        <f t="shared" si="2"/>
        <v>N/A</v>
      </c>
      <c r="L39" s="128" t="s">
        <v>322</v>
      </c>
      <c r="M39" s="71" t="s">
        <v>814</v>
      </c>
      <c r="N39" s="129" t="s">
        <v>144</v>
      </c>
      <c r="O39" s="129" t="s">
        <v>33</v>
      </c>
      <c r="P39" s="50"/>
      <c r="Q39" s="50"/>
      <c r="R39" s="142" t="s">
        <v>724</v>
      </c>
      <c r="S39" s="71" t="str">
        <f t="shared" si="6"/>
        <v>RA_RASIA02_RF_IntlkCtrl_InDig21Mon</v>
      </c>
      <c r="T39" s="129" t="s">
        <v>145</v>
      </c>
      <c r="U39" s="143" t="s">
        <v>724</v>
      </c>
    </row>
    <row r="40" spans="1:21" s="5" customFormat="1" ht="14.45">
      <c r="A40" s="139">
        <v>39</v>
      </c>
      <c r="B40" s="140" t="s">
        <v>815</v>
      </c>
      <c r="C40" s="127" t="s">
        <v>138</v>
      </c>
      <c r="D40" s="127" t="s">
        <v>565</v>
      </c>
      <c r="E40" s="127" t="s">
        <v>140</v>
      </c>
      <c r="F40" s="127" t="s">
        <v>707</v>
      </c>
      <c r="G40" s="141" t="s">
        <v>142</v>
      </c>
      <c r="H40" s="137" t="s">
        <v>816</v>
      </c>
      <c r="I40" s="127" t="s">
        <v>29</v>
      </c>
      <c r="J40" s="70" t="str">
        <f t="shared" si="0"/>
        <v>RA-RaSIA02:RF-IntlkCtrl:InDig22-Mon</v>
      </c>
      <c r="K40" s="30" t="str">
        <f t="shared" si="2"/>
        <v>N/A</v>
      </c>
      <c r="L40" s="128" t="s">
        <v>322</v>
      </c>
      <c r="M40" s="71" t="s">
        <v>817</v>
      </c>
      <c r="N40" s="129" t="s">
        <v>144</v>
      </c>
      <c r="O40" s="129" t="s">
        <v>33</v>
      </c>
      <c r="P40" s="50"/>
      <c r="Q40" s="50"/>
      <c r="R40" s="142" t="s">
        <v>724</v>
      </c>
      <c r="S40" s="71" t="str">
        <f t="shared" si="6"/>
        <v>RA_RASIA02_RF_IntlkCtrl_InDig22Mon</v>
      </c>
      <c r="T40" s="129" t="s">
        <v>145</v>
      </c>
      <c r="U40" s="143" t="s">
        <v>724</v>
      </c>
    </row>
    <row r="41" spans="1:21" s="5" customFormat="1" ht="14.45">
      <c r="A41" s="139">
        <v>40</v>
      </c>
      <c r="B41" s="140" t="s">
        <v>818</v>
      </c>
      <c r="C41" s="127" t="s">
        <v>138</v>
      </c>
      <c r="D41" s="127" t="s">
        <v>565</v>
      </c>
      <c r="E41" s="127" t="s">
        <v>140</v>
      </c>
      <c r="F41" s="127" t="s">
        <v>707</v>
      </c>
      <c r="G41" s="141" t="s">
        <v>142</v>
      </c>
      <c r="H41" s="137" t="s">
        <v>819</v>
      </c>
      <c r="I41" s="127" t="s">
        <v>29</v>
      </c>
      <c r="J41" s="70" t="str">
        <f t="shared" si="0"/>
        <v>RA-RaSIA02:RF-IntlkCtrl:InDig23-Mon</v>
      </c>
      <c r="K41" s="30" t="str">
        <f t="shared" si="2"/>
        <v>N/A</v>
      </c>
      <c r="L41" s="128" t="s">
        <v>322</v>
      </c>
      <c r="M41" s="71" t="s">
        <v>820</v>
      </c>
      <c r="N41" s="129" t="s">
        <v>144</v>
      </c>
      <c r="O41" s="129" t="s">
        <v>33</v>
      </c>
      <c r="P41" s="50"/>
      <c r="Q41" s="50"/>
      <c r="R41" s="142" t="s">
        <v>724</v>
      </c>
      <c r="S41" s="71" t="str">
        <f t="shared" si="6"/>
        <v>RA_RASIA02_RF_IntlkCtrl_InDig23Mon</v>
      </c>
      <c r="T41" s="129" t="s">
        <v>145</v>
      </c>
      <c r="U41" s="143" t="s">
        <v>724</v>
      </c>
    </row>
    <row r="42" spans="1:21" s="5" customFormat="1" ht="14.45">
      <c r="A42" s="139">
        <v>41</v>
      </c>
      <c r="B42" s="140" t="s">
        <v>821</v>
      </c>
      <c r="C42" s="127" t="s">
        <v>138</v>
      </c>
      <c r="D42" s="127" t="s">
        <v>565</v>
      </c>
      <c r="E42" s="127" t="s">
        <v>140</v>
      </c>
      <c r="F42" s="127" t="s">
        <v>707</v>
      </c>
      <c r="G42" s="141" t="s">
        <v>142</v>
      </c>
      <c r="H42" s="137" t="s">
        <v>822</v>
      </c>
      <c r="I42" s="127" t="s">
        <v>29</v>
      </c>
      <c r="J42" s="70" t="str">
        <f t="shared" si="0"/>
        <v>RA-RaSIA02:RF-IntlkCtrl:InDig24-Mon</v>
      </c>
      <c r="K42" s="30" t="str">
        <f t="shared" si="2"/>
        <v>N/A</v>
      </c>
      <c r="L42" s="128" t="s">
        <v>322</v>
      </c>
      <c r="M42" s="71" t="s">
        <v>823</v>
      </c>
      <c r="N42" s="129" t="s">
        <v>144</v>
      </c>
      <c r="O42" s="129" t="s">
        <v>33</v>
      </c>
      <c r="P42" s="50"/>
      <c r="Q42" s="50"/>
      <c r="R42" s="142" t="s">
        <v>724</v>
      </c>
      <c r="S42" s="71" t="str">
        <f t="shared" si="6"/>
        <v>RA_RASIA02_RF_IntlkCtrl_InDig24Mon</v>
      </c>
      <c r="T42" s="129" t="s">
        <v>145</v>
      </c>
      <c r="U42" s="143" t="s">
        <v>724</v>
      </c>
    </row>
    <row r="43" spans="1:21" s="5" customFormat="1" ht="14.45">
      <c r="A43" s="139">
        <v>42</v>
      </c>
      <c r="B43" s="140" t="s">
        <v>824</v>
      </c>
      <c r="C43" s="127" t="s">
        <v>138</v>
      </c>
      <c r="D43" s="127" t="s">
        <v>565</v>
      </c>
      <c r="E43" s="127" t="s">
        <v>140</v>
      </c>
      <c r="F43" s="127" t="s">
        <v>707</v>
      </c>
      <c r="G43" s="141" t="s">
        <v>142</v>
      </c>
      <c r="H43" s="137" t="s">
        <v>825</v>
      </c>
      <c r="I43" s="127" t="s">
        <v>29</v>
      </c>
      <c r="J43" s="70" t="str">
        <f t="shared" si="0"/>
        <v>RA-RaSIA02:RF-IntlkCtrl:InDig25-Mon</v>
      </c>
      <c r="K43" s="30" t="str">
        <f t="shared" si="2"/>
        <v>N/A</v>
      </c>
      <c r="L43" s="128" t="s">
        <v>322</v>
      </c>
      <c r="M43" s="71" t="s">
        <v>826</v>
      </c>
      <c r="N43" s="129" t="s">
        <v>144</v>
      </c>
      <c r="O43" s="129" t="s">
        <v>33</v>
      </c>
      <c r="P43" s="50"/>
      <c r="Q43" s="50"/>
      <c r="R43" s="142" t="s">
        <v>724</v>
      </c>
      <c r="S43" s="71" t="str">
        <f t="shared" si="6"/>
        <v>RA_RASIA02_RF_IntlkCtrl_InDig25Mon</v>
      </c>
      <c r="T43" s="129" t="s">
        <v>145</v>
      </c>
      <c r="U43" s="143" t="s">
        <v>724</v>
      </c>
    </row>
    <row r="44" spans="1:21" s="5" customFormat="1" ht="14.45">
      <c r="A44" s="139">
        <v>43</v>
      </c>
      <c r="B44" s="140" t="s">
        <v>827</v>
      </c>
      <c r="C44" s="127" t="s">
        <v>138</v>
      </c>
      <c r="D44" s="127" t="s">
        <v>565</v>
      </c>
      <c r="E44" s="127" t="s">
        <v>140</v>
      </c>
      <c r="F44" s="127" t="s">
        <v>707</v>
      </c>
      <c r="G44" s="141" t="s">
        <v>142</v>
      </c>
      <c r="H44" s="137" t="s">
        <v>828</v>
      </c>
      <c r="I44" s="127" t="s">
        <v>29</v>
      </c>
      <c r="J44" s="70" t="str">
        <f t="shared" si="0"/>
        <v>RA-RaSIA02:RF-IntlkCtrl:InDig26-Mon</v>
      </c>
      <c r="K44" s="30" t="str">
        <f t="shared" si="2"/>
        <v>N/A</v>
      </c>
      <c r="L44" s="128" t="s">
        <v>322</v>
      </c>
      <c r="M44" s="71" t="s">
        <v>829</v>
      </c>
      <c r="N44" s="129" t="s">
        <v>144</v>
      </c>
      <c r="O44" s="129" t="s">
        <v>33</v>
      </c>
      <c r="P44" s="50"/>
      <c r="Q44" s="50"/>
      <c r="R44" s="142" t="s">
        <v>724</v>
      </c>
      <c r="S44" s="71" t="str">
        <f t="shared" si="6"/>
        <v>RA_RASIA02_RF_IntlkCtrl_InDig26Mon</v>
      </c>
      <c r="T44" s="129" t="s">
        <v>145</v>
      </c>
      <c r="U44" s="143" t="s">
        <v>724</v>
      </c>
    </row>
    <row r="45" spans="1:21" s="5" customFormat="1" ht="14.45">
      <c r="A45" s="139">
        <v>44</v>
      </c>
      <c r="B45" s="140" t="s">
        <v>830</v>
      </c>
      <c r="C45" s="127" t="s">
        <v>138</v>
      </c>
      <c r="D45" s="127" t="s">
        <v>565</v>
      </c>
      <c r="E45" s="127" t="s">
        <v>140</v>
      </c>
      <c r="F45" s="127" t="s">
        <v>707</v>
      </c>
      <c r="G45" s="141" t="s">
        <v>142</v>
      </c>
      <c r="H45" s="137" t="s">
        <v>831</v>
      </c>
      <c r="I45" s="127" t="s">
        <v>29</v>
      </c>
      <c r="J45" s="70" t="str">
        <f t="shared" si="0"/>
        <v>RA-RaSIA02:RF-IntlkCtrl:InDig27-Mon</v>
      </c>
      <c r="K45" s="30" t="str">
        <f t="shared" si="2"/>
        <v>N/A</v>
      </c>
      <c r="L45" s="128" t="s">
        <v>322</v>
      </c>
      <c r="M45" s="71" t="s">
        <v>832</v>
      </c>
      <c r="N45" s="129" t="s">
        <v>144</v>
      </c>
      <c r="O45" s="129" t="s">
        <v>33</v>
      </c>
      <c r="P45" s="50"/>
      <c r="Q45" s="50"/>
      <c r="R45" s="142" t="s">
        <v>724</v>
      </c>
      <c r="S45" s="71" t="str">
        <f t="shared" si="6"/>
        <v>RA_RASIA02_RF_IntlkCtrl_InDig27Mon</v>
      </c>
      <c r="T45" s="129" t="s">
        <v>145</v>
      </c>
      <c r="U45" s="143" t="s">
        <v>724</v>
      </c>
    </row>
    <row r="46" spans="1:21" s="5" customFormat="1" ht="14.45">
      <c r="A46" s="139">
        <v>45</v>
      </c>
      <c r="B46" s="140" t="s">
        <v>833</v>
      </c>
      <c r="C46" s="127" t="s">
        <v>138</v>
      </c>
      <c r="D46" s="127" t="s">
        <v>565</v>
      </c>
      <c r="E46" s="127" t="s">
        <v>140</v>
      </c>
      <c r="F46" s="127" t="s">
        <v>707</v>
      </c>
      <c r="G46" s="141" t="s">
        <v>142</v>
      </c>
      <c r="H46" s="137" t="s">
        <v>834</v>
      </c>
      <c r="I46" s="127" t="s">
        <v>29</v>
      </c>
      <c r="J46" s="70" t="str">
        <f t="shared" si="0"/>
        <v>RA-RaSIA02:RF-IntlkCtrl:InDig28-Mon</v>
      </c>
      <c r="K46" s="30" t="str">
        <f t="shared" si="2"/>
        <v>N/A</v>
      </c>
      <c r="L46" s="128" t="s">
        <v>322</v>
      </c>
      <c r="M46" s="71" t="s">
        <v>835</v>
      </c>
      <c r="N46" s="129" t="s">
        <v>144</v>
      </c>
      <c r="O46" s="129" t="s">
        <v>33</v>
      </c>
      <c r="P46" s="50"/>
      <c r="Q46" s="50"/>
      <c r="R46" s="142" t="s">
        <v>724</v>
      </c>
      <c r="S46" s="71" t="str">
        <f t="shared" si="6"/>
        <v>RA_RASIA02_RF_IntlkCtrl_InDig28Mon</v>
      </c>
      <c r="T46" s="129" t="s">
        <v>145</v>
      </c>
      <c r="U46" s="143" t="s">
        <v>724</v>
      </c>
    </row>
    <row r="47" spans="1:21" s="5" customFormat="1" ht="14.45">
      <c r="A47" s="139">
        <v>46</v>
      </c>
      <c r="B47" s="140" t="s">
        <v>836</v>
      </c>
      <c r="C47" s="127" t="s">
        <v>138</v>
      </c>
      <c r="D47" s="127" t="s">
        <v>565</v>
      </c>
      <c r="E47" s="127" t="s">
        <v>140</v>
      </c>
      <c r="F47" s="127" t="s">
        <v>707</v>
      </c>
      <c r="G47" s="141" t="s">
        <v>142</v>
      </c>
      <c r="H47" s="137" t="s">
        <v>837</v>
      </c>
      <c r="I47" s="127" t="s">
        <v>29</v>
      </c>
      <c r="J47" s="70" t="str">
        <f t="shared" si="0"/>
        <v>RA-RaSIA02:RF-IntlkCtrl:InDig29-Mon</v>
      </c>
      <c r="K47" s="30" t="str">
        <f t="shared" si="2"/>
        <v>N/A</v>
      </c>
      <c r="L47" s="128" t="s">
        <v>322</v>
      </c>
      <c r="M47" s="71" t="s">
        <v>838</v>
      </c>
      <c r="N47" s="129" t="s">
        <v>144</v>
      </c>
      <c r="O47" s="129" t="s">
        <v>33</v>
      </c>
      <c r="P47" s="50"/>
      <c r="Q47" s="50"/>
      <c r="R47" s="142" t="s">
        <v>724</v>
      </c>
      <c r="S47" s="71" t="str">
        <f t="shared" si="6"/>
        <v>RA_RASIA02_RF_IntlkCtrl_InDig29Mon</v>
      </c>
      <c r="T47" s="129" t="s">
        <v>145</v>
      </c>
      <c r="U47" s="143" t="s">
        <v>724</v>
      </c>
    </row>
    <row r="48" spans="1:21" s="5" customFormat="1" ht="14.45">
      <c r="A48" s="139">
        <v>47</v>
      </c>
      <c r="B48" s="140" t="s">
        <v>839</v>
      </c>
      <c r="C48" s="127" t="s">
        <v>138</v>
      </c>
      <c r="D48" s="127" t="s">
        <v>565</v>
      </c>
      <c r="E48" s="127" t="s">
        <v>140</v>
      </c>
      <c r="F48" s="127" t="s">
        <v>707</v>
      </c>
      <c r="G48" s="141" t="s">
        <v>142</v>
      </c>
      <c r="H48" s="137" t="s">
        <v>840</v>
      </c>
      <c r="I48" s="127" t="s">
        <v>29</v>
      </c>
      <c r="J48" s="70" t="str">
        <f t="shared" si="0"/>
        <v>RA-RaSIA02:RF-IntlkCtrl:InDig30-Mon</v>
      </c>
      <c r="K48" s="30" t="str">
        <f t="shared" si="2"/>
        <v>N/A</v>
      </c>
      <c r="L48" s="128" t="s">
        <v>322</v>
      </c>
      <c r="M48" s="71" t="s">
        <v>841</v>
      </c>
      <c r="N48" s="129" t="s">
        <v>144</v>
      </c>
      <c r="O48" s="129" t="s">
        <v>33</v>
      </c>
      <c r="P48" s="50"/>
      <c r="Q48" s="50"/>
      <c r="R48" s="142" t="s">
        <v>724</v>
      </c>
      <c r="S48" s="71" t="str">
        <f t="shared" si="6"/>
        <v>RA_RASIA02_RF_IntlkCtrl_InDig30Mon</v>
      </c>
      <c r="T48" s="129" t="s">
        <v>145</v>
      </c>
      <c r="U48" s="143" t="s">
        <v>724</v>
      </c>
    </row>
    <row r="49" spans="1:21" s="5" customFormat="1" ht="14.45">
      <c r="A49" s="139">
        <v>48</v>
      </c>
      <c r="B49" s="140" t="s">
        <v>842</v>
      </c>
      <c r="C49" s="127" t="s">
        <v>138</v>
      </c>
      <c r="D49" s="127" t="s">
        <v>565</v>
      </c>
      <c r="E49" s="127" t="s">
        <v>140</v>
      </c>
      <c r="F49" s="127" t="s">
        <v>707</v>
      </c>
      <c r="G49" s="141" t="s">
        <v>142</v>
      </c>
      <c r="H49" s="137" t="s">
        <v>843</v>
      </c>
      <c r="I49" s="127" t="s">
        <v>29</v>
      </c>
      <c r="J49" s="70" t="str">
        <f t="shared" si="0"/>
        <v>RA-RaSIA02:RF-IntlkCtrl:InDig31-Mon</v>
      </c>
      <c r="K49" s="30" t="str">
        <f t="shared" si="2"/>
        <v>N/A</v>
      </c>
      <c r="L49" s="128" t="s">
        <v>322</v>
      </c>
      <c r="M49" s="71" t="s">
        <v>844</v>
      </c>
      <c r="N49" s="129" t="s">
        <v>144</v>
      </c>
      <c r="O49" s="129" t="s">
        <v>33</v>
      </c>
      <c r="P49" s="50"/>
      <c r="Q49" s="50"/>
      <c r="R49" s="142" t="s">
        <v>724</v>
      </c>
      <c r="S49" s="71" t="str">
        <f t="shared" si="6"/>
        <v>RA_RASIA02_RF_IntlkCtrl_InDig31Mon</v>
      </c>
      <c r="T49" s="129" t="s">
        <v>145</v>
      </c>
      <c r="U49" s="143" t="s">
        <v>724</v>
      </c>
    </row>
    <row r="50" spans="1:21" s="5" customFormat="1" ht="14.45">
      <c r="A50" s="139">
        <v>49</v>
      </c>
      <c r="B50" s="140" t="s">
        <v>845</v>
      </c>
      <c r="C50" s="127" t="s">
        <v>138</v>
      </c>
      <c r="D50" s="127" t="s">
        <v>565</v>
      </c>
      <c r="E50" s="127" t="s">
        <v>140</v>
      </c>
      <c r="F50" s="127" t="s">
        <v>707</v>
      </c>
      <c r="G50" s="141" t="s">
        <v>142</v>
      </c>
      <c r="H50" s="127" t="s">
        <v>846</v>
      </c>
      <c r="I50" s="127" t="s">
        <v>29</v>
      </c>
      <c r="J50" s="70" t="str">
        <f t="shared" si="0"/>
        <v>RA-RaSIA02:RF-IntlkCtrl:InAng00-Mon</v>
      </c>
      <c r="K50" s="30" t="str">
        <f t="shared" si="2"/>
        <v>N/A</v>
      </c>
      <c r="L50" s="128" t="s">
        <v>322</v>
      </c>
      <c r="M50" s="71" t="s">
        <v>847</v>
      </c>
      <c r="N50" s="129" t="s">
        <v>144</v>
      </c>
      <c r="O50" s="129" t="s">
        <v>33</v>
      </c>
      <c r="P50" s="50"/>
      <c r="Q50" s="50"/>
      <c r="R50" s="142" t="s">
        <v>724</v>
      </c>
      <c r="S50" s="71" t="str">
        <f t="shared" si="6"/>
        <v>RA_RASIA02_RF_IntlkCtrl_InAng00Mon</v>
      </c>
      <c r="T50" s="129" t="s">
        <v>145</v>
      </c>
      <c r="U50" s="143" t="s">
        <v>724</v>
      </c>
    </row>
    <row r="51" spans="1:21" s="52" customFormat="1" ht="14.45">
      <c r="A51" s="144">
        <v>50</v>
      </c>
      <c r="B51" s="145" t="s">
        <v>848</v>
      </c>
      <c r="C51" s="119" t="s">
        <v>138</v>
      </c>
      <c r="D51" s="119" t="s">
        <v>565</v>
      </c>
      <c r="E51" s="119" t="s">
        <v>140</v>
      </c>
      <c r="F51" s="119" t="s">
        <v>707</v>
      </c>
      <c r="G51" s="146" t="s">
        <v>142</v>
      </c>
      <c r="H51" s="119" t="s">
        <v>849</v>
      </c>
      <c r="I51" s="119" t="s">
        <v>29</v>
      </c>
      <c r="J51" s="113" t="str">
        <f t="shared" si="0"/>
        <v>RA-RaSIA02:RF-IntlkCtrl:InAng01-Mon</v>
      </c>
      <c r="K51" s="110" t="s">
        <v>322</v>
      </c>
      <c r="L51" s="110" t="s">
        <v>322</v>
      </c>
      <c r="M51" s="114" t="s">
        <v>850</v>
      </c>
      <c r="N51" s="121" t="s">
        <v>144</v>
      </c>
      <c r="O51" s="121" t="s">
        <v>33</v>
      </c>
      <c r="P51" s="50"/>
      <c r="Q51" s="50"/>
      <c r="R51" s="147" t="s">
        <v>724</v>
      </c>
      <c r="S51" s="114" t="str">
        <f t="shared" si="6"/>
        <v>RA_RASIA02_RF_IntlkCtrl_InAng01Mon</v>
      </c>
      <c r="T51" s="121" t="s">
        <v>145</v>
      </c>
      <c r="U51" s="148" t="s">
        <v>724</v>
      </c>
    </row>
    <row r="52" spans="1:21" s="5" customFormat="1" ht="14.45">
      <c r="A52" s="139">
        <v>51</v>
      </c>
      <c r="B52" s="140" t="s">
        <v>851</v>
      </c>
      <c r="C52" s="127" t="s">
        <v>138</v>
      </c>
      <c r="D52" s="127" t="s">
        <v>565</v>
      </c>
      <c r="E52" s="127" t="s">
        <v>140</v>
      </c>
      <c r="F52" s="127" t="s">
        <v>707</v>
      </c>
      <c r="G52" s="141" t="s">
        <v>142</v>
      </c>
      <c r="H52" s="127" t="s">
        <v>852</v>
      </c>
      <c r="I52" s="127" t="s">
        <v>29</v>
      </c>
      <c r="J52" s="70" t="str">
        <f t="shared" si="0"/>
        <v>RA-RaSIA02:RF-IntlkCtrl:InAng02-Mon</v>
      </c>
      <c r="K52" s="128" t="s">
        <v>322</v>
      </c>
      <c r="L52" s="128" t="s">
        <v>322</v>
      </c>
      <c r="M52" s="71" t="s">
        <v>853</v>
      </c>
      <c r="N52" s="129" t="s">
        <v>144</v>
      </c>
      <c r="O52" s="129" t="s">
        <v>33</v>
      </c>
      <c r="P52" s="50"/>
      <c r="Q52" s="50"/>
      <c r="R52" s="142" t="s">
        <v>724</v>
      </c>
      <c r="S52" s="71" t="str">
        <f t="shared" si="6"/>
        <v>RA_RASIA02_RF_IntlkCtrl_InAng02Mon</v>
      </c>
      <c r="T52" s="129" t="s">
        <v>145</v>
      </c>
      <c r="U52" s="143" t="s">
        <v>724</v>
      </c>
    </row>
    <row r="53" spans="1:21" s="5" customFormat="1" ht="14.45">
      <c r="A53" s="139">
        <v>52</v>
      </c>
      <c r="B53" s="140" t="s">
        <v>854</v>
      </c>
      <c r="C53" s="127" t="s">
        <v>138</v>
      </c>
      <c r="D53" s="127" t="s">
        <v>565</v>
      </c>
      <c r="E53" s="127" t="s">
        <v>140</v>
      </c>
      <c r="F53" s="127" t="s">
        <v>707</v>
      </c>
      <c r="G53" s="141" t="s">
        <v>142</v>
      </c>
      <c r="H53" s="127" t="s">
        <v>855</v>
      </c>
      <c r="I53" s="127" t="s">
        <v>29</v>
      </c>
      <c r="J53" s="70" t="str">
        <f t="shared" si="0"/>
        <v>RA-RaSIA02:RF-IntlkCtrl:InAng03-Mon</v>
      </c>
      <c r="K53" s="128" t="s">
        <v>322</v>
      </c>
      <c r="L53" s="128" t="s">
        <v>322</v>
      </c>
      <c r="M53" s="71" t="s">
        <v>856</v>
      </c>
      <c r="N53" s="129" t="s">
        <v>144</v>
      </c>
      <c r="O53" s="129" t="s">
        <v>33</v>
      </c>
      <c r="P53" s="50"/>
      <c r="Q53" s="50"/>
      <c r="R53" s="142" t="s">
        <v>724</v>
      </c>
      <c r="S53" s="71" t="str">
        <f t="shared" si="6"/>
        <v>RA_RASIA02_RF_IntlkCtrl_InAng03Mon</v>
      </c>
      <c r="T53" s="129" t="s">
        <v>145</v>
      </c>
      <c r="U53" s="143" t="s">
        <v>724</v>
      </c>
    </row>
    <row r="54" spans="1:21" s="5" customFormat="1" ht="14.45">
      <c r="A54" s="139">
        <v>53</v>
      </c>
      <c r="B54" s="140" t="s">
        <v>857</v>
      </c>
      <c r="C54" s="127" t="s">
        <v>138</v>
      </c>
      <c r="D54" s="127" t="s">
        <v>565</v>
      </c>
      <c r="E54" s="127" t="s">
        <v>140</v>
      </c>
      <c r="F54" s="127" t="s">
        <v>707</v>
      </c>
      <c r="G54" s="141" t="s">
        <v>142</v>
      </c>
      <c r="H54" s="127" t="s">
        <v>858</v>
      </c>
      <c r="I54" s="127" t="s">
        <v>29</v>
      </c>
      <c r="J54" s="70" t="str">
        <f t="shared" si="0"/>
        <v>RA-RaSIA02:RF-IntlkCtrl:InAng04-Mon</v>
      </c>
      <c r="K54" s="128" t="s">
        <v>322</v>
      </c>
      <c r="L54" s="128" t="s">
        <v>322</v>
      </c>
      <c r="M54" s="71" t="s">
        <v>859</v>
      </c>
      <c r="N54" s="129" t="s">
        <v>144</v>
      </c>
      <c r="O54" s="129" t="s">
        <v>33</v>
      </c>
      <c r="P54" s="50"/>
      <c r="Q54" s="50"/>
      <c r="R54" s="142" t="s">
        <v>724</v>
      </c>
      <c r="S54" s="71" t="str">
        <f t="shared" si="6"/>
        <v>RA_RASIA02_RF_IntlkCtrl_InAng04Mon</v>
      </c>
      <c r="T54" s="129" t="s">
        <v>145</v>
      </c>
      <c r="U54" s="143" t="s">
        <v>724</v>
      </c>
    </row>
    <row r="55" spans="1:21" s="5" customFormat="1" ht="14.45">
      <c r="A55" s="139">
        <v>54</v>
      </c>
      <c r="B55" s="140" t="s">
        <v>860</v>
      </c>
      <c r="C55" s="127" t="s">
        <v>138</v>
      </c>
      <c r="D55" s="127" t="s">
        <v>565</v>
      </c>
      <c r="E55" s="127" t="s">
        <v>140</v>
      </c>
      <c r="F55" s="127" t="s">
        <v>707</v>
      </c>
      <c r="G55" s="141" t="s">
        <v>142</v>
      </c>
      <c r="H55" s="127" t="s">
        <v>861</v>
      </c>
      <c r="I55" s="127" t="s">
        <v>29</v>
      </c>
      <c r="J55" s="70" t="str">
        <f t="shared" si="0"/>
        <v>RA-RaSIA02:RF-IntlkCtrl:InAng05-Mon</v>
      </c>
      <c r="K55" s="128" t="s">
        <v>322</v>
      </c>
      <c r="L55" s="128" t="s">
        <v>322</v>
      </c>
      <c r="M55" s="71" t="s">
        <v>862</v>
      </c>
      <c r="N55" s="129" t="s">
        <v>144</v>
      </c>
      <c r="O55" s="129" t="s">
        <v>33</v>
      </c>
      <c r="P55" s="50"/>
      <c r="Q55" s="50"/>
      <c r="R55" s="142" t="s">
        <v>724</v>
      </c>
      <c r="S55" s="71" t="str">
        <f t="shared" si="6"/>
        <v>RA_RASIA02_RF_IntlkCtrl_InAng05Mon</v>
      </c>
      <c r="T55" s="129" t="s">
        <v>145</v>
      </c>
      <c r="U55" s="143" t="s">
        <v>724</v>
      </c>
    </row>
    <row r="56" spans="1:21" s="5" customFormat="1" ht="14.45">
      <c r="A56" s="139">
        <v>55</v>
      </c>
      <c r="B56" s="140" t="s">
        <v>863</v>
      </c>
      <c r="C56" s="127" t="s">
        <v>138</v>
      </c>
      <c r="D56" s="127" t="s">
        <v>565</v>
      </c>
      <c r="E56" s="127" t="s">
        <v>140</v>
      </c>
      <c r="F56" s="127" t="s">
        <v>707</v>
      </c>
      <c r="G56" s="141" t="s">
        <v>142</v>
      </c>
      <c r="H56" s="127" t="s">
        <v>864</v>
      </c>
      <c r="I56" s="127" t="s">
        <v>29</v>
      </c>
      <c r="J56" s="70" t="str">
        <f t="shared" si="0"/>
        <v>RA-RaSIA02:RF-IntlkCtrl:InAng06-Mon</v>
      </c>
      <c r="K56" s="128" t="s">
        <v>322</v>
      </c>
      <c r="L56" s="128" t="s">
        <v>322</v>
      </c>
      <c r="M56" s="71" t="s">
        <v>865</v>
      </c>
      <c r="N56" s="129" t="s">
        <v>144</v>
      </c>
      <c r="O56" s="129" t="s">
        <v>33</v>
      </c>
      <c r="P56" s="50"/>
      <c r="Q56" s="50"/>
      <c r="R56" s="142" t="s">
        <v>724</v>
      </c>
      <c r="S56" s="71" t="str">
        <f t="shared" si="6"/>
        <v>RA_RASIA02_RF_IntlkCtrl_InAng06Mon</v>
      </c>
      <c r="T56" s="129" t="s">
        <v>145</v>
      </c>
      <c r="U56" s="143" t="s">
        <v>724</v>
      </c>
    </row>
    <row r="57" spans="1:21" s="5" customFormat="1" ht="14.45">
      <c r="A57" s="139">
        <v>56</v>
      </c>
      <c r="B57" s="140" t="s">
        <v>866</v>
      </c>
      <c r="C57" s="127" t="s">
        <v>138</v>
      </c>
      <c r="D57" s="127" t="s">
        <v>565</v>
      </c>
      <c r="E57" s="127" t="s">
        <v>140</v>
      </c>
      <c r="F57" s="127" t="s">
        <v>707</v>
      </c>
      <c r="G57" s="141" t="s">
        <v>142</v>
      </c>
      <c r="H57" s="127" t="s">
        <v>867</v>
      </c>
      <c r="I57" s="127" t="s">
        <v>29</v>
      </c>
      <c r="J57" s="70" t="str">
        <f t="shared" si="0"/>
        <v>RA-RaSIA02:RF-IntlkCtrl:InAng07-Mon</v>
      </c>
      <c r="K57" s="128" t="s">
        <v>322</v>
      </c>
      <c r="L57" s="128" t="s">
        <v>322</v>
      </c>
      <c r="M57" s="71" t="s">
        <v>868</v>
      </c>
      <c r="N57" s="129" t="s">
        <v>144</v>
      </c>
      <c r="O57" s="129" t="s">
        <v>33</v>
      </c>
      <c r="P57" s="50"/>
      <c r="Q57" s="50"/>
      <c r="R57" s="142" t="s">
        <v>724</v>
      </c>
      <c r="S57" s="71" t="str">
        <f t="shared" si="6"/>
        <v>RA_RASIA02_RF_IntlkCtrl_InAng07Mon</v>
      </c>
      <c r="T57" s="129" t="s">
        <v>145</v>
      </c>
      <c r="U57" s="143" t="s">
        <v>724</v>
      </c>
    </row>
    <row r="58" spans="1:21" s="5" customFormat="1" ht="14.45">
      <c r="A58" s="139">
        <v>57</v>
      </c>
      <c r="B58" s="140" t="s">
        <v>869</v>
      </c>
      <c r="C58" s="127" t="s">
        <v>138</v>
      </c>
      <c r="D58" s="127" t="s">
        <v>565</v>
      </c>
      <c r="E58" s="127" t="s">
        <v>140</v>
      </c>
      <c r="F58" s="127" t="s">
        <v>707</v>
      </c>
      <c r="G58" s="141" t="s">
        <v>142</v>
      </c>
      <c r="H58" s="127" t="s">
        <v>870</v>
      </c>
      <c r="I58" s="127" t="s">
        <v>29</v>
      </c>
      <c r="J58" s="70" t="str">
        <f t="shared" si="0"/>
        <v>RA-RaSIA02:RF-IntlkCtrl:InAng08-Mon</v>
      </c>
      <c r="K58" s="128" t="s">
        <v>322</v>
      </c>
      <c r="L58" s="128" t="s">
        <v>322</v>
      </c>
      <c r="M58" s="71" t="s">
        <v>871</v>
      </c>
      <c r="N58" s="129" t="s">
        <v>144</v>
      </c>
      <c r="O58" s="129" t="s">
        <v>33</v>
      </c>
      <c r="P58" s="50"/>
      <c r="Q58" s="50"/>
      <c r="R58" s="142" t="s">
        <v>724</v>
      </c>
      <c r="S58" s="71" t="str">
        <f t="shared" si="6"/>
        <v>RA_RASIA02_RF_IntlkCtrl_InAng08Mon</v>
      </c>
      <c r="T58" s="129" t="s">
        <v>145</v>
      </c>
      <c r="U58" s="143" t="s">
        <v>724</v>
      </c>
    </row>
    <row r="59" spans="1:21" s="5" customFormat="1" ht="14.45">
      <c r="A59" s="139">
        <v>58</v>
      </c>
      <c r="B59" s="140" t="s">
        <v>872</v>
      </c>
      <c r="C59" s="127" t="s">
        <v>138</v>
      </c>
      <c r="D59" s="127" t="s">
        <v>565</v>
      </c>
      <c r="E59" s="127" t="s">
        <v>140</v>
      </c>
      <c r="F59" s="127" t="s">
        <v>707</v>
      </c>
      <c r="G59" s="141" t="s">
        <v>142</v>
      </c>
      <c r="H59" s="127" t="s">
        <v>873</v>
      </c>
      <c r="I59" s="127" t="s">
        <v>29</v>
      </c>
      <c r="J59" s="70" t="str">
        <f t="shared" si="0"/>
        <v>RA-RaSIA02:RF-IntlkCtrl:InAng09-Mon</v>
      </c>
      <c r="K59" s="128" t="s">
        <v>322</v>
      </c>
      <c r="L59" s="128" t="s">
        <v>322</v>
      </c>
      <c r="M59" s="71" t="s">
        <v>874</v>
      </c>
      <c r="N59" s="129" t="s">
        <v>144</v>
      </c>
      <c r="O59" s="129" t="s">
        <v>33</v>
      </c>
      <c r="P59" s="50"/>
      <c r="Q59" s="50"/>
      <c r="R59" s="142" t="s">
        <v>724</v>
      </c>
      <c r="S59" s="71" t="str">
        <f t="shared" si="6"/>
        <v>RA_RASIA02_RF_IntlkCtrl_InAng09Mon</v>
      </c>
      <c r="T59" s="129" t="s">
        <v>145</v>
      </c>
      <c r="U59" s="143" t="s">
        <v>724</v>
      </c>
    </row>
    <row r="60" spans="1:21" s="5" customFormat="1" ht="14.45">
      <c r="A60" s="139">
        <v>59</v>
      </c>
      <c r="B60" s="140" t="s">
        <v>875</v>
      </c>
      <c r="C60" s="127" t="s">
        <v>138</v>
      </c>
      <c r="D60" s="127" t="s">
        <v>565</v>
      </c>
      <c r="E60" s="127" t="s">
        <v>140</v>
      </c>
      <c r="F60" s="127" t="s">
        <v>707</v>
      </c>
      <c r="G60" s="141" t="s">
        <v>142</v>
      </c>
      <c r="H60" s="127" t="s">
        <v>876</v>
      </c>
      <c r="I60" s="127" t="s">
        <v>29</v>
      </c>
      <c r="J60" s="70" t="str">
        <f t="shared" si="0"/>
        <v>RA-RaSIA02:RF-IntlkCtrl:InAng10-Mon</v>
      </c>
      <c r="K60" s="128" t="s">
        <v>322</v>
      </c>
      <c r="L60" s="128" t="s">
        <v>322</v>
      </c>
      <c r="M60" s="71" t="s">
        <v>877</v>
      </c>
      <c r="N60" s="129" t="s">
        <v>144</v>
      </c>
      <c r="O60" s="129" t="s">
        <v>33</v>
      </c>
      <c r="P60" s="50"/>
      <c r="Q60" s="50"/>
      <c r="R60" s="142" t="s">
        <v>724</v>
      </c>
      <c r="S60" s="71" t="str">
        <f t="shared" si="6"/>
        <v>RA_RASIA02_RF_IntlkCtrl_InAng10Mon</v>
      </c>
      <c r="T60" s="129" t="s">
        <v>145</v>
      </c>
      <c r="U60" s="143" t="s">
        <v>724</v>
      </c>
    </row>
    <row r="61" spans="1:21" s="5" customFormat="1" ht="14.45">
      <c r="A61" s="139">
        <v>60</v>
      </c>
      <c r="B61" s="140" t="s">
        <v>878</v>
      </c>
      <c r="C61" s="127" t="s">
        <v>138</v>
      </c>
      <c r="D61" s="127" t="s">
        <v>565</v>
      </c>
      <c r="E61" s="127" t="s">
        <v>140</v>
      </c>
      <c r="F61" s="127" t="s">
        <v>707</v>
      </c>
      <c r="G61" s="141" t="s">
        <v>142</v>
      </c>
      <c r="H61" s="127" t="s">
        <v>879</v>
      </c>
      <c r="I61" s="127" t="s">
        <v>29</v>
      </c>
      <c r="J61" s="70" t="str">
        <f t="shared" si="0"/>
        <v>RA-RaSIA02:RF-IntlkCtrl:InAng11-Mon</v>
      </c>
      <c r="K61" s="128" t="s">
        <v>322</v>
      </c>
      <c r="L61" s="128" t="s">
        <v>322</v>
      </c>
      <c r="M61" s="71" t="s">
        <v>880</v>
      </c>
      <c r="N61" s="129" t="s">
        <v>144</v>
      </c>
      <c r="O61" s="129" t="s">
        <v>33</v>
      </c>
      <c r="P61" s="50"/>
      <c r="Q61" s="50"/>
      <c r="R61" s="142" t="s">
        <v>724</v>
      </c>
      <c r="S61" s="71" t="str">
        <f t="shared" si="6"/>
        <v>RA_RASIA02_RF_IntlkCtrl_InAng11Mon</v>
      </c>
      <c r="T61" s="129" t="s">
        <v>145</v>
      </c>
      <c r="U61" s="143" t="s">
        <v>724</v>
      </c>
    </row>
    <row r="62" spans="1:21" s="5" customFormat="1" ht="14.45">
      <c r="A62" s="139">
        <v>61</v>
      </c>
      <c r="B62" s="140" t="s">
        <v>881</v>
      </c>
      <c r="C62" s="127" t="s">
        <v>138</v>
      </c>
      <c r="D62" s="127" t="s">
        <v>565</v>
      </c>
      <c r="E62" s="127" t="s">
        <v>140</v>
      </c>
      <c r="F62" s="127" t="s">
        <v>707</v>
      </c>
      <c r="G62" s="141" t="s">
        <v>142</v>
      </c>
      <c r="H62" s="127" t="s">
        <v>882</v>
      </c>
      <c r="I62" s="127" t="s">
        <v>29</v>
      </c>
      <c r="J62" s="70" t="str">
        <f t="shared" si="0"/>
        <v>RA-RaSIA02:RF-IntlkCtrl:OutDig00-Mon</v>
      </c>
      <c r="K62" s="128" t="s">
        <v>322</v>
      </c>
      <c r="L62" s="128" t="s">
        <v>322</v>
      </c>
      <c r="M62" s="71" t="s">
        <v>883</v>
      </c>
      <c r="N62" s="129" t="s">
        <v>144</v>
      </c>
      <c r="O62" s="129" t="s">
        <v>33</v>
      </c>
      <c r="P62" s="50"/>
      <c r="Q62" s="50"/>
      <c r="R62" s="142" t="s">
        <v>724</v>
      </c>
      <c r="S62" s="71" t="str">
        <f t="shared" si="6"/>
        <v>RA_RASIA02_RF_IntlkCtrl_OutDig00Mon</v>
      </c>
      <c r="T62" s="129" t="s">
        <v>145</v>
      </c>
      <c r="U62" s="143" t="s">
        <v>724</v>
      </c>
    </row>
    <row r="63" spans="1:21" s="52" customFormat="1" ht="14.45">
      <c r="A63" s="144">
        <v>62</v>
      </c>
      <c r="B63" s="145" t="s">
        <v>884</v>
      </c>
      <c r="C63" s="119" t="s">
        <v>138</v>
      </c>
      <c r="D63" s="119" t="s">
        <v>565</v>
      </c>
      <c r="E63" s="119" t="s">
        <v>140</v>
      </c>
      <c r="F63" s="119" t="s">
        <v>707</v>
      </c>
      <c r="G63" s="146" t="s">
        <v>142</v>
      </c>
      <c r="H63" s="119" t="s">
        <v>885</v>
      </c>
      <c r="I63" s="119" t="s">
        <v>29</v>
      </c>
      <c r="J63" s="113" t="str">
        <f t="shared" si="0"/>
        <v>RA-RaSIA02:RF-IntlkCtrl:OutDig01-Mon</v>
      </c>
      <c r="K63" s="110" t="s">
        <v>322</v>
      </c>
      <c r="L63" s="110" t="s">
        <v>322</v>
      </c>
      <c r="M63" s="114" t="s">
        <v>886</v>
      </c>
      <c r="N63" s="121" t="s">
        <v>144</v>
      </c>
      <c r="O63" s="121" t="s">
        <v>33</v>
      </c>
      <c r="P63" s="50"/>
      <c r="Q63" s="50"/>
      <c r="R63" s="147" t="s">
        <v>724</v>
      </c>
      <c r="S63" s="114" t="str">
        <f t="shared" si="6"/>
        <v>RA_RASIA02_RF_IntlkCtrl_OutDig01Mon</v>
      </c>
      <c r="T63" s="121" t="s">
        <v>145</v>
      </c>
      <c r="U63" s="148" t="s">
        <v>724</v>
      </c>
    </row>
    <row r="64" spans="1:21" s="5" customFormat="1" ht="14.45">
      <c r="A64" s="139">
        <v>63</v>
      </c>
      <c r="B64" s="140" t="s">
        <v>887</v>
      </c>
      <c r="C64" s="127" t="s">
        <v>138</v>
      </c>
      <c r="D64" s="127" t="s">
        <v>565</v>
      </c>
      <c r="E64" s="127" t="s">
        <v>140</v>
      </c>
      <c r="F64" s="127" t="s">
        <v>707</v>
      </c>
      <c r="G64" s="141" t="s">
        <v>142</v>
      </c>
      <c r="H64" s="127" t="s">
        <v>888</v>
      </c>
      <c r="I64" s="127" t="s">
        <v>29</v>
      </c>
      <c r="J64" s="70" t="str">
        <f t="shared" si="0"/>
        <v>RA-RaSIA02:RF-IntlkCtrl:OutDig02-Mon</v>
      </c>
      <c r="K64" s="128" t="s">
        <v>322</v>
      </c>
      <c r="L64" s="128" t="s">
        <v>322</v>
      </c>
      <c r="M64" s="71" t="s">
        <v>889</v>
      </c>
      <c r="N64" s="129" t="s">
        <v>144</v>
      </c>
      <c r="O64" s="129" t="s">
        <v>33</v>
      </c>
      <c r="P64" s="50"/>
      <c r="Q64" s="50"/>
      <c r="R64" s="142" t="s">
        <v>724</v>
      </c>
      <c r="S64" s="71" t="str">
        <f t="shared" si="6"/>
        <v>RA_RASIA02_RF_IntlkCtrl_OutDig02Mon</v>
      </c>
      <c r="T64" s="129" t="s">
        <v>145</v>
      </c>
      <c r="U64" s="143" t="s">
        <v>724</v>
      </c>
    </row>
    <row r="65" spans="1:21" s="5" customFormat="1" ht="14.45">
      <c r="A65" s="139">
        <v>64</v>
      </c>
      <c r="B65" s="140" t="s">
        <v>890</v>
      </c>
      <c r="C65" s="127" t="s">
        <v>138</v>
      </c>
      <c r="D65" s="127" t="s">
        <v>565</v>
      </c>
      <c r="E65" s="127" t="s">
        <v>140</v>
      </c>
      <c r="F65" s="127" t="s">
        <v>707</v>
      </c>
      <c r="G65" s="141" t="s">
        <v>142</v>
      </c>
      <c r="H65" s="127" t="s">
        <v>891</v>
      </c>
      <c r="I65" s="127" t="s">
        <v>29</v>
      </c>
      <c r="J65" s="70" t="str">
        <f t="shared" si="0"/>
        <v>RA-RaSIA02:RF-IntlkCtrl:OutDig03-Mon</v>
      </c>
      <c r="K65" s="128" t="s">
        <v>322</v>
      </c>
      <c r="L65" s="128" t="s">
        <v>322</v>
      </c>
      <c r="M65" s="71" t="s">
        <v>892</v>
      </c>
      <c r="N65" s="129" t="s">
        <v>144</v>
      </c>
      <c r="O65" s="129" t="s">
        <v>33</v>
      </c>
      <c r="P65" s="50"/>
      <c r="Q65" s="50"/>
      <c r="R65" s="142" t="s">
        <v>724</v>
      </c>
      <c r="S65" s="71" t="str">
        <f t="shared" si="6"/>
        <v>RA_RASIA02_RF_IntlkCtrl_OutDig03Mon</v>
      </c>
      <c r="T65" s="129" t="s">
        <v>145</v>
      </c>
      <c r="U65" s="143" t="s">
        <v>724</v>
      </c>
    </row>
    <row r="66" spans="1:21" s="5" customFormat="1" ht="14.45">
      <c r="A66" s="139">
        <v>65</v>
      </c>
      <c r="B66" s="140" t="s">
        <v>893</v>
      </c>
      <c r="C66" s="127" t="s">
        <v>138</v>
      </c>
      <c r="D66" s="127" t="s">
        <v>565</v>
      </c>
      <c r="E66" s="127" t="s">
        <v>140</v>
      </c>
      <c r="F66" s="127" t="s">
        <v>707</v>
      </c>
      <c r="G66" s="141" t="s">
        <v>142</v>
      </c>
      <c r="H66" s="127" t="s">
        <v>894</v>
      </c>
      <c r="I66" s="127" t="s">
        <v>29</v>
      </c>
      <c r="J66" s="70" t="str">
        <f t="shared" ref="J66:J129" si="8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8" t="s">
        <v>322</v>
      </c>
      <c r="L66" s="128" t="s">
        <v>322</v>
      </c>
      <c r="M66" s="71" t="s">
        <v>895</v>
      </c>
      <c r="N66" s="129" t="s">
        <v>144</v>
      </c>
      <c r="O66" s="129" t="s">
        <v>33</v>
      </c>
      <c r="P66" s="50"/>
      <c r="Q66" s="50"/>
      <c r="R66" s="142" t="s">
        <v>724</v>
      </c>
      <c r="S66" s="71" t="str">
        <f t="shared" si="6"/>
        <v>RA_RASIA02_RF_IntlkCtrl_OutDig04Mon</v>
      </c>
      <c r="T66" s="129" t="s">
        <v>145</v>
      </c>
      <c r="U66" s="143" t="s">
        <v>724</v>
      </c>
    </row>
    <row r="67" spans="1:21" s="5" customFormat="1" ht="14.45">
      <c r="A67" s="139">
        <v>66</v>
      </c>
      <c r="B67" s="140" t="s">
        <v>896</v>
      </c>
      <c r="C67" s="127" t="s">
        <v>138</v>
      </c>
      <c r="D67" s="127" t="s">
        <v>565</v>
      </c>
      <c r="E67" s="127" t="s">
        <v>140</v>
      </c>
      <c r="F67" s="127" t="s">
        <v>707</v>
      </c>
      <c r="G67" s="141" t="s">
        <v>142</v>
      </c>
      <c r="H67" s="127" t="s">
        <v>897</v>
      </c>
      <c r="I67" s="127" t="s">
        <v>29</v>
      </c>
      <c r="J67" s="70" t="str">
        <f t="shared" si="8"/>
        <v>RA-RaSIA02:RF-IntlkCtrl:OutDig05-Mon</v>
      </c>
      <c r="K67" s="128" t="s">
        <v>322</v>
      </c>
      <c r="L67" s="128" t="s">
        <v>322</v>
      </c>
      <c r="M67" s="71" t="s">
        <v>898</v>
      </c>
      <c r="N67" s="129" t="s">
        <v>144</v>
      </c>
      <c r="O67" s="129" t="s">
        <v>33</v>
      </c>
      <c r="P67" s="50"/>
      <c r="Q67" s="50"/>
      <c r="R67" s="142" t="s">
        <v>724</v>
      </c>
      <c r="S67" s="71" t="str">
        <f t="shared" si="6"/>
        <v>RA_RASIA02_RF_IntlkCtrl_OutDig05Mon</v>
      </c>
      <c r="T67" s="129" t="s">
        <v>145</v>
      </c>
      <c r="U67" s="143" t="s">
        <v>724</v>
      </c>
    </row>
    <row r="68" spans="1:21" s="5" customFormat="1" ht="14.45">
      <c r="A68" s="139">
        <v>67</v>
      </c>
      <c r="B68" s="140" t="s">
        <v>899</v>
      </c>
      <c r="C68" s="127" t="s">
        <v>138</v>
      </c>
      <c r="D68" s="127" t="s">
        <v>565</v>
      </c>
      <c r="E68" s="127" t="s">
        <v>140</v>
      </c>
      <c r="F68" s="127" t="s">
        <v>707</v>
      </c>
      <c r="G68" s="141" t="s">
        <v>142</v>
      </c>
      <c r="H68" s="127" t="s">
        <v>900</v>
      </c>
      <c r="I68" s="127" t="s">
        <v>29</v>
      </c>
      <c r="J68" s="70" t="str">
        <f t="shared" si="8"/>
        <v>RA-RaSIA02:RF-IntlkCtrl:OutDig06-Mon</v>
      </c>
      <c r="K68" s="128" t="s">
        <v>322</v>
      </c>
      <c r="L68" s="128" t="s">
        <v>322</v>
      </c>
      <c r="M68" s="71" t="s">
        <v>901</v>
      </c>
      <c r="N68" s="129" t="s">
        <v>144</v>
      </c>
      <c r="O68" s="129" t="s">
        <v>33</v>
      </c>
      <c r="P68" s="50"/>
      <c r="Q68" s="50"/>
      <c r="R68" s="142" t="s">
        <v>724</v>
      </c>
      <c r="S68" s="71" t="str">
        <f t="shared" si="6"/>
        <v>RA_RASIA02_RF_IntlkCtrl_OutDig06Mon</v>
      </c>
      <c r="T68" s="129" t="s">
        <v>145</v>
      </c>
      <c r="U68" s="143" t="s">
        <v>724</v>
      </c>
    </row>
    <row r="69" spans="1:21" s="5" customFormat="1" ht="14.45">
      <c r="A69" s="139">
        <v>68</v>
      </c>
      <c r="B69" s="140" t="s">
        <v>902</v>
      </c>
      <c r="C69" s="127" t="s">
        <v>138</v>
      </c>
      <c r="D69" s="127" t="s">
        <v>565</v>
      </c>
      <c r="E69" s="127" t="s">
        <v>140</v>
      </c>
      <c r="F69" s="127" t="s">
        <v>707</v>
      </c>
      <c r="G69" s="141" t="s">
        <v>142</v>
      </c>
      <c r="H69" s="127" t="s">
        <v>903</v>
      </c>
      <c r="I69" s="127" t="s">
        <v>29</v>
      </c>
      <c r="J69" s="70" t="str">
        <f t="shared" si="8"/>
        <v>RA-RaSIA02:RF-IntlkCtrl:OutDig07-Mon</v>
      </c>
      <c r="K69" s="128" t="s">
        <v>322</v>
      </c>
      <c r="L69" s="128" t="s">
        <v>322</v>
      </c>
      <c r="M69" s="71" t="s">
        <v>904</v>
      </c>
      <c r="N69" s="129" t="s">
        <v>144</v>
      </c>
      <c r="O69" s="129" t="s">
        <v>33</v>
      </c>
      <c r="P69" s="50"/>
      <c r="Q69" s="50"/>
      <c r="R69" s="142" t="s">
        <v>724</v>
      </c>
      <c r="S69" s="71" t="str">
        <f t="shared" si="6"/>
        <v>RA_RASIA02_RF_IntlkCtrl_OutDig07Mon</v>
      </c>
      <c r="T69" s="129" t="s">
        <v>145</v>
      </c>
      <c r="U69" s="143" t="s">
        <v>724</v>
      </c>
    </row>
    <row r="70" spans="1:21" s="5" customFormat="1" ht="14.45">
      <c r="A70" s="139">
        <v>69</v>
      </c>
      <c r="B70" s="140" t="s">
        <v>905</v>
      </c>
      <c r="C70" s="127" t="s">
        <v>138</v>
      </c>
      <c r="D70" s="127" t="s">
        <v>565</v>
      </c>
      <c r="E70" s="127" t="s">
        <v>140</v>
      </c>
      <c r="F70" s="127" t="s">
        <v>707</v>
      </c>
      <c r="G70" s="141" t="s">
        <v>142</v>
      </c>
      <c r="H70" s="127" t="s">
        <v>906</v>
      </c>
      <c r="I70" s="127" t="s">
        <v>29</v>
      </c>
      <c r="J70" s="70" t="str">
        <f t="shared" si="8"/>
        <v>RA-RaSIA02:RF-IntlkCtrl:OutDig08-Mon</v>
      </c>
      <c r="K70" s="128" t="s">
        <v>322</v>
      </c>
      <c r="L70" s="128" t="s">
        <v>322</v>
      </c>
      <c r="M70" s="71" t="s">
        <v>907</v>
      </c>
      <c r="N70" s="129" t="s">
        <v>144</v>
      </c>
      <c r="O70" s="129" t="s">
        <v>33</v>
      </c>
      <c r="P70" s="50"/>
      <c r="Q70" s="50"/>
      <c r="R70" s="142" t="s">
        <v>724</v>
      </c>
      <c r="S70" s="71" t="str">
        <f t="shared" si="6"/>
        <v>RA_RASIA02_RF_IntlkCtrl_OutDig08Mon</v>
      </c>
      <c r="T70" s="129" t="s">
        <v>145</v>
      </c>
      <c r="U70" s="143" t="s">
        <v>724</v>
      </c>
    </row>
    <row r="71" spans="1:21" s="5" customFormat="1" ht="14.45">
      <c r="A71" s="139">
        <v>70</v>
      </c>
      <c r="B71" s="140" t="s">
        <v>908</v>
      </c>
      <c r="C71" s="127" t="s">
        <v>138</v>
      </c>
      <c r="D71" s="127" t="s">
        <v>565</v>
      </c>
      <c r="E71" s="127" t="s">
        <v>140</v>
      </c>
      <c r="F71" s="127" t="s">
        <v>707</v>
      </c>
      <c r="G71" s="141" t="s">
        <v>142</v>
      </c>
      <c r="H71" s="127" t="s">
        <v>909</v>
      </c>
      <c r="I71" s="127" t="s">
        <v>29</v>
      </c>
      <c r="J71" s="70" t="str">
        <f t="shared" si="8"/>
        <v>RA-RaSIA02:RF-IntlkCtrl:OutDig09-Mon</v>
      </c>
      <c r="K71" s="128" t="s">
        <v>322</v>
      </c>
      <c r="L71" s="128" t="s">
        <v>322</v>
      </c>
      <c r="M71" s="71" t="s">
        <v>910</v>
      </c>
      <c r="N71" s="129" t="s">
        <v>144</v>
      </c>
      <c r="O71" s="129" t="s">
        <v>33</v>
      </c>
      <c r="P71" s="50"/>
      <c r="Q71" s="50"/>
      <c r="R71" s="142" t="s">
        <v>724</v>
      </c>
      <c r="S71" s="71" t="str">
        <f t="shared" si="6"/>
        <v>RA_RASIA02_RF_IntlkCtrl_OutDig09Mon</v>
      </c>
      <c r="T71" s="129" t="s">
        <v>145</v>
      </c>
      <c r="U71" s="143" t="s">
        <v>724</v>
      </c>
    </row>
    <row r="72" spans="1:21" s="5" customFormat="1" ht="14.45">
      <c r="A72" s="139">
        <v>71</v>
      </c>
      <c r="B72" s="140" t="s">
        <v>911</v>
      </c>
      <c r="C72" s="127" t="s">
        <v>138</v>
      </c>
      <c r="D72" s="127" t="s">
        <v>565</v>
      </c>
      <c r="E72" s="127" t="s">
        <v>140</v>
      </c>
      <c r="F72" s="127" t="s">
        <v>707</v>
      </c>
      <c r="G72" s="141" t="s">
        <v>142</v>
      </c>
      <c r="H72" s="127" t="s">
        <v>912</v>
      </c>
      <c r="I72" s="127" t="s">
        <v>29</v>
      </c>
      <c r="J72" s="70" t="str">
        <f t="shared" si="8"/>
        <v>RA-RaSIA02:RF-IntlkCtrl:OutDig10-Mon</v>
      </c>
      <c r="K72" s="128" t="s">
        <v>322</v>
      </c>
      <c r="L72" s="128" t="s">
        <v>322</v>
      </c>
      <c r="M72" s="71" t="s">
        <v>913</v>
      </c>
      <c r="N72" s="129" t="s">
        <v>144</v>
      </c>
      <c r="O72" s="129" t="s">
        <v>33</v>
      </c>
      <c r="P72" s="50"/>
      <c r="Q72" s="50"/>
      <c r="R72" s="142" t="s">
        <v>724</v>
      </c>
      <c r="S72" s="71" t="str">
        <f t="shared" si="6"/>
        <v>RA_RASIA02_RF_IntlkCtrl_OutDig10Mon</v>
      </c>
      <c r="T72" s="129" t="s">
        <v>145</v>
      </c>
      <c r="U72" s="143" t="s">
        <v>724</v>
      </c>
    </row>
    <row r="73" spans="1:21" s="5" customFormat="1" ht="14.45">
      <c r="A73" s="139">
        <v>72</v>
      </c>
      <c r="B73" s="140" t="s">
        <v>914</v>
      </c>
      <c r="C73" s="127" t="s">
        <v>138</v>
      </c>
      <c r="D73" s="127" t="s">
        <v>565</v>
      </c>
      <c r="E73" s="127" t="s">
        <v>140</v>
      </c>
      <c r="F73" s="127" t="s">
        <v>707</v>
      </c>
      <c r="G73" s="141" t="s">
        <v>142</v>
      </c>
      <c r="H73" s="127" t="s">
        <v>915</v>
      </c>
      <c r="I73" s="127" t="s">
        <v>29</v>
      </c>
      <c r="J73" s="70" t="str">
        <f t="shared" si="8"/>
        <v>RA-RaSIA02:RF-IntlkCtrl:OutDig11-Mon</v>
      </c>
      <c r="K73" s="128" t="s">
        <v>322</v>
      </c>
      <c r="L73" s="128" t="s">
        <v>322</v>
      </c>
      <c r="M73" s="71" t="s">
        <v>916</v>
      </c>
      <c r="N73" s="129" t="s">
        <v>144</v>
      </c>
      <c r="O73" s="129" t="s">
        <v>33</v>
      </c>
      <c r="P73" s="50"/>
      <c r="Q73" s="50"/>
      <c r="R73" s="142" t="s">
        <v>724</v>
      </c>
      <c r="S73" s="71" t="str">
        <f t="shared" si="6"/>
        <v>RA_RASIA02_RF_IntlkCtrl_OutDig11Mon</v>
      </c>
      <c r="T73" s="129" t="s">
        <v>145</v>
      </c>
      <c r="U73" s="143" t="s">
        <v>724</v>
      </c>
    </row>
    <row r="74" spans="1:21" s="5" customFormat="1" ht="14.45">
      <c r="A74" s="139">
        <v>73</v>
      </c>
      <c r="B74" s="140" t="s">
        <v>917</v>
      </c>
      <c r="C74" s="127" t="s">
        <v>138</v>
      </c>
      <c r="D74" s="127" t="s">
        <v>565</v>
      </c>
      <c r="E74" s="127" t="s">
        <v>140</v>
      </c>
      <c r="F74" s="127" t="s">
        <v>707</v>
      </c>
      <c r="G74" s="141" t="s">
        <v>142</v>
      </c>
      <c r="H74" s="127" t="s">
        <v>918</v>
      </c>
      <c r="I74" s="127" t="s">
        <v>29</v>
      </c>
      <c r="J74" s="70" t="str">
        <f t="shared" si="8"/>
        <v>RA-RaSIA02:RF-IntlkCtrl:OutDig12-Mon</v>
      </c>
      <c r="K74" s="128" t="s">
        <v>322</v>
      </c>
      <c r="L74" s="128" t="s">
        <v>322</v>
      </c>
      <c r="M74" s="71" t="s">
        <v>919</v>
      </c>
      <c r="N74" s="129" t="s">
        <v>144</v>
      </c>
      <c r="O74" s="129" t="s">
        <v>33</v>
      </c>
      <c r="P74" s="50"/>
      <c r="Q74" s="50"/>
      <c r="R74" s="142" t="s">
        <v>724</v>
      </c>
      <c r="S74" s="71" t="str">
        <f t="shared" ref="S74:S137" si="9">M74</f>
        <v>RA_RASIA02_RF_IntlkCtrl_OutDig12Mon</v>
      </c>
      <c r="T74" s="129" t="s">
        <v>145</v>
      </c>
      <c r="U74" s="143" t="s">
        <v>724</v>
      </c>
    </row>
    <row r="75" spans="1:21" s="5" customFormat="1" ht="14.45">
      <c r="A75" s="139">
        <v>74</v>
      </c>
      <c r="B75" s="140" t="s">
        <v>920</v>
      </c>
      <c r="C75" s="127" t="s">
        <v>138</v>
      </c>
      <c r="D75" s="127" t="s">
        <v>565</v>
      </c>
      <c r="E75" s="127" t="s">
        <v>140</v>
      </c>
      <c r="F75" s="127" t="s">
        <v>707</v>
      </c>
      <c r="G75" s="141" t="s">
        <v>142</v>
      </c>
      <c r="H75" s="127" t="s">
        <v>921</v>
      </c>
      <c r="I75" s="127" t="s">
        <v>29</v>
      </c>
      <c r="J75" s="70" t="str">
        <f t="shared" si="8"/>
        <v>RA-RaSIA02:RF-IntlkCtrl:OutDig13-Mon</v>
      </c>
      <c r="K75" s="128" t="s">
        <v>322</v>
      </c>
      <c r="L75" s="128" t="s">
        <v>322</v>
      </c>
      <c r="M75" s="71" t="s">
        <v>922</v>
      </c>
      <c r="N75" s="129" t="s">
        <v>144</v>
      </c>
      <c r="O75" s="129" t="s">
        <v>33</v>
      </c>
      <c r="P75" s="50"/>
      <c r="Q75" s="50"/>
      <c r="R75" s="142" t="s">
        <v>724</v>
      </c>
      <c r="S75" s="71" t="str">
        <f t="shared" si="9"/>
        <v>RA_RASIA02_RF_IntlkCtrl_OutDig13Mon</v>
      </c>
      <c r="T75" s="129" t="s">
        <v>145</v>
      </c>
      <c r="U75" s="143" t="s">
        <v>724</v>
      </c>
    </row>
    <row r="76" spans="1:21" s="5" customFormat="1" ht="14.45">
      <c r="A76" s="139">
        <v>75</v>
      </c>
      <c r="B76" s="140" t="s">
        <v>923</v>
      </c>
      <c r="C76" s="127" t="s">
        <v>138</v>
      </c>
      <c r="D76" s="127" t="s">
        <v>565</v>
      </c>
      <c r="E76" s="127" t="s">
        <v>140</v>
      </c>
      <c r="F76" s="127" t="s">
        <v>707</v>
      </c>
      <c r="G76" s="141" t="s">
        <v>142</v>
      </c>
      <c r="H76" s="127" t="s">
        <v>924</v>
      </c>
      <c r="I76" s="127" t="s">
        <v>29</v>
      </c>
      <c r="J76" s="70" t="str">
        <f t="shared" si="8"/>
        <v>RA-RaSIA02:RF-IntlkCtrl:OutDig14-Mon</v>
      </c>
      <c r="K76" s="128" t="s">
        <v>322</v>
      </c>
      <c r="L76" s="128" t="s">
        <v>322</v>
      </c>
      <c r="M76" s="71" t="s">
        <v>925</v>
      </c>
      <c r="N76" s="129" t="s">
        <v>144</v>
      </c>
      <c r="O76" s="129" t="s">
        <v>33</v>
      </c>
      <c r="P76" s="50"/>
      <c r="Q76" s="50"/>
      <c r="R76" s="142" t="s">
        <v>724</v>
      </c>
      <c r="S76" s="71" t="str">
        <f t="shared" si="9"/>
        <v>RA_RASIA02_RF_IntlkCtrl_OutDig14Mon</v>
      </c>
      <c r="T76" s="129" t="s">
        <v>145</v>
      </c>
      <c r="U76" s="143" t="s">
        <v>724</v>
      </c>
    </row>
    <row r="77" spans="1:21" s="5" customFormat="1" ht="14.45">
      <c r="A77" s="139">
        <v>76</v>
      </c>
      <c r="B77" s="140" t="s">
        <v>926</v>
      </c>
      <c r="C77" s="127" t="s">
        <v>138</v>
      </c>
      <c r="D77" s="127" t="s">
        <v>565</v>
      </c>
      <c r="E77" s="127" t="s">
        <v>140</v>
      </c>
      <c r="F77" s="127" t="s">
        <v>707</v>
      </c>
      <c r="G77" s="141" t="s">
        <v>142</v>
      </c>
      <c r="H77" s="127" t="s">
        <v>927</v>
      </c>
      <c r="I77" s="127" t="s">
        <v>29</v>
      </c>
      <c r="J77" s="70" t="str">
        <f t="shared" si="8"/>
        <v>RA-RaSIA02:RF-IntlkCtrl:OutDig15-Mon</v>
      </c>
      <c r="K77" s="128" t="s">
        <v>322</v>
      </c>
      <c r="L77" s="128" t="s">
        <v>322</v>
      </c>
      <c r="M77" s="71" t="s">
        <v>928</v>
      </c>
      <c r="N77" s="129" t="s">
        <v>144</v>
      </c>
      <c r="O77" s="129" t="s">
        <v>33</v>
      </c>
      <c r="P77" s="50"/>
      <c r="Q77" s="50"/>
      <c r="R77" s="142" t="s">
        <v>724</v>
      </c>
      <c r="S77" s="71" t="str">
        <f t="shared" si="9"/>
        <v>RA_RASIA02_RF_IntlkCtrl_OutDig15Mon</v>
      </c>
      <c r="T77" s="129" t="s">
        <v>145</v>
      </c>
      <c r="U77" s="143" t="s">
        <v>724</v>
      </c>
    </row>
    <row r="78" spans="1:21" s="52" customFormat="1" ht="14.45">
      <c r="A78" s="144">
        <v>77</v>
      </c>
      <c r="B78" s="145" t="s">
        <v>929</v>
      </c>
      <c r="C78" s="119" t="s">
        <v>138</v>
      </c>
      <c r="D78" s="119" t="s">
        <v>565</v>
      </c>
      <c r="E78" s="119" t="s">
        <v>140</v>
      </c>
      <c r="F78" s="119" t="s">
        <v>726</v>
      </c>
      <c r="G78" s="119">
        <v>1</v>
      </c>
      <c r="H78" s="119" t="s">
        <v>732</v>
      </c>
      <c r="I78" s="119" t="s">
        <v>29</v>
      </c>
      <c r="J78" s="113" t="str">
        <f t="shared" si="8"/>
        <v>RA-RaSIA02:RF-IntlkComp-1:IB1601Fault-Mon</v>
      </c>
      <c r="K78" s="110" t="s">
        <v>322</v>
      </c>
      <c r="L78" s="110" t="s">
        <v>322</v>
      </c>
      <c r="M78" s="114" t="s">
        <v>930</v>
      </c>
      <c r="N78" s="121" t="s">
        <v>144</v>
      </c>
      <c r="O78" s="121" t="s">
        <v>33</v>
      </c>
      <c r="P78" s="50"/>
      <c r="Q78" s="50"/>
      <c r="R78" s="147" t="s">
        <v>724</v>
      </c>
      <c r="S78" s="114" t="str">
        <f t="shared" si="9"/>
        <v>RA_RASIA02_RF_IntlkComp_1_IB1601FaultMon</v>
      </c>
      <c r="T78" s="121" t="s">
        <v>145</v>
      </c>
      <c r="U78" s="148" t="s">
        <v>724</v>
      </c>
    </row>
    <row r="79" spans="1:21" s="52" customFormat="1" ht="14.45">
      <c r="A79" s="144">
        <v>78</v>
      </c>
      <c r="B79" s="145" t="s">
        <v>931</v>
      </c>
      <c r="C79" s="119" t="s">
        <v>138</v>
      </c>
      <c r="D79" s="119" t="s">
        <v>565</v>
      </c>
      <c r="E79" s="119" t="s">
        <v>140</v>
      </c>
      <c r="F79" s="119" t="s">
        <v>726</v>
      </c>
      <c r="G79" s="119">
        <v>1</v>
      </c>
      <c r="H79" s="119" t="s">
        <v>735</v>
      </c>
      <c r="I79" s="119" t="s">
        <v>29</v>
      </c>
      <c r="J79" s="113" t="str">
        <f t="shared" si="8"/>
        <v>RA-RaSIA02:RF-IntlkComp-1:IB1602Fault-Mon</v>
      </c>
      <c r="K79" s="110" t="s">
        <v>322</v>
      </c>
      <c r="L79" s="110" t="s">
        <v>322</v>
      </c>
      <c r="M79" s="114" t="s">
        <v>932</v>
      </c>
      <c r="N79" s="121" t="s">
        <v>144</v>
      </c>
      <c r="O79" s="121" t="s">
        <v>33</v>
      </c>
      <c r="P79" s="50"/>
      <c r="Q79" s="50"/>
      <c r="R79" s="147" t="s">
        <v>724</v>
      </c>
      <c r="S79" s="114" t="str">
        <f t="shared" si="9"/>
        <v>RA_RASIA02_RF_IntlkComp_1_IB1602FaultMon</v>
      </c>
      <c r="T79" s="121" t="s">
        <v>145</v>
      </c>
      <c r="U79" s="148" t="s">
        <v>724</v>
      </c>
    </row>
    <row r="80" spans="1:21" s="52" customFormat="1" ht="14.45">
      <c r="A80" s="144">
        <v>79</v>
      </c>
      <c r="B80" s="145" t="s">
        <v>933</v>
      </c>
      <c r="C80" s="119" t="s">
        <v>138</v>
      </c>
      <c r="D80" s="119" t="s">
        <v>565</v>
      </c>
      <c r="E80" s="119" t="s">
        <v>140</v>
      </c>
      <c r="F80" s="119" t="s">
        <v>726</v>
      </c>
      <c r="G80" s="119">
        <v>1</v>
      </c>
      <c r="H80" s="119" t="s">
        <v>738</v>
      </c>
      <c r="I80" s="119" t="s">
        <v>29</v>
      </c>
      <c r="J80" s="113" t="str">
        <f t="shared" si="8"/>
        <v>RA-RaSIA02:RF-IntlkComp-1:IY403Fault-Mon</v>
      </c>
      <c r="K80" s="110" t="s">
        <v>322</v>
      </c>
      <c r="L80" s="110" t="s">
        <v>322</v>
      </c>
      <c r="M80" s="114" t="s">
        <v>934</v>
      </c>
      <c r="N80" s="121" t="s">
        <v>144</v>
      </c>
      <c r="O80" s="121" t="s">
        <v>33</v>
      </c>
      <c r="P80" s="50"/>
      <c r="Q80" s="50"/>
      <c r="R80" s="147" t="s">
        <v>724</v>
      </c>
      <c r="S80" s="114" t="str">
        <f t="shared" si="9"/>
        <v>RA_RASIA02_RF_IntlkComp_1_IY403FaultMon</v>
      </c>
      <c r="T80" s="121" t="s">
        <v>145</v>
      </c>
      <c r="U80" s="148" t="s">
        <v>724</v>
      </c>
    </row>
    <row r="81" spans="1:21" s="52" customFormat="1" ht="14.45">
      <c r="A81" s="144">
        <v>80</v>
      </c>
      <c r="B81" s="145" t="s">
        <v>935</v>
      </c>
      <c r="C81" s="119" t="s">
        <v>138</v>
      </c>
      <c r="D81" s="119" t="s">
        <v>565</v>
      </c>
      <c r="E81" s="119" t="s">
        <v>140</v>
      </c>
      <c r="F81" s="119" t="s">
        <v>726</v>
      </c>
      <c r="G81" s="119">
        <v>1</v>
      </c>
      <c r="H81" s="119" t="s">
        <v>741</v>
      </c>
      <c r="I81" s="119" t="s">
        <v>29</v>
      </c>
      <c r="J81" s="113" t="str">
        <f t="shared" si="8"/>
        <v>RA-RaSIA02:RF-IntlkComp-1:IY404Fault-Mon</v>
      </c>
      <c r="K81" s="110" t="s">
        <v>322</v>
      </c>
      <c r="L81" s="110" t="s">
        <v>322</v>
      </c>
      <c r="M81" s="114" t="s">
        <v>936</v>
      </c>
      <c r="N81" s="121" t="s">
        <v>144</v>
      </c>
      <c r="O81" s="121" t="s">
        <v>33</v>
      </c>
      <c r="P81" s="50"/>
      <c r="Q81" s="50"/>
      <c r="R81" s="147" t="s">
        <v>724</v>
      </c>
      <c r="S81" s="114" t="str">
        <f t="shared" si="9"/>
        <v>RA_RASIA02_RF_IntlkComp_1_IY404FaultMon</v>
      </c>
      <c r="T81" s="121" t="s">
        <v>145</v>
      </c>
      <c r="U81" s="148" t="s">
        <v>724</v>
      </c>
    </row>
    <row r="82" spans="1:21" s="52" customFormat="1" ht="14.45">
      <c r="A82" s="144">
        <v>81</v>
      </c>
      <c r="B82" s="145" t="s">
        <v>937</v>
      </c>
      <c r="C82" s="119" t="s">
        <v>138</v>
      </c>
      <c r="D82" s="119" t="s">
        <v>565</v>
      </c>
      <c r="E82" s="119" t="s">
        <v>140</v>
      </c>
      <c r="F82" s="119" t="s">
        <v>726</v>
      </c>
      <c r="G82" s="119">
        <v>1</v>
      </c>
      <c r="H82" s="119" t="s">
        <v>744</v>
      </c>
      <c r="I82" s="119" t="s">
        <v>29</v>
      </c>
      <c r="J82" s="113" t="str">
        <f t="shared" si="8"/>
        <v>RA-RaSIA02:RF-IntlkComp-1:IY405Fault-Mon</v>
      </c>
      <c r="K82" s="110" t="s">
        <v>322</v>
      </c>
      <c r="L82" s="110" t="s">
        <v>322</v>
      </c>
      <c r="M82" s="114" t="s">
        <v>938</v>
      </c>
      <c r="N82" s="121" t="s">
        <v>144</v>
      </c>
      <c r="O82" s="121" t="s">
        <v>33</v>
      </c>
      <c r="P82" s="50"/>
      <c r="Q82" s="50"/>
      <c r="R82" s="147" t="s">
        <v>724</v>
      </c>
      <c r="S82" s="114" t="str">
        <f t="shared" si="9"/>
        <v>RA_RASIA02_RF_IntlkComp_1_IY405FaultMon</v>
      </c>
      <c r="T82" s="121" t="s">
        <v>145</v>
      </c>
      <c r="U82" s="148" t="s">
        <v>724</v>
      </c>
    </row>
    <row r="83" spans="1:21" s="52" customFormat="1" ht="14.45">
      <c r="A83" s="144">
        <v>82</v>
      </c>
      <c r="B83" s="145" t="s">
        <v>939</v>
      </c>
      <c r="C83" s="119" t="s">
        <v>138</v>
      </c>
      <c r="D83" s="119" t="s">
        <v>565</v>
      </c>
      <c r="E83" s="119" t="s">
        <v>140</v>
      </c>
      <c r="F83" s="119" t="s">
        <v>726</v>
      </c>
      <c r="G83" s="119">
        <v>1</v>
      </c>
      <c r="H83" s="119" t="s">
        <v>940</v>
      </c>
      <c r="I83" s="119" t="s">
        <v>29</v>
      </c>
      <c r="J83" s="113" t="str">
        <f t="shared" si="8"/>
        <v>RA-RaSIA02:RF-IntlkComp-1:IY406Fault-Mon</v>
      </c>
      <c r="K83" s="110" t="s">
        <v>322</v>
      </c>
      <c r="L83" s="110" t="s">
        <v>322</v>
      </c>
      <c r="M83" s="114" t="s">
        <v>941</v>
      </c>
      <c r="N83" s="121" t="s">
        <v>144</v>
      </c>
      <c r="O83" s="121" t="s">
        <v>33</v>
      </c>
      <c r="P83" s="50"/>
      <c r="Q83" s="50"/>
      <c r="R83" s="147" t="s">
        <v>724</v>
      </c>
      <c r="S83" s="114" t="str">
        <f t="shared" si="9"/>
        <v>RA_RASIA02_RF_IntlkComp_1_IY406FaultMon</v>
      </c>
      <c r="T83" s="121" t="s">
        <v>145</v>
      </c>
      <c r="U83" s="148" t="s">
        <v>724</v>
      </c>
    </row>
    <row r="84" spans="1:21" s="52" customFormat="1" ht="14.45">
      <c r="A84" s="144">
        <v>83</v>
      </c>
      <c r="B84" s="145" t="s">
        <v>942</v>
      </c>
      <c r="C84" s="119" t="s">
        <v>138</v>
      </c>
      <c r="D84" s="119" t="s">
        <v>565</v>
      </c>
      <c r="E84" s="119" t="s">
        <v>140</v>
      </c>
      <c r="F84" s="119" t="s">
        <v>726</v>
      </c>
      <c r="G84" s="119">
        <v>1</v>
      </c>
      <c r="H84" s="119" t="s">
        <v>943</v>
      </c>
      <c r="I84" s="119" t="s">
        <v>29</v>
      </c>
      <c r="J84" s="113" t="str">
        <f t="shared" si="8"/>
        <v>RA-RaSIA02:RF-IntlkComp-1:IY407Fault-Mon</v>
      </c>
      <c r="K84" s="110" t="s">
        <v>322</v>
      </c>
      <c r="L84" s="110" t="s">
        <v>322</v>
      </c>
      <c r="M84" s="114" t="s">
        <v>944</v>
      </c>
      <c r="N84" s="121" t="s">
        <v>144</v>
      </c>
      <c r="O84" s="121" t="s">
        <v>33</v>
      </c>
      <c r="P84" s="50"/>
      <c r="Q84" s="50"/>
      <c r="R84" s="147" t="s">
        <v>724</v>
      </c>
      <c r="S84" s="114" t="str">
        <f t="shared" si="9"/>
        <v>RA_RASIA02_RF_IntlkComp_1_IY407FaultMon</v>
      </c>
      <c r="T84" s="121" t="s">
        <v>145</v>
      </c>
      <c r="U84" s="148" t="s">
        <v>724</v>
      </c>
    </row>
    <row r="85" spans="1:21" s="52" customFormat="1" ht="14.45">
      <c r="A85" s="144">
        <v>84</v>
      </c>
      <c r="B85" s="145" t="s">
        <v>945</v>
      </c>
      <c r="C85" s="119" t="s">
        <v>138</v>
      </c>
      <c r="D85" s="119" t="s">
        <v>565</v>
      </c>
      <c r="E85" s="119" t="s">
        <v>140</v>
      </c>
      <c r="F85" s="119" t="s">
        <v>726</v>
      </c>
      <c r="G85" s="119">
        <v>1</v>
      </c>
      <c r="H85" s="119" t="s">
        <v>946</v>
      </c>
      <c r="I85" s="119" t="s">
        <v>29</v>
      </c>
      <c r="J85" s="113" t="str">
        <f t="shared" si="8"/>
        <v>RA-RaSIA02:RF-IntlkComp-1:OB1608Fault-Mon</v>
      </c>
      <c r="K85" s="110" t="s">
        <v>322</v>
      </c>
      <c r="L85" s="110" t="s">
        <v>322</v>
      </c>
      <c r="M85" s="114" t="s">
        <v>947</v>
      </c>
      <c r="N85" s="121" t="s">
        <v>144</v>
      </c>
      <c r="O85" s="121" t="s">
        <v>33</v>
      </c>
      <c r="P85" s="50"/>
      <c r="Q85" s="50"/>
      <c r="R85" s="147" t="s">
        <v>724</v>
      </c>
      <c r="S85" s="114" t="str">
        <f t="shared" si="9"/>
        <v>RA_RASIA02_RF_IntlkComp_1_OB1608FaultMon</v>
      </c>
      <c r="T85" s="121" t="s">
        <v>145</v>
      </c>
      <c r="U85" s="148" t="s">
        <v>724</v>
      </c>
    </row>
    <row r="86" spans="1:21" s="52" customFormat="1" ht="14.45">
      <c r="A86" s="144">
        <v>85</v>
      </c>
      <c r="B86" s="145" t="s">
        <v>948</v>
      </c>
      <c r="C86" s="119" t="s">
        <v>138</v>
      </c>
      <c r="D86" s="119" t="s">
        <v>565</v>
      </c>
      <c r="E86" s="119" t="s">
        <v>140</v>
      </c>
      <c r="F86" s="119" t="s">
        <v>726</v>
      </c>
      <c r="G86" s="119">
        <v>1</v>
      </c>
      <c r="H86" s="119" t="s">
        <v>750</v>
      </c>
      <c r="I86" s="119" t="s">
        <v>29</v>
      </c>
      <c r="J86" s="113" t="str">
        <f t="shared" si="8"/>
        <v>RA-RaSIA02:RF-IntlkComp-1:InDig00-Mon</v>
      </c>
      <c r="K86" s="110" t="s">
        <v>322</v>
      </c>
      <c r="L86" s="110" t="s">
        <v>322</v>
      </c>
      <c r="M86" s="114" t="s">
        <v>949</v>
      </c>
      <c r="N86" s="121" t="s">
        <v>144</v>
      </c>
      <c r="O86" s="121" t="s">
        <v>33</v>
      </c>
      <c r="P86" s="50"/>
      <c r="Q86" s="50"/>
      <c r="R86" s="147" t="s">
        <v>724</v>
      </c>
      <c r="S86" s="114" t="str">
        <f t="shared" si="9"/>
        <v>RA_RASIA02_RF_IntlkComp_1_InDig00Mon</v>
      </c>
      <c r="T86" s="121" t="s">
        <v>145</v>
      </c>
      <c r="U86" s="148" t="s">
        <v>724</v>
      </c>
    </row>
    <row r="87" spans="1:21" s="45" customFormat="1" ht="14.45">
      <c r="A87" s="139">
        <v>86</v>
      </c>
      <c r="B87" s="140" t="s">
        <v>950</v>
      </c>
      <c r="C87" s="127" t="s">
        <v>138</v>
      </c>
      <c r="D87" s="127" t="s">
        <v>565</v>
      </c>
      <c r="E87" s="127" t="s">
        <v>140</v>
      </c>
      <c r="F87" s="127" t="s">
        <v>726</v>
      </c>
      <c r="G87" s="127">
        <v>1</v>
      </c>
      <c r="H87" s="127" t="s">
        <v>753</v>
      </c>
      <c r="I87" s="127" t="s">
        <v>29</v>
      </c>
      <c r="J87" s="70" t="str">
        <f t="shared" si="8"/>
        <v>RA-RaSIA02:RF-IntlkComp-1:InDig01-Mon</v>
      </c>
      <c r="K87" s="128" t="s">
        <v>322</v>
      </c>
      <c r="L87" s="128" t="s">
        <v>322</v>
      </c>
      <c r="M87" s="71" t="s">
        <v>951</v>
      </c>
      <c r="N87" s="129" t="s">
        <v>144</v>
      </c>
      <c r="O87" s="129" t="s">
        <v>33</v>
      </c>
      <c r="P87" s="50"/>
      <c r="Q87" s="50"/>
      <c r="R87" s="142" t="s">
        <v>724</v>
      </c>
      <c r="S87" s="71" t="str">
        <f t="shared" si="9"/>
        <v>RA_RASIA02_RF_IntlkComp_1_InDig01Mon</v>
      </c>
      <c r="T87" s="129" t="s">
        <v>145</v>
      </c>
      <c r="U87" s="143" t="s">
        <v>724</v>
      </c>
    </row>
    <row r="88" spans="1:21" s="45" customFormat="1" ht="14.45">
      <c r="A88" s="139">
        <v>87</v>
      </c>
      <c r="B88" s="140" t="s">
        <v>952</v>
      </c>
      <c r="C88" s="127" t="s">
        <v>138</v>
      </c>
      <c r="D88" s="127" t="s">
        <v>565</v>
      </c>
      <c r="E88" s="127" t="s">
        <v>140</v>
      </c>
      <c r="F88" s="127" t="s">
        <v>726</v>
      </c>
      <c r="G88" s="127">
        <v>1</v>
      </c>
      <c r="H88" s="127" t="s">
        <v>756</v>
      </c>
      <c r="I88" s="127" t="s">
        <v>29</v>
      </c>
      <c r="J88" s="70" t="str">
        <f t="shared" si="8"/>
        <v>RA-RaSIA02:RF-IntlkComp-1:InDig02-Mon</v>
      </c>
      <c r="K88" s="128" t="s">
        <v>322</v>
      </c>
      <c r="L88" s="128" t="s">
        <v>322</v>
      </c>
      <c r="M88" s="71" t="s">
        <v>953</v>
      </c>
      <c r="N88" s="129" t="s">
        <v>144</v>
      </c>
      <c r="O88" s="129" t="s">
        <v>33</v>
      </c>
      <c r="P88" s="50"/>
      <c r="Q88" s="50"/>
      <c r="R88" s="142" t="s">
        <v>724</v>
      </c>
      <c r="S88" s="71" t="str">
        <f t="shared" si="9"/>
        <v>RA_RASIA02_RF_IntlkComp_1_InDig02Mon</v>
      </c>
      <c r="T88" s="129" t="s">
        <v>145</v>
      </c>
      <c r="U88" s="143" t="s">
        <v>724</v>
      </c>
    </row>
    <row r="89" spans="1:21" s="45" customFormat="1" ht="14.45">
      <c r="A89" s="139">
        <v>88</v>
      </c>
      <c r="B89" s="140" t="s">
        <v>954</v>
      </c>
      <c r="C89" s="127" t="s">
        <v>138</v>
      </c>
      <c r="D89" s="127" t="s">
        <v>565</v>
      </c>
      <c r="E89" s="127" t="s">
        <v>140</v>
      </c>
      <c r="F89" s="127" t="s">
        <v>726</v>
      </c>
      <c r="G89" s="127">
        <v>1</v>
      </c>
      <c r="H89" s="127" t="s">
        <v>759</v>
      </c>
      <c r="I89" s="127" t="s">
        <v>29</v>
      </c>
      <c r="J89" s="70" t="str">
        <f t="shared" si="8"/>
        <v>RA-RaSIA02:RF-IntlkComp-1:InDig03-Mon</v>
      </c>
      <c r="K89" s="128" t="s">
        <v>322</v>
      </c>
      <c r="L89" s="128" t="s">
        <v>322</v>
      </c>
      <c r="M89" s="71" t="s">
        <v>955</v>
      </c>
      <c r="N89" s="129" t="s">
        <v>144</v>
      </c>
      <c r="O89" s="129" t="s">
        <v>33</v>
      </c>
      <c r="P89" s="50"/>
      <c r="Q89" s="50"/>
      <c r="R89" s="142" t="s">
        <v>724</v>
      </c>
      <c r="S89" s="71" t="str">
        <f t="shared" si="9"/>
        <v>RA_RASIA02_RF_IntlkComp_1_InDig03Mon</v>
      </c>
      <c r="T89" s="129" t="s">
        <v>145</v>
      </c>
      <c r="U89" s="143" t="s">
        <v>724</v>
      </c>
    </row>
    <row r="90" spans="1:21" s="45" customFormat="1" ht="14.45">
      <c r="A90" s="139">
        <v>89</v>
      </c>
      <c r="B90" s="140" t="s">
        <v>956</v>
      </c>
      <c r="C90" s="127" t="s">
        <v>138</v>
      </c>
      <c r="D90" s="127" t="s">
        <v>565</v>
      </c>
      <c r="E90" s="127" t="s">
        <v>140</v>
      </c>
      <c r="F90" s="127" t="s">
        <v>726</v>
      </c>
      <c r="G90" s="127">
        <v>1</v>
      </c>
      <c r="H90" s="127" t="s">
        <v>762</v>
      </c>
      <c r="I90" s="127" t="s">
        <v>29</v>
      </c>
      <c r="J90" s="70" t="str">
        <f t="shared" si="8"/>
        <v>RA-RaSIA02:RF-IntlkComp-1:InDig04-Mon</v>
      </c>
      <c r="K90" s="128" t="s">
        <v>322</v>
      </c>
      <c r="L90" s="128" t="s">
        <v>322</v>
      </c>
      <c r="M90" s="71" t="s">
        <v>957</v>
      </c>
      <c r="N90" s="129" t="s">
        <v>144</v>
      </c>
      <c r="O90" s="129" t="s">
        <v>33</v>
      </c>
      <c r="P90" s="50"/>
      <c r="Q90" s="50"/>
      <c r="R90" s="142" t="s">
        <v>724</v>
      </c>
      <c r="S90" s="71" t="str">
        <f t="shared" si="9"/>
        <v>RA_RASIA02_RF_IntlkComp_1_InDig04Mon</v>
      </c>
      <c r="T90" s="129" t="s">
        <v>145</v>
      </c>
      <c r="U90" s="143" t="s">
        <v>724</v>
      </c>
    </row>
    <row r="91" spans="1:21" s="45" customFormat="1" ht="14.45">
      <c r="A91" s="139">
        <v>90</v>
      </c>
      <c r="B91" s="140" t="s">
        <v>958</v>
      </c>
      <c r="C91" s="127" t="s">
        <v>138</v>
      </c>
      <c r="D91" s="127" t="s">
        <v>565</v>
      </c>
      <c r="E91" s="127" t="s">
        <v>140</v>
      </c>
      <c r="F91" s="127" t="s">
        <v>726</v>
      </c>
      <c r="G91" s="127">
        <v>1</v>
      </c>
      <c r="H91" s="127" t="s">
        <v>765</v>
      </c>
      <c r="I91" s="127" t="s">
        <v>29</v>
      </c>
      <c r="J91" s="70" t="str">
        <f t="shared" si="8"/>
        <v>RA-RaSIA02:RF-IntlkComp-1:InDig05-Mon</v>
      </c>
      <c r="K91" s="128" t="s">
        <v>322</v>
      </c>
      <c r="L91" s="128" t="s">
        <v>322</v>
      </c>
      <c r="M91" s="71" t="s">
        <v>959</v>
      </c>
      <c r="N91" s="129" t="s">
        <v>144</v>
      </c>
      <c r="O91" s="129" t="s">
        <v>33</v>
      </c>
      <c r="P91" s="50"/>
      <c r="Q91" s="50"/>
      <c r="R91" s="142" t="s">
        <v>724</v>
      </c>
      <c r="S91" s="71" t="str">
        <f t="shared" si="9"/>
        <v>RA_RASIA02_RF_IntlkComp_1_InDig05Mon</v>
      </c>
      <c r="T91" s="129" t="s">
        <v>145</v>
      </c>
      <c r="U91" s="143" t="s">
        <v>724</v>
      </c>
    </row>
    <row r="92" spans="1:21" s="45" customFormat="1" ht="14.45">
      <c r="A92" s="139">
        <v>91</v>
      </c>
      <c r="B92" s="140" t="s">
        <v>960</v>
      </c>
      <c r="C92" s="127" t="s">
        <v>138</v>
      </c>
      <c r="D92" s="127" t="s">
        <v>565</v>
      </c>
      <c r="E92" s="127" t="s">
        <v>140</v>
      </c>
      <c r="F92" s="127" t="s">
        <v>726</v>
      </c>
      <c r="G92" s="127">
        <v>1</v>
      </c>
      <c r="H92" s="127" t="s">
        <v>768</v>
      </c>
      <c r="I92" s="127" t="s">
        <v>29</v>
      </c>
      <c r="J92" s="70" t="str">
        <f t="shared" si="8"/>
        <v>RA-RaSIA02:RF-IntlkComp-1:InDig06-Mon</v>
      </c>
      <c r="K92" s="128" t="s">
        <v>322</v>
      </c>
      <c r="L92" s="128" t="s">
        <v>322</v>
      </c>
      <c r="M92" s="71" t="s">
        <v>961</v>
      </c>
      <c r="N92" s="129" t="s">
        <v>144</v>
      </c>
      <c r="O92" s="129" t="s">
        <v>33</v>
      </c>
      <c r="P92" s="50"/>
      <c r="Q92" s="50"/>
      <c r="R92" s="142" t="s">
        <v>724</v>
      </c>
      <c r="S92" s="71" t="str">
        <f t="shared" si="9"/>
        <v>RA_RASIA02_RF_IntlkComp_1_InDig06Mon</v>
      </c>
      <c r="T92" s="129" t="s">
        <v>145</v>
      </c>
      <c r="U92" s="143" t="s">
        <v>724</v>
      </c>
    </row>
    <row r="93" spans="1:21" s="45" customFormat="1" ht="14.45">
      <c r="A93" s="139">
        <v>92</v>
      </c>
      <c r="B93" s="140" t="s">
        <v>962</v>
      </c>
      <c r="C93" s="127" t="s">
        <v>138</v>
      </c>
      <c r="D93" s="127" t="s">
        <v>565</v>
      </c>
      <c r="E93" s="127" t="s">
        <v>140</v>
      </c>
      <c r="F93" s="127" t="s">
        <v>726</v>
      </c>
      <c r="G93" s="127">
        <v>1</v>
      </c>
      <c r="H93" s="127" t="s">
        <v>771</v>
      </c>
      <c r="I93" s="127" t="s">
        <v>29</v>
      </c>
      <c r="J93" s="70" t="str">
        <f t="shared" si="8"/>
        <v>RA-RaSIA02:RF-IntlkComp-1:InDig07-Mon</v>
      </c>
      <c r="K93" s="128" t="s">
        <v>322</v>
      </c>
      <c r="L93" s="128" t="s">
        <v>322</v>
      </c>
      <c r="M93" s="71" t="s">
        <v>963</v>
      </c>
      <c r="N93" s="129" t="s">
        <v>144</v>
      </c>
      <c r="O93" s="129" t="s">
        <v>33</v>
      </c>
      <c r="P93" s="50"/>
      <c r="Q93" s="50"/>
      <c r="R93" s="142" t="s">
        <v>724</v>
      </c>
      <c r="S93" s="71" t="str">
        <f t="shared" si="9"/>
        <v>RA_RASIA02_RF_IntlkComp_1_InDig07Mon</v>
      </c>
      <c r="T93" s="129" t="s">
        <v>145</v>
      </c>
      <c r="U93" s="143" t="s">
        <v>724</v>
      </c>
    </row>
    <row r="94" spans="1:21" s="45" customFormat="1" ht="14.45">
      <c r="A94" s="139">
        <v>93</v>
      </c>
      <c r="B94" s="140" t="s">
        <v>964</v>
      </c>
      <c r="C94" s="127" t="s">
        <v>138</v>
      </c>
      <c r="D94" s="127" t="s">
        <v>565</v>
      </c>
      <c r="E94" s="127" t="s">
        <v>140</v>
      </c>
      <c r="F94" s="127" t="s">
        <v>726</v>
      </c>
      <c r="G94" s="127">
        <v>1</v>
      </c>
      <c r="H94" s="127" t="s">
        <v>774</v>
      </c>
      <c r="I94" s="127" t="s">
        <v>29</v>
      </c>
      <c r="J94" s="70" t="str">
        <f t="shared" si="8"/>
        <v>RA-RaSIA02:RF-IntlkComp-1:InDig08-Mon</v>
      </c>
      <c r="K94" s="128" t="s">
        <v>322</v>
      </c>
      <c r="L94" s="128" t="s">
        <v>322</v>
      </c>
      <c r="M94" s="71" t="s">
        <v>965</v>
      </c>
      <c r="N94" s="129" t="s">
        <v>144</v>
      </c>
      <c r="O94" s="129" t="s">
        <v>33</v>
      </c>
      <c r="P94" s="50"/>
      <c r="Q94" s="50"/>
      <c r="R94" s="142" t="s">
        <v>724</v>
      </c>
      <c r="S94" s="71" t="str">
        <f t="shared" si="9"/>
        <v>RA_RASIA02_RF_IntlkComp_1_InDig08Mon</v>
      </c>
      <c r="T94" s="129" t="s">
        <v>145</v>
      </c>
      <c r="U94" s="143" t="s">
        <v>724</v>
      </c>
    </row>
    <row r="95" spans="1:21" s="45" customFormat="1" ht="14.45">
      <c r="A95" s="139">
        <v>94</v>
      </c>
      <c r="B95" s="140" t="s">
        <v>966</v>
      </c>
      <c r="C95" s="127" t="s">
        <v>138</v>
      </c>
      <c r="D95" s="127" t="s">
        <v>565</v>
      </c>
      <c r="E95" s="127" t="s">
        <v>140</v>
      </c>
      <c r="F95" s="127" t="s">
        <v>726</v>
      </c>
      <c r="G95" s="127">
        <v>1</v>
      </c>
      <c r="H95" s="127" t="s">
        <v>777</v>
      </c>
      <c r="I95" s="127" t="s">
        <v>29</v>
      </c>
      <c r="J95" s="70" t="str">
        <f t="shared" si="8"/>
        <v>RA-RaSIA02:RF-IntlkComp-1:InDig09-Mon</v>
      </c>
      <c r="K95" s="128" t="s">
        <v>322</v>
      </c>
      <c r="L95" s="128" t="s">
        <v>322</v>
      </c>
      <c r="M95" s="71" t="s">
        <v>967</v>
      </c>
      <c r="N95" s="129" t="s">
        <v>144</v>
      </c>
      <c r="O95" s="129" t="s">
        <v>33</v>
      </c>
      <c r="P95" s="50"/>
      <c r="Q95" s="50"/>
      <c r="R95" s="142" t="s">
        <v>724</v>
      </c>
      <c r="S95" s="71" t="str">
        <f t="shared" si="9"/>
        <v>RA_RASIA02_RF_IntlkComp_1_InDig09Mon</v>
      </c>
      <c r="T95" s="129" t="s">
        <v>145</v>
      </c>
      <c r="U95" s="143" t="s">
        <v>724</v>
      </c>
    </row>
    <row r="96" spans="1:21" s="45" customFormat="1" ht="14.45">
      <c r="A96" s="139">
        <v>95</v>
      </c>
      <c r="B96" s="140" t="s">
        <v>968</v>
      </c>
      <c r="C96" s="127" t="s">
        <v>138</v>
      </c>
      <c r="D96" s="127" t="s">
        <v>565</v>
      </c>
      <c r="E96" s="127" t="s">
        <v>140</v>
      </c>
      <c r="F96" s="127" t="s">
        <v>726</v>
      </c>
      <c r="G96" s="127">
        <v>1</v>
      </c>
      <c r="H96" s="127" t="s">
        <v>780</v>
      </c>
      <c r="I96" s="127" t="s">
        <v>29</v>
      </c>
      <c r="J96" s="70" t="str">
        <f t="shared" si="8"/>
        <v>RA-RaSIA02:RF-IntlkComp-1:InDig10-Mon</v>
      </c>
      <c r="K96" s="128" t="s">
        <v>322</v>
      </c>
      <c r="L96" s="128" t="s">
        <v>322</v>
      </c>
      <c r="M96" s="71" t="s">
        <v>969</v>
      </c>
      <c r="N96" s="129" t="s">
        <v>144</v>
      </c>
      <c r="O96" s="129" t="s">
        <v>33</v>
      </c>
      <c r="P96" s="50"/>
      <c r="Q96" s="50"/>
      <c r="R96" s="142" t="s">
        <v>724</v>
      </c>
      <c r="S96" s="71" t="str">
        <f t="shared" si="9"/>
        <v>RA_RASIA02_RF_IntlkComp_1_InDig10Mon</v>
      </c>
      <c r="T96" s="129" t="s">
        <v>145</v>
      </c>
      <c r="U96" s="143" t="s">
        <v>724</v>
      </c>
    </row>
    <row r="97" spans="1:21" s="45" customFormat="1" ht="14.45">
      <c r="A97" s="139">
        <v>96</v>
      </c>
      <c r="B97" s="140" t="s">
        <v>970</v>
      </c>
      <c r="C97" s="127" t="s">
        <v>138</v>
      </c>
      <c r="D97" s="127" t="s">
        <v>565</v>
      </c>
      <c r="E97" s="127" t="s">
        <v>140</v>
      </c>
      <c r="F97" s="127" t="s">
        <v>726</v>
      </c>
      <c r="G97" s="127">
        <v>1</v>
      </c>
      <c r="H97" s="127" t="s">
        <v>783</v>
      </c>
      <c r="I97" s="127" t="s">
        <v>29</v>
      </c>
      <c r="J97" s="70" t="str">
        <f t="shared" si="8"/>
        <v>RA-RaSIA02:RF-IntlkComp-1:InDig11-Mon</v>
      </c>
      <c r="K97" s="128" t="s">
        <v>322</v>
      </c>
      <c r="L97" s="128" t="s">
        <v>322</v>
      </c>
      <c r="M97" s="71" t="s">
        <v>971</v>
      </c>
      <c r="N97" s="129" t="s">
        <v>144</v>
      </c>
      <c r="O97" s="129" t="s">
        <v>33</v>
      </c>
      <c r="P97" s="50"/>
      <c r="Q97" s="50"/>
      <c r="R97" s="142" t="s">
        <v>724</v>
      </c>
      <c r="S97" s="71" t="str">
        <f t="shared" si="9"/>
        <v>RA_RASIA02_RF_IntlkComp_1_InDig11Mon</v>
      </c>
      <c r="T97" s="129" t="s">
        <v>145</v>
      </c>
      <c r="U97" s="143" t="s">
        <v>724</v>
      </c>
    </row>
    <row r="98" spans="1:21" s="45" customFormat="1" ht="14.45">
      <c r="A98" s="139">
        <v>97</v>
      </c>
      <c r="B98" s="140" t="s">
        <v>972</v>
      </c>
      <c r="C98" s="127" t="s">
        <v>138</v>
      </c>
      <c r="D98" s="127" t="s">
        <v>565</v>
      </c>
      <c r="E98" s="127" t="s">
        <v>140</v>
      </c>
      <c r="F98" s="127" t="s">
        <v>726</v>
      </c>
      <c r="G98" s="127">
        <v>1</v>
      </c>
      <c r="H98" s="127" t="s">
        <v>786</v>
      </c>
      <c r="I98" s="127" t="s">
        <v>29</v>
      </c>
      <c r="J98" s="70" t="str">
        <f t="shared" si="8"/>
        <v>RA-RaSIA02:RF-IntlkComp-1:InDig12-Mon</v>
      </c>
      <c r="K98" s="128" t="s">
        <v>322</v>
      </c>
      <c r="L98" s="128" t="s">
        <v>322</v>
      </c>
      <c r="M98" s="71" t="s">
        <v>973</v>
      </c>
      <c r="N98" s="129" t="s">
        <v>144</v>
      </c>
      <c r="O98" s="129" t="s">
        <v>33</v>
      </c>
      <c r="P98" s="50"/>
      <c r="Q98" s="50"/>
      <c r="R98" s="142" t="s">
        <v>724</v>
      </c>
      <c r="S98" s="71" t="str">
        <f t="shared" si="9"/>
        <v>RA_RASIA02_RF_IntlkComp_1_InDig12Mon</v>
      </c>
      <c r="T98" s="129" t="s">
        <v>145</v>
      </c>
      <c r="U98" s="143" t="s">
        <v>724</v>
      </c>
    </row>
    <row r="99" spans="1:21" s="45" customFormat="1" ht="14.45">
      <c r="A99" s="139">
        <v>98</v>
      </c>
      <c r="B99" s="140" t="s">
        <v>974</v>
      </c>
      <c r="C99" s="127" t="s">
        <v>138</v>
      </c>
      <c r="D99" s="127" t="s">
        <v>565</v>
      </c>
      <c r="E99" s="127" t="s">
        <v>140</v>
      </c>
      <c r="F99" s="127" t="s">
        <v>726</v>
      </c>
      <c r="G99" s="127">
        <v>1</v>
      </c>
      <c r="H99" s="127" t="s">
        <v>789</v>
      </c>
      <c r="I99" s="127" t="s">
        <v>29</v>
      </c>
      <c r="J99" s="70" t="str">
        <f t="shared" si="8"/>
        <v>RA-RaSIA02:RF-IntlkComp-1:InDig13-Mon</v>
      </c>
      <c r="K99" s="128" t="s">
        <v>322</v>
      </c>
      <c r="L99" s="128" t="s">
        <v>322</v>
      </c>
      <c r="M99" s="71" t="s">
        <v>975</v>
      </c>
      <c r="N99" s="129" t="s">
        <v>144</v>
      </c>
      <c r="O99" s="129" t="s">
        <v>33</v>
      </c>
      <c r="P99" s="50"/>
      <c r="Q99" s="50"/>
      <c r="R99" s="142" t="s">
        <v>724</v>
      </c>
      <c r="S99" s="71" t="str">
        <f t="shared" si="9"/>
        <v>RA_RASIA02_RF_IntlkComp_1_InDig13Mon</v>
      </c>
      <c r="T99" s="129" t="s">
        <v>145</v>
      </c>
      <c r="U99" s="143" t="s">
        <v>724</v>
      </c>
    </row>
    <row r="100" spans="1:21" s="45" customFormat="1" ht="14.45">
      <c r="A100" s="139">
        <v>99</v>
      </c>
      <c r="B100" s="140" t="s">
        <v>976</v>
      </c>
      <c r="C100" s="127" t="s">
        <v>138</v>
      </c>
      <c r="D100" s="127" t="s">
        <v>565</v>
      </c>
      <c r="E100" s="127" t="s">
        <v>140</v>
      </c>
      <c r="F100" s="127" t="s">
        <v>726</v>
      </c>
      <c r="G100" s="127">
        <v>1</v>
      </c>
      <c r="H100" s="127" t="s">
        <v>792</v>
      </c>
      <c r="I100" s="127" t="s">
        <v>29</v>
      </c>
      <c r="J100" s="70" t="str">
        <f t="shared" si="8"/>
        <v>RA-RaSIA02:RF-IntlkComp-1:InDig14-Mon</v>
      </c>
      <c r="K100" s="128" t="s">
        <v>322</v>
      </c>
      <c r="L100" s="128" t="s">
        <v>322</v>
      </c>
      <c r="M100" s="71" t="s">
        <v>977</v>
      </c>
      <c r="N100" s="129" t="s">
        <v>144</v>
      </c>
      <c r="O100" s="129" t="s">
        <v>33</v>
      </c>
      <c r="P100" s="50"/>
      <c r="Q100" s="50"/>
      <c r="R100" s="142" t="s">
        <v>724</v>
      </c>
      <c r="S100" s="71" t="str">
        <f t="shared" si="9"/>
        <v>RA_RASIA02_RF_IntlkComp_1_InDig14Mon</v>
      </c>
      <c r="T100" s="129" t="s">
        <v>145</v>
      </c>
      <c r="U100" s="143" t="s">
        <v>724</v>
      </c>
    </row>
    <row r="101" spans="1:21" s="45" customFormat="1" ht="14.45">
      <c r="A101" s="139">
        <v>100</v>
      </c>
      <c r="B101" s="140" t="s">
        <v>978</v>
      </c>
      <c r="C101" s="127" t="s">
        <v>138</v>
      </c>
      <c r="D101" s="127" t="s">
        <v>565</v>
      </c>
      <c r="E101" s="127" t="s">
        <v>140</v>
      </c>
      <c r="F101" s="127" t="s">
        <v>726</v>
      </c>
      <c r="G101" s="127">
        <v>1</v>
      </c>
      <c r="H101" s="127" t="s">
        <v>795</v>
      </c>
      <c r="I101" s="127" t="s">
        <v>29</v>
      </c>
      <c r="J101" s="70" t="str">
        <f t="shared" si="8"/>
        <v>RA-RaSIA02:RF-IntlkComp-1:InDig15-Mon</v>
      </c>
      <c r="K101" s="128" t="s">
        <v>322</v>
      </c>
      <c r="L101" s="128" t="s">
        <v>322</v>
      </c>
      <c r="M101" s="71" t="s">
        <v>979</v>
      </c>
      <c r="N101" s="129" t="s">
        <v>144</v>
      </c>
      <c r="O101" s="129" t="s">
        <v>33</v>
      </c>
      <c r="P101" s="50"/>
      <c r="Q101" s="50"/>
      <c r="R101" s="142" t="s">
        <v>724</v>
      </c>
      <c r="S101" s="71" t="str">
        <f t="shared" si="9"/>
        <v>RA_RASIA02_RF_IntlkComp_1_InDig15Mon</v>
      </c>
      <c r="T101" s="129" t="s">
        <v>145</v>
      </c>
      <c r="U101" s="143" t="s">
        <v>724</v>
      </c>
    </row>
    <row r="102" spans="1:21" s="45" customFormat="1" ht="14.45">
      <c r="A102" s="139">
        <v>101</v>
      </c>
      <c r="B102" s="140" t="s">
        <v>980</v>
      </c>
      <c r="C102" s="127" t="s">
        <v>138</v>
      </c>
      <c r="D102" s="127" t="s">
        <v>565</v>
      </c>
      <c r="E102" s="127" t="s">
        <v>140</v>
      </c>
      <c r="F102" s="127" t="s">
        <v>726</v>
      </c>
      <c r="G102" s="127">
        <v>1</v>
      </c>
      <c r="H102" s="127" t="s">
        <v>798</v>
      </c>
      <c r="I102" s="127" t="s">
        <v>29</v>
      </c>
      <c r="J102" s="70" t="str">
        <f t="shared" si="8"/>
        <v>RA-RaSIA02:RF-IntlkComp-1:InDig16-Mon</v>
      </c>
      <c r="K102" s="128" t="s">
        <v>322</v>
      </c>
      <c r="L102" s="128" t="s">
        <v>322</v>
      </c>
      <c r="M102" s="71" t="s">
        <v>981</v>
      </c>
      <c r="N102" s="129" t="s">
        <v>144</v>
      </c>
      <c r="O102" s="129" t="s">
        <v>33</v>
      </c>
      <c r="P102" s="50"/>
      <c r="Q102" s="50"/>
      <c r="R102" s="142" t="s">
        <v>724</v>
      </c>
      <c r="S102" s="71" t="str">
        <f t="shared" si="9"/>
        <v>RA_RASIA02_RF_IntlkComp_1_InDig16Mon</v>
      </c>
      <c r="T102" s="129" t="s">
        <v>145</v>
      </c>
      <c r="U102" s="143" t="s">
        <v>724</v>
      </c>
    </row>
    <row r="103" spans="1:21" s="45" customFormat="1" ht="14.45">
      <c r="A103" s="139">
        <v>102</v>
      </c>
      <c r="B103" s="140" t="s">
        <v>982</v>
      </c>
      <c r="C103" s="127" t="s">
        <v>138</v>
      </c>
      <c r="D103" s="127" t="s">
        <v>565</v>
      </c>
      <c r="E103" s="127" t="s">
        <v>140</v>
      </c>
      <c r="F103" s="127" t="s">
        <v>726</v>
      </c>
      <c r="G103" s="127">
        <v>1</v>
      </c>
      <c r="H103" s="127" t="s">
        <v>801</v>
      </c>
      <c r="I103" s="127" t="s">
        <v>29</v>
      </c>
      <c r="J103" s="70" t="str">
        <f t="shared" si="8"/>
        <v>RA-RaSIA02:RF-IntlkComp-1:InDig17-Mon</v>
      </c>
      <c r="K103" s="128" t="s">
        <v>322</v>
      </c>
      <c r="L103" s="128" t="s">
        <v>322</v>
      </c>
      <c r="M103" s="71" t="s">
        <v>983</v>
      </c>
      <c r="N103" s="129" t="s">
        <v>144</v>
      </c>
      <c r="O103" s="129" t="s">
        <v>33</v>
      </c>
      <c r="P103" s="50"/>
      <c r="Q103" s="50"/>
      <c r="R103" s="142" t="s">
        <v>724</v>
      </c>
      <c r="S103" s="71" t="str">
        <f t="shared" si="9"/>
        <v>RA_RASIA02_RF_IntlkComp_1_InDig17Mon</v>
      </c>
      <c r="T103" s="129" t="s">
        <v>145</v>
      </c>
      <c r="U103" s="143" t="s">
        <v>724</v>
      </c>
    </row>
    <row r="104" spans="1:21" s="45" customFormat="1" ht="14.45">
      <c r="A104" s="139">
        <v>103</v>
      </c>
      <c r="B104" s="140" t="s">
        <v>984</v>
      </c>
      <c r="C104" s="127" t="s">
        <v>138</v>
      </c>
      <c r="D104" s="127" t="s">
        <v>565</v>
      </c>
      <c r="E104" s="127" t="s">
        <v>140</v>
      </c>
      <c r="F104" s="127" t="s">
        <v>726</v>
      </c>
      <c r="G104" s="127">
        <v>1</v>
      </c>
      <c r="H104" s="127" t="s">
        <v>804</v>
      </c>
      <c r="I104" s="127" t="s">
        <v>29</v>
      </c>
      <c r="J104" s="70" t="str">
        <f t="shared" si="8"/>
        <v>RA-RaSIA02:RF-IntlkComp-1:InDig18-Mon</v>
      </c>
      <c r="K104" s="128" t="s">
        <v>322</v>
      </c>
      <c r="L104" s="128" t="s">
        <v>322</v>
      </c>
      <c r="M104" s="71" t="s">
        <v>985</v>
      </c>
      <c r="N104" s="129" t="s">
        <v>144</v>
      </c>
      <c r="O104" s="129" t="s">
        <v>33</v>
      </c>
      <c r="P104" s="50"/>
      <c r="Q104" s="50"/>
      <c r="R104" s="142" t="s">
        <v>724</v>
      </c>
      <c r="S104" s="71" t="str">
        <f t="shared" si="9"/>
        <v>RA_RASIA02_RF_IntlkComp_1_InDig18Mon</v>
      </c>
      <c r="T104" s="129" t="s">
        <v>145</v>
      </c>
      <c r="U104" s="143" t="s">
        <v>724</v>
      </c>
    </row>
    <row r="105" spans="1:21" s="45" customFormat="1" ht="14.45">
      <c r="A105" s="139">
        <v>104</v>
      </c>
      <c r="B105" s="140" t="s">
        <v>986</v>
      </c>
      <c r="C105" s="127" t="s">
        <v>138</v>
      </c>
      <c r="D105" s="127" t="s">
        <v>565</v>
      </c>
      <c r="E105" s="127" t="s">
        <v>140</v>
      </c>
      <c r="F105" s="127" t="s">
        <v>726</v>
      </c>
      <c r="G105" s="127">
        <v>1</v>
      </c>
      <c r="H105" s="127" t="s">
        <v>807</v>
      </c>
      <c r="I105" s="127" t="s">
        <v>29</v>
      </c>
      <c r="J105" s="70" t="str">
        <f t="shared" si="8"/>
        <v>RA-RaSIA02:RF-IntlkComp-1:InDig19-Mon</v>
      </c>
      <c r="K105" s="128" t="s">
        <v>322</v>
      </c>
      <c r="L105" s="128" t="s">
        <v>322</v>
      </c>
      <c r="M105" s="71" t="s">
        <v>987</v>
      </c>
      <c r="N105" s="129" t="s">
        <v>144</v>
      </c>
      <c r="O105" s="129" t="s">
        <v>33</v>
      </c>
      <c r="P105" s="50"/>
      <c r="Q105" s="50"/>
      <c r="R105" s="142" t="s">
        <v>724</v>
      </c>
      <c r="S105" s="71" t="str">
        <f t="shared" si="9"/>
        <v>RA_RASIA02_RF_IntlkComp_1_InDig19Mon</v>
      </c>
      <c r="T105" s="129" t="s">
        <v>145</v>
      </c>
      <c r="U105" s="143" t="s">
        <v>724</v>
      </c>
    </row>
    <row r="106" spans="1:21" s="45" customFormat="1" ht="14.45">
      <c r="A106" s="139">
        <v>105</v>
      </c>
      <c r="B106" s="140" t="s">
        <v>988</v>
      </c>
      <c r="C106" s="127" t="s">
        <v>138</v>
      </c>
      <c r="D106" s="127" t="s">
        <v>565</v>
      </c>
      <c r="E106" s="127" t="s">
        <v>140</v>
      </c>
      <c r="F106" s="127" t="s">
        <v>726</v>
      </c>
      <c r="G106" s="127">
        <v>1</v>
      </c>
      <c r="H106" s="127" t="s">
        <v>810</v>
      </c>
      <c r="I106" s="127" t="s">
        <v>29</v>
      </c>
      <c r="J106" s="70" t="str">
        <f t="shared" si="8"/>
        <v>RA-RaSIA02:RF-IntlkComp-1:InDig20-Mon</v>
      </c>
      <c r="K106" s="128" t="s">
        <v>322</v>
      </c>
      <c r="L106" s="128" t="s">
        <v>322</v>
      </c>
      <c r="M106" s="71" t="s">
        <v>989</v>
      </c>
      <c r="N106" s="129" t="s">
        <v>144</v>
      </c>
      <c r="O106" s="129" t="s">
        <v>33</v>
      </c>
      <c r="P106" s="50"/>
      <c r="Q106" s="50"/>
      <c r="R106" s="142" t="s">
        <v>724</v>
      </c>
      <c r="S106" s="71" t="str">
        <f t="shared" si="9"/>
        <v>RA_RASIA02_RF_IntlkComp_1_InDig20Mon</v>
      </c>
      <c r="T106" s="129" t="s">
        <v>145</v>
      </c>
      <c r="U106" s="143" t="s">
        <v>724</v>
      </c>
    </row>
    <row r="107" spans="1:21" s="45" customFormat="1" ht="14.45">
      <c r="A107" s="139">
        <v>106</v>
      </c>
      <c r="B107" s="140" t="s">
        <v>990</v>
      </c>
      <c r="C107" s="127" t="s">
        <v>138</v>
      </c>
      <c r="D107" s="127" t="s">
        <v>565</v>
      </c>
      <c r="E107" s="127" t="s">
        <v>140</v>
      </c>
      <c r="F107" s="127" t="s">
        <v>726</v>
      </c>
      <c r="G107" s="127">
        <v>1</v>
      </c>
      <c r="H107" s="127" t="s">
        <v>813</v>
      </c>
      <c r="I107" s="127" t="s">
        <v>29</v>
      </c>
      <c r="J107" s="70" t="str">
        <f t="shared" si="8"/>
        <v>RA-RaSIA02:RF-IntlkComp-1:InDig21-Mon</v>
      </c>
      <c r="K107" s="128" t="s">
        <v>322</v>
      </c>
      <c r="L107" s="128" t="s">
        <v>322</v>
      </c>
      <c r="M107" s="71" t="s">
        <v>991</v>
      </c>
      <c r="N107" s="129" t="s">
        <v>144</v>
      </c>
      <c r="O107" s="129" t="s">
        <v>33</v>
      </c>
      <c r="P107" s="50"/>
      <c r="Q107" s="50"/>
      <c r="R107" s="142" t="s">
        <v>724</v>
      </c>
      <c r="S107" s="71" t="str">
        <f t="shared" si="9"/>
        <v>RA_RASIA02_RF_IntlkComp_1_InDig21Mon</v>
      </c>
      <c r="T107" s="129" t="s">
        <v>145</v>
      </c>
      <c r="U107" s="143" t="s">
        <v>724</v>
      </c>
    </row>
    <row r="108" spans="1:21" s="45" customFormat="1" ht="14.45">
      <c r="A108" s="139">
        <v>107</v>
      </c>
      <c r="B108" s="140" t="s">
        <v>992</v>
      </c>
      <c r="C108" s="127" t="s">
        <v>138</v>
      </c>
      <c r="D108" s="127" t="s">
        <v>565</v>
      </c>
      <c r="E108" s="127" t="s">
        <v>140</v>
      </c>
      <c r="F108" s="127" t="s">
        <v>726</v>
      </c>
      <c r="G108" s="127">
        <v>1</v>
      </c>
      <c r="H108" s="127" t="s">
        <v>816</v>
      </c>
      <c r="I108" s="127" t="s">
        <v>29</v>
      </c>
      <c r="J108" s="70" t="str">
        <f t="shared" si="8"/>
        <v>RA-RaSIA02:RF-IntlkComp-1:InDig22-Mon</v>
      </c>
      <c r="K108" s="128" t="s">
        <v>322</v>
      </c>
      <c r="L108" s="128" t="s">
        <v>322</v>
      </c>
      <c r="M108" s="71" t="s">
        <v>993</v>
      </c>
      <c r="N108" s="129" t="s">
        <v>144</v>
      </c>
      <c r="O108" s="129" t="s">
        <v>33</v>
      </c>
      <c r="P108" s="50"/>
      <c r="Q108" s="50"/>
      <c r="R108" s="142" t="s">
        <v>724</v>
      </c>
      <c r="S108" s="71" t="str">
        <f t="shared" si="9"/>
        <v>RA_RASIA02_RF_IntlkComp_1_InDig22Mon</v>
      </c>
      <c r="T108" s="129" t="s">
        <v>145</v>
      </c>
      <c r="U108" s="143" t="s">
        <v>724</v>
      </c>
    </row>
    <row r="109" spans="1:21" s="45" customFormat="1" ht="14.45">
      <c r="A109" s="139">
        <v>108</v>
      </c>
      <c r="B109" s="140" t="s">
        <v>994</v>
      </c>
      <c r="C109" s="127" t="s">
        <v>138</v>
      </c>
      <c r="D109" s="127" t="s">
        <v>565</v>
      </c>
      <c r="E109" s="127" t="s">
        <v>140</v>
      </c>
      <c r="F109" s="127" t="s">
        <v>726</v>
      </c>
      <c r="G109" s="127">
        <v>1</v>
      </c>
      <c r="H109" s="127" t="s">
        <v>819</v>
      </c>
      <c r="I109" s="127" t="s">
        <v>29</v>
      </c>
      <c r="J109" s="70" t="str">
        <f t="shared" si="8"/>
        <v>RA-RaSIA02:RF-IntlkComp-1:InDig23-Mon</v>
      </c>
      <c r="K109" s="128" t="s">
        <v>322</v>
      </c>
      <c r="L109" s="128" t="s">
        <v>322</v>
      </c>
      <c r="M109" s="71" t="s">
        <v>995</v>
      </c>
      <c r="N109" s="129" t="s">
        <v>144</v>
      </c>
      <c r="O109" s="129" t="s">
        <v>33</v>
      </c>
      <c r="P109" s="50"/>
      <c r="Q109" s="50"/>
      <c r="R109" s="142" t="s">
        <v>724</v>
      </c>
      <c r="S109" s="71" t="str">
        <f t="shared" si="9"/>
        <v>RA_RASIA02_RF_IntlkComp_1_InDig23Mon</v>
      </c>
      <c r="T109" s="129" t="s">
        <v>145</v>
      </c>
      <c r="U109" s="143" t="s">
        <v>724</v>
      </c>
    </row>
    <row r="110" spans="1:21" s="45" customFormat="1" ht="14.45">
      <c r="A110" s="139">
        <v>109</v>
      </c>
      <c r="B110" s="140" t="s">
        <v>996</v>
      </c>
      <c r="C110" s="127" t="s">
        <v>138</v>
      </c>
      <c r="D110" s="127" t="s">
        <v>565</v>
      </c>
      <c r="E110" s="127" t="s">
        <v>140</v>
      </c>
      <c r="F110" s="127" t="s">
        <v>726</v>
      </c>
      <c r="G110" s="127">
        <v>1</v>
      </c>
      <c r="H110" s="127" t="s">
        <v>822</v>
      </c>
      <c r="I110" s="127" t="s">
        <v>29</v>
      </c>
      <c r="J110" s="70" t="str">
        <f t="shared" si="8"/>
        <v>RA-RaSIA02:RF-IntlkComp-1:InDig24-Mon</v>
      </c>
      <c r="K110" s="128" t="s">
        <v>322</v>
      </c>
      <c r="L110" s="128" t="s">
        <v>322</v>
      </c>
      <c r="M110" s="71" t="s">
        <v>997</v>
      </c>
      <c r="N110" s="129" t="s">
        <v>144</v>
      </c>
      <c r="O110" s="129" t="s">
        <v>33</v>
      </c>
      <c r="P110" s="50"/>
      <c r="Q110" s="50"/>
      <c r="R110" s="142" t="s">
        <v>724</v>
      </c>
      <c r="S110" s="71" t="str">
        <f t="shared" si="9"/>
        <v>RA_RASIA02_RF_IntlkComp_1_InDig24Mon</v>
      </c>
      <c r="T110" s="129" t="s">
        <v>145</v>
      </c>
      <c r="U110" s="143" t="s">
        <v>724</v>
      </c>
    </row>
    <row r="111" spans="1:21" s="45" customFormat="1" ht="14.45">
      <c r="A111" s="139">
        <v>110</v>
      </c>
      <c r="B111" s="140" t="s">
        <v>998</v>
      </c>
      <c r="C111" s="127" t="s">
        <v>138</v>
      </c>
      <c r="D111" s="127" t="s">
        <v>565</v>
      </c>
      <c r="E111" s="127" t="s">
        <v>140</v>
      </c>
      <c r="F111" s="127" t="s">
        <v>726</v>
      </c>
      <c r="G111" s="127">
        <v>1</v>
      </c>
      <c r="H111" s="127" t="s">
        <v>825</v>
      </c>
      <c r="I111" s="127" t="s">
        <v>29</v>
      </c>
      <c r="J111" s="70" t="str">
        <f t="shared" si="8"/>
        <v>RA-RaSIA02:RF-IntlkComp-1:InDig25-Mon</v>
      </c>
      <c r="K111" s="128" t="s">
        <v>322</v>
      </c>
      <c r="L111" s="128" t="s">
        <v>322</v>
      </c>
      <c r="M111" s="71" t="s">
        <v>999</v>
      </c>
      <c r="N111" s="129" t="s">
        <v>144</v>
      </c>
      <c r="O111" s="129" t="s">
        <v>33</v>
      </c>
      <c r="P111" s="50"/>
      <c r="Q111" s="50"/>
      <c r="R111" s="142" t="s">
        <v>724</v>
      </c>
      <c r="S111" s="71" t="str">
        <f t="shared" si="9"/>
        <v>RA_RASIA02_RF_IntlkComp_1_InDig25Mon</v>
      </c>
      <c r="T111" s="129" t="s">
        <v>145</v>
      </c>
      <c r="U111" s="143" t="s">
        <v>724</v>
      </c>
    </row>
    <row r="112" spans="1:21" s="45" customFormat="1" ht="14.45">
      <c r="A112" s="139">
        <v>111</v>
      </c>
      <c r="B112" s="140" t="s">
        <v>1000</v>
      </c>
      <c r="C112" s="127" t="s">
        <v>138</v>
      </c>
      <c r="D112" s="127" t="s">
        <v>565</v>
      </c>
      <c r="E112" s="127" t="s">
        <v>140</v>
      </c>
      <c r="F112" s="127" t="s">
        <v>726</v>
      </c>
      <c r="G112" s="127">
        <v>1</v>
      </c>
      <c r="H112" s="127" t="s">
        <v>828</v>
      </c>
      <c r="I112" s="127" t="s">
        <v>29</v>
      </c>
      <c r="J112" s="70" t="str">
        <f t="shared" si="8"/>
        <v>RA-RaSIA02:RF-IntlkComp-1:InDig26-Mon</v>
      </c>
      <c r="K112" s="128" t="s">
        <v>322</v>
      </c>
      <c r="L112" s="128" t="s">
        <v>322</v>
      </c>
      <c r="M112" s="71" t="s">
        <v>1001</v>
      </c>
      <c r="N112" s="129" t="s">
        <v>144</v>
      </c>
      <c r="O112" s="129" t="s">
        <v>33</v>
      </c>
      <c r="P112" s="50"/>
      <c r="Q112" s="50"/>
      <c r="R112" s="142" t="s">
        <v>724</v>
      </c>
      <c r="S112" s="71" t="str">
        <f t="shared" si="9"/>
        <v>RA_RASIA02_RF_IntlkComp_1_InDig26Mon</v>
      </c>
      <c r="T112" s="129" t="s">
        <v>145</v>
      </c>
      <c r="U112" s="143" t="s">
        <v>724</v>
      </c>
    </row>
    <row r="113" spans="1:21" s="45" customFormat="1" ht="14.45">
      <c r="A113" s="139">
        <v>112</v>
      </c>
      <c r="B113" s="140" t="s">
        <v>1002</v>
      </c>
      <c r="C113" s="127" t="s">
        <v>138</v>
      </c>
      <c r="D113" s="127" t="s">
        <v>565</v>
      </c>
      <c r="E113" s="127" t="s">
        <v>140</v>
      </c>
      <c r="F113" s="127" t="s">
        <v>726</v>
      </c>
      <c r="G113" s="127">
        <v>1</v>
      </c>
      <c r="H113" s="127" t="s">
        <v>831</v>
      </c>
      <c r="I113" s="127" t="s">
        <v>29</v>
      </c>
      <c r="J113" s="70" t="str">
        <f t="shared" si="8"/>
        <v>RA-RaSIA02:RF-IntlkComp-1:InDig27-Mon</v>
      </c>
      <c r="K113" s="128" t="s">
        <v>322</v>
      </c>
      <c r="L113" s="128" t="s">
        <v>322</v>
      </c>
      <c r="M113" s="71" t="s">
        <v>1003</v>
      </c>
      <c r="N113" s="129" t="s">
        <v>144</v>
      </c>
      <c r="O113" s="129" t="s">
        <v>33</v>
      </c>
      <c r="P113" s="50"/>
      <c r="Q113" s="50"/>
      <c r="R113" s="142" t="s">
        <v>724</v>
      </c>
      <c r="S113" s="71" t="str">
        <f t="shared" si="9"/>
        <v>RA_RASIA02_RF_IntlkComp_1_InDig27Mon</v>
      </c>
      <c r="T113" s="129" t="s">
        <v>145</v>
      </c>
      <c r="U113" s="143" t="s">
        <v>724</v>
      </c>
    </row>
    <row r="114" spans="1:21" s="45" customFormat="1" ht="14.45">
      <c r="A114" s="139">
        <v>113</v>
      </c>
      <c r="B114" s="140" t="s">
        <v>1004</v>
      </c>
      <c r="C114" s="127" t="s">
        <v>138</v>
      </c>
      <c r="D114" s="127" t="s">
        <v>565</v>
      </c>
      <c r="E114" s="127" t="s">
        <v>140</v>
      </c>
      <c r="F114" s="127" t="s">
        <v>726</v>
      </c>
      <c r="G114" s="127">
        <v>1</v>
      </c>
      <c r="H114" s="127" t="s">
        <v>834</v>
      </c>
      <c r="I114" s="127" t="s">
        <v>29</v>
      </c>
      <c r="J114" s="70" t="str">
        <f t="shared" si="8"/>
        <v>RA-RaSIA02:RF-IntlkComp-1:InDig28-Mon</v>
      </c>
      <c r="K114" s="128" t="s">
        <v>322</v>
      </c>
      <c r="L114" s="128" t="s">
        <v>322</v>
      </c>
      <c r="M114" s="71" t="s">
        <v>1005</v>
      </c>
      <c r="N114" s="129" t="s">
        <v>144</v>
      </c>
      <c r="O114" s="129" t="s">
        <v>33</v>
      </c>
      <c r="P114" s="50"/>
      <c r="Q114" s="50"/>
      <c r="R114" s="142" t="s">
        <v>724</v>
      </c>
      <c r="S114" s="71" t="str">
        <f t="shared" si="9"/>
        <v>RA_RASIA02_RF_IntlkComp_1_InDig28Mon</v>
      </c>
      <c r="T114" s="129" t="s">
        <v>145</v>
      </c>
      <c r="U114" s="143" t="s">
        <v>724</v>
      </c>
    </row>
    <row r="115" spans="1:21" s="45" customFormat="1" ht="14.45">
      <c r="A115" s="139">
        <v>114</v>
      </c>
      <c r="B115" s="140" t="s">
        <v>1006</v>
      </c>
      <c r="C115" s="127" t="s">
        <v>138</v>
      </c>
      <c r="D115" s="127" t="s">
        <v>565</v>
      </c>
      <c r="E115" s="127" t="s">
        <v>140</v>
      </c>
      <c r="F115" s="127" t="s">
        <v>726</v>
      </c>
      <c r="G115" s="127">
        <v>1</v>
      </c>
      <c r="H115" s="127" t="s">
        <v>837</v>
      </c>
      <c r="I115" s="127" t="s">
        <v>29</v>
      </c>
      <c r="J115" s="70" t="str">
        <f t="shared" si="8"/>
        <v>RA-RaSIA02:RF-IntlkComp-1:InDig29-Mon</v>
      </c>
      <c r="K115" s="128" t="s">
        <v>322</v>
      </c>
      <c r="L115" s="128" t="s">
        <v>322</v>
      </c>
      <c r="M115" s="71" t="s">
        <v>1007</v>
      </c>
      <c r="N115" s="129" t="s">
        <v>144</v>
      </c>
      <c r="O115" s="129" t="s">
        <v>33</v>
      </c>
      <c r="P115" s="50"/>
      <c r="Q115" s="50"/>
      <c r="R115" s="142" t="s">
        <v>724</v>
      </c>
      <c r="S115" s="71" t="str">
        <f t="shared" si="9"/>
        <v>RA_RASIA02_RF_IntlkComp_1_InDig29Mon</v>
      </c>
      <c r="T115" s="129" t="s">
        <v>145</v>
      </c>
      <c r="U115" s="143" t="s">
        <v>724</v>
      </c>
    </row>
    <row r="116" spans="1:21" s="45" customFormat="1" ht="14.45">
      <c r="A116" s="139">
        <v>115</v>
      </c>
      <c r="B116" s="140" t="s">
        <v>1008</v>
      </c>
      <c r="C116" s="127" t="s">
        <v>138</v>
      </c>
      <c r="D116" s="127" t="s">
        <v>565</v>
      </c>
      <c r="E116" s="127" t="s">
        <v>140</v>
      </c>
      <c r="F116" s="127" t="s">
        <v>726</v>
      </c>
      <c r="G116" s="127">
        <v>1</v>
      </c>
      <c r="H116" s="127" t="s">
        <v>840</v>
      </c>
      <c r="I116" s="127" t="s">
        <v>29</v>
      </c>
      <c r="J116" s="70" t="str">
        <f t="shared" si="8"/>
        <v>RA-RaSIA02:RF-IntlkComp-1:InDig30-Mon</v>
      </c>
      <c r="K116" s="128" t="s">
        <v>322</v>
      </c>
      <c r="L116" s="128" t="s">
        <v>322</v>
      </c>
      <c r="M116" s="71" t="s">
        <v>1009</v>
      </c>
      <c r="N116" s="129" t="s">
        <v>144</v>
      </c>
      <c r="O116" s="129" t="s">
        <v>33</v>
      </c>
      <c r="P116" s="50"/>
      <c r="Q116" s="50"/>
      <c r="R116" s="142" t="s">
        <v>724</v>
      </c>
      <c r="S116" s="71" t="str">
        <f t="shared" si="9"/>
        <v>RA_RASIA02_RF_IntlkComp_1_InDig30Mon</v>
      </c>
      <c r="T116" s="129" t="s">
        <v>145</v>
      </c>
      <c r="U116" s="143" t="s">
        <v>724</v>
      </c>
    </row>
    <row r="117" spans="1:21" s="45" customFormat="1" ht="14.45">
      <c r="A117" s="139">
        <v>116</v>
      </c>
      <c r="B117" s="140" t="s">
        <v>1010</v>
      </c>
      <c r="C117" s="127" t="s">
        <v>138</v>
      </c>
      <c r="D117" s="127" t="s">
        <v>565</v>
      </c>
      <c r="E117" s="127" t="s">
        <v>140</v>
      </c>
      <c r="F117" s="127" t="s">
        <v>726</v>
      </c>
      <c r="G117" s="127">
        <v>1</v>
      </c>
      <c r="H117" s="127" t="s">
        <v>843</v>
      </c>
      <c r="I117" s="127" t="s">
        <v>29</v>
      </c>
      <c r="J117" s="70" t="str">
        <f t="shared" si="8"/>
        <v>RA-RaSIA02:RF-IntlkComp-1:InDig31-Mon</v>
      </c>
      <c r="K117" s="128" t="s">
        <v>322</v>
      </c>
      <c r="L117" s="128" t="s">
        <v>322</v>
      </c>
      <c r="M117" s="71" t="s">
        <v>1011</v>
      </c>
      <c r="N117" s="129" t="s">
        <v>144</v>
      </c>
      <c r="O117" s="129" t="s">
        <v>33</v>
      </c>
      <c r="P117" s="50"/>
      <c r="Q117" s="50"/>
      <c r="R117" s="142" t="s">
        <v>724</v>
      </c>
      <c r="S117" s="71" t="str">
        <f t="shared" si="9"/>
        <v>RA_RASIA02_RF_IntlkComp_1_InDig31Mon</v>
      </c>
      <c r="T117" s="129" t="s">
        <v>145</v>
      </c>
      <c r="U117" s="143" t="s">
        <v>724</v>
      </c>
    </row>
    <row r="118" spans="1:21" s="5" customFormat="1" ht="14.45">
      <c r="A118" s="139">
        <v>117</v>
      </c>
      <c r="B118" s="140" t="s">
        <v>1012</v>
      </c>
      <c r="C118" s="127" t="s">
        <v>138</v>
      </c>
      <c r="D118" s="127" t="s">
        <v>565</v>
      </c>
      <c r="E118" s="127" t="s">
        <v>140</v>
      </c>
      <c r="F118" s="127" t="s">
        <v>726</v>
      </c>
      <c r="G118" s="127">
        <v>1</v>
      </c>
      <c r="H118" s="127" t="s">
        <v>846</v>
      </c>
      <c r="I118" s="127" t="s">
        <v>29</v>
      </c>
      <c r="J118" s="70" t="str">
        <f t="shared" si="8"/>
        <v>RA-RaSIA02:RF-IntlkComp-1:InAng00-Mon</v>
      </c>
      <c r="K118" s="128" t="s">
        <v>322</v>
      </c>
      <c r="L118" s="128" t="s">
        <v>322</v>
      </c>
      <c r="M118" s="71" t="s">
        <v>1013</v>
      </c>
      <c r="N118" s="129" t="s">
        <v>144</v>
      </c>
      <c r="O118" s="129" t="s">
        <v>33</v>
      </c>
      <c r="P118" s="50"/>
      <c r="Q118" s="50"/>
      <c r="R118" s="142" t="s">
        <v>724</v>
      </c>
      <c r="S118" s="71" t="str">
        <f t="shared" si="9"/>
        <v>RA_RASIA02_RF_IntlkComp_1_InAng00Mon</v>
      </c>
      <c r="T118" s="129" t="s">
        <v>145</v>
      </c>
      <c r="U118" s="143" t="s">
        <v>724</v>
      </c>
    </row>
    <row r="119" spans="1:21" s="52" customFormat="1" ht="14.45">
      <c r="A119" s="144">
        <v>118</v>
      </c>
      <c r="B119" s="145" t="s">
        <v>1014</v>
      </c>
      <c r="C119" s="119" t="s">
        <v>138</v>
      </c>
      <c r="D119" s="119" t="s">
        <v>565</v>
      </c>
      <c r="E119" s="119" t="s">
        <v>140</v>
      </c>
      <c r="F119" s="119" t="s">
        <v>726</v>
      </c>
      <c r="G119" s="119">
        <v>1</v>
      </c>
      <c r="H119" s="119" t="s">
        <v>849</v>
      </c>
      <c r="I119" s="119" t="s">
        <v>29</v>
      </c>
      <c r="J119" s="113" t="str">
        <f t="shared" si="8"/>
        <v>RA-RaSIA02:RF-IntlkComp-1:InAng01-Mon</v>
      </c>
      <c r="K119" s="110" t="s">
        <v>322</v>
      </c>
      <c r="L119" s="110" t="s">
        <v>322</v>
      </c>
      <c r="M119" s="114" t="s">
        <v>1015</v>
      </c>
      <c r="N119" s="121" t="s">
        <v>144</v>
      </c>
      <c r="O119" s="121" t="s">
        <v>33</v>
      </c>
      <c r="P119" s="50"/>
      <c r="Q119" s="50"/>
      <c r="R119" s="147" t="s">
        <v>724</v>
      </c>
      <c r="S119" s="114" t="str">
        <f t="shared" si="9"/>
        <v>RA_RASIA02_RF_IntlkComp_1_InAng01Mon</v>
      </c>
      <c r="T119" s="121" t="s">
        <v>145</v>
      </c>
      <c r="U119" s="148" t="s">
        <v>724</v>
      </c>
    </row>
    <row r="120" spans="1:21" s="5" customFormat="1" ht="14.45">
      <c r="A120" s="139">
        <v>119</v>
      </c>
      <c r="B120" s="140" t="s">
        <v>1016</v>
      </c>
      <c r="C120" s="127" t="s">
        <v>138</v>
      </c>
      <c r="D120" s="127" t="s">
        <v>565</v>
      </c>
      <c r="E120" s="127" t="s">
        <v>140</v>
      </c>
      <c r="F120" s="127" t="s">
        <v>726</v>
      </c>
      <c r="G120" s="127">
        <v>1</v>
      </c>
      <c r="H120" s="127" t="s">
        <v>852</v>
      </c>
      <c r="I120" s="127" t="s">
        <v>29</v>
      </c>
      <c r="J120" s="70" t="str">
        <f t="shared" si="8"/>
        <v>RA-RaSIA02:RF-IntlkComp-1:InAng02-Mon</v>
      </c>
      <c r="K120" s="128" t="s">
        <v>322</v>
      </c>
      <c r="L120" s="128" t="s">
        <v>322</v>
      </c>
      <c r="M120" s="71" t="s">
        <v>1017</v>
      </c>
      <c r="N120" s="129" t="s">
        <v>144</v>
      </c>
      <c r="O120" s="129" t="s">
        <v>33</v>
      </c>
      <c r="P120" s="50"/>
      <c r="Q120" s="50"/>
      <c r="R120" s="142" t="s">
        <v>724</v>
      </c>
      <c r="S120" s="71" t="str">
        <f t="shared" si="9"/>
        <v>RA_RASIA02_RF_IntlkComp_1_InAng02Mon</v>
      </c>
      <c r="T120" s="129" t="s">
        <v>145</v>
      </c>
      <c r="U120" s="143" t="s">
        <v>724</v>
      </c>
    </row>
    <row r="121" spans="1:21" s="5" customFormat="1" ht="14.45">
      <c r="A121" s="139">
        <v>120</v>
      </c>
      <c r="B121" s="140" t="s">
        <v>1018</v>
      </c>
      <c r="C121" s="127" t="s">
        <v>138</v>
      </c>
      <c r="D121" s="127" t="s">
        <v>565</v>
      </c>
      <c r="E121" s="127" t="s">
        <v>140</v>
      </c>
      <c r="F121" s="127" t="s">
        <v>726</v>
      </c>
      <c r="G121" s="127">
        <v>1</v>
      </c>
      <c r="H121" s="127" t="s">
        <v>855</v>
      </c>
      <c r="I121" s="127" t="s">
        <v>29</v>
      </c>
      <c r="J121" s="70" t="str">
        <f t="shared" si="8"/>
        <v>RA-RaSIA02:RF-IntlkComp-1:InAng03-Mon</v>
      </c>
      <c r="K121" s="128" t="s">
        <v>322</v>
      </c>
      <c r="L121" s="128" t="s">
        <v>322</v>
      </c>
      <c r="M121" s="71" t="s">
        <v>1019</v>
      </c>
      <c r="N121" s="129" t="s">
        <v>144</v>
      </c>
      <c r="O121" s="129" t="s">
        <v>33</v>
      </c>
      <c r="P121" s="50"/>
      <c r="Q121" s="50"/>
      <c r="R121" s="142" t="s">
        <v>724</v>
      </c>
      <c r="S121" s="71" t="str">
        <f t="shared" si="9"/>
        <v>RA_RASIA02_RF_IntlkComp_1_InAng03Mon</v>
      </c>
      <c r="T121" s="129" t="s">
        <v>145</v>
      </c>
      <c r="U121" s="143" t="s">
        <v>724</v>
      </c>
    </row>
    <row r="122" spans="1:21" s="5" customFormat="1" ht="14.45">
      <c r="A122" s="139">
        <v>121</v>
      </c>
      <c r="B122" s="140" t="s">
        <v>1020</v>
      </c>
      <c r="C122" s="127" t="s">
        <v>138</v>
      </c>
      <c r="D122" s="127" t="s">
        <v>565</v>
      </c>
      <c r="E122" s="127" t="s">
        <v>140</v>
      </c>
      <c r="F122" s="127" t="s">
        <v>726</v>
      </c>
      <c r="G122" s="127">
        <v>1</v>
      </c>
      <c r="H122" s="127" t="s">
        <v>858</v>
      </c>
      <c r="I122" s="127" t="s">
        <v>29</v>
      </c>
      <c r="J122" s="70" t="str">
        <f t="shared" si="8"/>
        <v>RA-RaSIA02:RF-IntlkComp-1:InAng04-Mon</v>
      </c>
      <c r="K122" s="128" t="s">
        <v>322</v>
      </c>
      <c r="L122" s="128" t="s">
        <v>322</v>
      </c>
      <c r="M122" s="71" t="s">
        <v>1021</v>
      </c>
      <c r="N122" s="129" t="s">
        <v>144</v>
      </c>
      <c r="O122" s="129" t="s">
        <v>33</v>
      </c>
      <c r="P122" s="50"/>
      <c r="Q122" s="50"/>
      <c r="R122" s="142" t="s">
        <v>724</v>
      </c>
      <c r="S122" s="71" t="str">
        <f t="shared" si="9"/>
        <v>RA_RASIA02_RF_IntlkComp_1_InAng04Mon</v>
      </c>
      <c r="T122" s="129" t="s">
        <v>145</v>
      </c>
      <c r="U122" s="143" t="s">
        <v>724</v>
      </c>
    </row>
    <row r="123" spans="1:21" s="5" customFormat="1" ht="14.45">
      <c r="A123" s="139">
        <v>122</v>
      </c>
      <c r="B123" s="140" t="s">
        <v>1022</v>
      </c>
      <c r="C123" s="127" t="s">
        <v>138</v>
      </c>
      <c r="D123" s="127" t="s">
        <v>565</v>
      </c>
      <c r="E123" s="127" t="s">
        <v>140</v>
      </c>
      <c r="F123" s="127" t="s">
        <v>726</v>
      </c>
      <c r="G123" s="127">
        <v>1</v>
      </c>
      <c r="H123" s="127" t="s">
        <v>861</v>
      </c>
      <c r="I123" s="127" t="s">
        <v>29</v>
      </c>
      <c r="J123" s="70" t="str">
        <f t="shared" si="8"/>
        <v>RA-RaSIA02:RF-IntlkComp-1:InAng05-Mon</v>
      </c>
      <c r="K123" s="128" t="s">
        <v>322</v>
      </c>
      <c r="L123" s="128" t="s">
        <v>322</v>
      </c>
      <c r="M123" s="71" t="s">
        <v>1023</v>
      </c>
      <c r="N123" s="129" t="s">
        <v>144</v>
      </c>
      <c r="O123" s="129" t="s">
        <v>33</v>
      </c>
      <c r="P123" s="50"/>
      <c r="Q123" s="50"/>
      <c r="R123" s="142" t="s">
        <v>724</v>
      </c>
      <c r="S123" s="71" t="str">
        <f t="shared" si="9"/>
        <v>RA_RASIA02_RF_IntlkComp_1_InAng05Mon</v>
      </c>
      <c r="T123" s="129" t="s">
        <v>145</v>
      </c>
      <c r="U123" s="143" t="s">
        <v>724</v>
      </c>
    </row>
    <row r="124" spans="1:21" s="5" customFormat="1" ht="14.45">
      <c r="A124" s="139">
        <v>123</v>
      </c>
      <c r="B124" s="140" t="s">
        <v>1024</v>
      </c>
      <c r="C124" s="127" t="s">
        <v>138</v>
      </c>
      <c r="D124" s="127" t="s">
        <v>565</v>
      </c>
      <c r="E124" s="127" t="s">
        <v>140</v>
      </c>
      <c r="F124" s="127" t="s">
        <v>726</v>
      </c>
      <c r="G124" s="127">
        <v>1</v>
      </c>
      <c r="H124" s="127" t="s">
        <v>864</v>
      </c>
      <c r="I124" s="127" t="s">
        <v>29</v>
      </c>
      <c r="J124" s="70" t="str">
        <f t="shared" si="8"/>
        <v>RA-RaSIA02:RF-IntlkComp-1:InAng06-Mon</v>
      </c>
      <c r="K124" s="128" t="s">
        <v>322</v>
      </c>
      <c r="L124" s="128" t="s">
        <v>322</v>
      </c>
      <c r="M124" s="71" t="s">
        <v>1025</v>
      </c>
      <c r="N124" s="129" t="s">
        <v>144</v>
      </c>
      <c r="O124" s="129" t="s">
        <v>33</v>
      </c>
      <c r="P124" s="50"/>
      <c r="Q124" s="50"/>
      <c r="R124" s="142" t="s">
        <v>724</v>
      </c>
      <c r="S124" s="71" t="str">
        <f t="shared" si="9"/>
        <v>RA_RASIA02_RF_IntlkComp_1_InAng06Mon</v>
      </c>
      <c r="T124" s="129" t="s">
        <v>145</v>
      </c>
      <c r="U124" s="143" t="s">
        <v>724</v>
      </c>
    </row>
    <row r="125" spans="1:21" s="5" customFormat="1" ht="14.45">
      <c r="A125" s="139">
        <v>124</v>
      </c>
      <c r="B125" s="140" t="s">
        <v>1026</v>
      </c>
      <c r="C125" s="127" t="s">
        <v>138</v>
      </c>
      <c r="D125" s="127" t="s">
        <v>565</v>
      </c>
      <c r="E125" s="127" t="s">
        <v>140</v>
      </c>
      <c r="F125" s="127" t="s">
        <v>726</v>
      </c>
      <c r="G125" s="127">
        <v>1</v>
      </c>
      <c r="H125" s="127" t="s">
        <v>867</v>
      </c>
      <c r="I125" s="127" t="s">
        <v>29</v>
      </c>
      <c r="J125" s="70" t="str">
        <f t="shared" si="8"/>
        <v>RA-RaSIA02:RF-IntlkComp-1:InAng07-Mon</v>
      </c>
      <c r="K125" s="128" t="s">
        <v>322</v>
      </c>
      <c r="L125" s="128" t="s">
        <v>322</v>
      </c>
      <c r="M125" s="71" t="s">
        <v>1027</v>
      </c>
      <c r="N125" s="129" t="s">
        <v>144</v>
      </c>
      <c r="O125" s="129" t="s">
        <v>33</v>
      </c>
      <c r="P125" s="50"/>
      <c r="Q125" s="50"/>
      <c r="R125" s="142" t="s">
        <v>724</v>
      </c>
      <c r="S125" s="71" t="str">
        <f t="shared" si="9"/>
        <v>RA_RASIA02_RF_IntlkComp_1_InAng07Mon</v>
      </c>
      <c r="T125" s="129" t="s">
        <v>145</v>
      </c>
      <c r="U125" s="143" t="s">
        <v>724</v>
      </c>
    </row>
    <row r="126" spans="1:21" s="5" customFormat="1" ht="14.45">
      <c r="A126" s="139">
        <v>125</v>
      </c>
      <c r="B126" s="140" t="s">
        <v>1028</v>
      </c>
      <c r="C126" s="127" t="s">
        <v>138</v>
      </c>
      <c r="D126" s="127" t="s">
        <v>565</v>
      </c>
      <c r="E126" s="127" t="s">
        <v>140</v>
      </c>
      <c r="F126" s="127" t="s">
        <v>726</v>
      </c>
      <c r="G126" s="127">
        <v>1</v>
      </c>
      <c r="H126" s="127" t="s">
        <v>870</v>
      </c>
      <c r="I126" s="127" t="s">
        <v>29</v>
      </c>
      <c r="J126" s="70" t="str">
        <f t="shared" si="8"/>
        <v>RA-RaSIA02:RF-IntlkComp-1:InAng08-Mon</v>
      </c>
      <c r="K126" s="128" t="s">
        <v>322</v>
      </c>
      <c r="L126" s="128" t="s">
        <v>322</v>
      </c>
      <c r="M126" s="71" t="s">
        <v>1029</v>
      </c>
      <c r="N126" s="129" t="s">
        <v>144</v>
      </c>
      <c r="O126" s="129" t="s">
        <v>33</v>
      </c>
      <c r="P126" s="50"/>
      <c r="Q126" s="50"/>
      <c r="R126" s="142" t="s">
        <v>724</v>
      </c>
      <c r="S126" s="71" t="str">
        <f t="shared" si="9"/>
        <v>RA_RASIA02_RF_IntlkComp_1_InAng08Mon</v>
      </c>
      <c r="T126" s="129" t="s">
        <v>145</v>
      </c>
      <c r="U126" s="143" t="s">
        <v>724</v>
      </c>
    </row>
    <row r="127" spans="1:21" s="5" customFormat="1" ht="14.45">
      <c r="A127" s="139">
        <v>126</v>
      </c>
      <c r="B127" s="140" t="s">
        <v>1030</v>
      </c>
      <c r="C127" s="127" t="s">
        <v>138</v>
      </c>
      <c r="D127" s="127" t="s">
        <v>565</v>
      </c>
      <c r="E127" s="127" t="s">
        <v>140</v>
      </c>
      <c r="F127" s="127" t="s">
        <v>726</v>
      </c>
      <c r="G127" s="127">
        <v>1</v>
      </c>
      <c r="H127" s="127" t="s">
        <v>873</v>
      </c>
      <c r="I127" s="127" t="s">
        <v>29</v>
      </c>
      <c r="J127" s="70" t="str">
        <f t="shared" si="8"/>
        <v>RA-RaSIA02:RF-IntlkComp-1:InAng09-Mon</v>
      </c>
      <c r="K127" s="128" t="s">
        <v>322</v>
      </c>
      <c r="L127" s="128" t="s">
        <v>322</v>
      </c>
      <c r="M127" s="71" t="s">
        <v>1031</v>
      </c>
      <c r="N127" s="129" t="s">
        <v>144</v>
      </c>
      <c r="O127" s="129" t="s">
        <v>33</v>
      </c>
      <c r="P127" s="50"/>
      <c r="Q127" s="50"/>
      <c r="R127" s="142" t="s">
        <v>724</v>
      </c>
      <c r="S127" s="71" t="str">
        <f t="shared" si="9"/>
        <v>RA_RASIA02_RF_IntlkComp_1_InAng09Mon</v>
      </c>
      <c r="T127" s="129" t="s">
        <v>145</v>
      </c>
      <c r="U127" s="143" t="s">
        <v>724</v>
      </c>
    </row>
    <row r="128" spans="1:21" s="5" customFormat="1" ht="14.45">
      <c r="A128" s="139">
        <v>127</v>
      </c>
      <c r="B128" s="140" t="s">
        <v>1032</v>
      </c>
      <c r="C128" s="127" t="s">
        <v>138</v>
      </c>
      <c r="D128" s="127" t="s">
        <v>565</v>
      </c>
      <c r="E128" s="127" t="s">
        <v>140</v>
      </c>
      <c r="F128" s="127" t="s">
        <v>726</v>
      </c>
      <c r="G128" s="127">
        <v>1</v>
      </c>
      <c r="H128" s="127" t="s">
        <v>876</v>
      </c>
      <c r="I128" s="127" t="s">
        <v>29</v>
      </c>
      <c r="J128" s="70" t="str">
        <f t="shared" si="8"/>
        <v>RA-RaSIA02:RF-IntlkComp-1:InAng10-Mon</v>
      </c>
      <c r="K128" s="128" t="s">
        <v>322</v>
      </c>
      <c r="L128" s="128" t="s">
        <v>322</v>
      </c>
      <c r="M128" s="71" t="s">
        <v>1033</v>
      </c>
      <c r="N128" s="129" t="s">
        <v>144</v>
      </c>
      <c r="O128" s="129" t="s">
        <v>33</v>
      </c>
      <c r="P128" s="50"/>
      <c r="Q128" s="50"/>
      <c r="R128" s="142" t="s">
        <v>724</v>
      </c>
      <c r="S128" s="71" t="str">
        <f t="shared" si="9"/>
        <v>RA_RASIA02_RF_IntlkComp_1_InAng10Mon</v>
      </c>
      <c r="T128" s="129" t="s">
        <v>145</v>
      </c>
      <c r="U128" s="143" t="s">
        <v>724</v>
      </c>
    </row>
    <row r="129" spans="1:21" s="5" customFormat="1" ht="14.45">
      <c r="A129" s="139">
        <v>128</v>
      </c>
      <c r="B129" s="140" t="s">
        <v>1034</v>
      </c>
      <c r="C129" s="127" t="s">
        <v>138</v>
      </c>
      <c r="D129" s="127" t="s">
        <v>565</v>
      </c>
      <c r="E129" s="127" t="s">
        <v>140</v>
      </c>
      <c r="F129" s="127" t="s">
        <v>726</v>
      </c>
      <c r="G129" s="127">
        <v>1</v>
      </c>
      <c r="H129" s="127" t="s">
        <v>879</v>
      </c>
      <c r="I129" s="127" t="s">
        <v>29</v>
      </c>
      <c r="J129" s="70" t="str">
        <f t="shared" si="8"/>
        <v>RA-RaSIA02:RF-IntlkComp-1:InAng11-Mon</v>
      </c>
      <c r="K129" s="128" t="s">
        <v>322</v>
      </c>
      <c r="L129" s="128" t="s">
        <v>322</v>
      </c>
      <c r="M129" s="71" t="s">
        <v>1035</v>
      </c>
      <c r="N129" s="129" t="s">
        <v>144</v>
      </c>
      <c r="O129" s="129" t="s">
        <v>33</v>
      </c>
      <c r="P129" s="50"/>
      <c r="Q129" s="50"/>
      <c r="R129" s="142" t="s">
        <v>724</v>
      </c>
      <c r="S129" s="71" t="str">
        <f t="shared" si="9"/>
        <v>RA_RASIA02_RF_IntlkComp_1_InAng11Mon</v>
      </c>
      <c r="T129" s="129" t="s">
        <v>145</v>
      </c>
      <c r="U129" s="143" t="s">
        <v>724</v>
      </c>
    </row>
    <row r="130" spans="1:21" s="5" customFormat="1" ht="14.45">
      <c r="A130" s="139">
        <v>129</v>
      </c>
      <c r="B130" s="140" t="s">
        <v>1036</v>
      </c>
      <c r="C130" s="127" t="s">
        <v>138</v>
      </c>
      <c r="D130" s="127" t="s">
        <v>565</v>
      </c>
      <c r="E130" s="127" t="s">
        <v>140</v>
      </c>
      <c r="F130" s="127" t="s">
        <v>726</v>
      </c>
      <c r="G130" s="127">
        <v>1</v>
      </c>
      <c r="H130" s="127" t="s">
        <v>1037</v>
      </c>
      <c r="I130" s="127" t="s">
        <v>29</v>
      </c>
      <c r="J130" s="70" t="str">
        <f t="shared" ref="J130:J193" si="10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8" t="s">
        <v>322</v>
      </c>
      <c r="L130" s="128" t="s">
        <v>322</v>
      </c>
      <c r="M130" s="71" t="s">
        <v>1038</v>
      </c>
      <c r="N130" s="129" t="s">
        <v>144</v>
      </c>
      <c r="O130" s="129" t="s">
        <v>33</v>
      </c>
      <c r="P130" s="50"/>
      <c r="Q130" s="50"/>
      <c r="R130" s="142" t="s">
        <v>724</v>
      </c>
      <c r="S130" s="71" t="str">
        <f t="shared" si="9"/>
        <v>RA_RASIA02_RF_IntlkComp_1_InAng12Mon</v>
      </c>
      <c r="T130" s="129" t="s">
        <v>145</v>
      </c>
      <c r="U130" s="143" t="s">
        <v>724</v>
      </c>
    </row>
    <row r="131" spans="1:21" s="5" customFormat="1" ht="14.45">
      <c r="A131" s="139">
        <v>130</v>
      </c>
      <c r="B131" s="140" t="s">
        <v>1039</v>
      </c>
      <c r="C131" s="127" t="s">
        <v>138</v>
      </c>
      <c r="D131" s="127" t="s">
        <v>565</v>
      </c>
      <c r="E131" s="127" t="s">
        <v>140</v>
      </c>
      <c r="F131" s="127" t="s">
        <v>726</v>
      </c>
      <c r="G131" s="127">
        <v>1</v>
      </c>
      <c r="H131" s="127" t="s">
        <v>1040</v>
      </c>
      <c r="I131" s="127" t="s">
        <v>29</v>
      </c>
      <c r="J131" s="70" t="str">
        <f t="shared" si="10"/>
        <v>RA-RaSIA02:RF-IntlkComp-1:InAng13-Mon</v>
      </c>
      <c r="K131" s="128" t="s">
        <v>322</v>
      </c>
      <c r="L131" s="128" t="s">
        <v>322</v>
      </c>
      <c r="M131" s="71" t="s">
        <v>1041</v>
      </c>
      <c r="N131" s="129" t="s">
        <v>144</v>
      </c>
      <c r="O131" s="129" t="s">
        <v>33</v>
      </c>
      <c r="P131" s="50"/>
      <c r="Q131" s="50"/>
      <c r="R131" s="142" t="s">
        <v>724</v>
      </c>
      <c r="S131" s="71" t="str">
        <f t="shared" si="9"/>
        <v>RA_RASIA02_RF_IntlkComp_1_InAng13Mon</v>
      </c>
      <c r="T131" s="129" t="s">
        <v>145</v>
      </c>
      <c r="U131" s="143" t="s">
        <v>724</v>
      </c>
    </row>
    <row r="132" spans="1:21" s="5" customFormat="1" ht="14.45">
      <c r="A132" s="139">
        <v>131</v>
      </c>
      <c r="B132" s="140" t="s">
        <v>1042</v>
      </c>
      <c r="C132" s="127" t="s">
        <v>138</v>
      </c>
      <c r="D132" s="127" t="s">
        <v>565</v>
      </c>
      <c r="E132" s="127" t="s">
        <v>140</v>
      </c>
      <c r="F132" s="127" t="s">
        <v>726</v>
      </c>
      <c r="G132" s="127">
        <v>1</v>
      </c>
      <c r="H132" s="127" t="s">
        <v>1043</v>
      </c>
      <c r="I132" s="127" t="s">
        <v>29</v>
      </c>
      <c r="J132" s="70" t="str">
        <f t="shared" si="10"/>
        <v>RA-RaSIA02:RF-IntlkComp-1:InAng14-Mon</v>
      </c>
      <c r="K132" s="128" t="s">
        <v>322</v>
      </c>
      <c r="L132" s="128" t="s">
        <v>322</v>
      </c>
      <c r="M132" s="71" t="s">
        <v>1044</v>
      </c>
      <c r="N132" s="129" t="s">
        <v>144</v>
      </c>
      <c r="O132" s="129" t="s">
        <v>33</v>
      </c>
      <c r="P132" s="50"/>
      <c r="Q132" s="50"/>
      <c r="R132" s="142" t="s">
        <v>724</v>
      </c>
      <c r="S132" s="71" t="str">
        <f t="shared" si="9"/>
        <v>RA_RASIA02_RF_IntlkComp_1_InAng14Mon</v>
      </c>
      <c r="T132" s="129" t="s">
        <v>145</v>
      </c>
      <c r="U132" s="143" t="s">
        <v>724</v>
      </c>
    </row>
    <row r="133" spans="1:21" s="5" customFormat="1" ht="14.45">
      <c r="A133" s="139">
        <v>132</v>
      </c>
      <c r="B133" s="140" t="s">
        <v>1045</v>
      </c>
      <c r="C133" s="127" t="s">
        <v>138</v>
      </c>
      <c r="D133" s="127" t="s">
        <v>565</v>
      </c>
      <c r="E133" s="127" t="s">
        <v>140</v>
      </c>
      <c r="F133" s="127" t="s">
        <v>726</v>
      </c>
      <c r="G133" s="127">
        <v>1</v>
      </c>
      <c r="H133" s="127" t="s">
        <v>1046</v>
      </c>
      <c r="I133" s="127" t="s">
        <v>29</v>
      </c>
      <c r="J133" s="70" t="str">
        <f t="shared" si="10"/>
        <v>RA-RaSIA02:RF-IntlkComp-1:InAng15-Mon</v>
      </c>
      <c r="K133" s="128" t="s">
        <v>322</v>
      </c>
      <c r="L133" s="128" t="s">
        <v>322</v>
      </c>
      <c r="M133" s="71" t="s">
        <v>1047</v>
      </c>
      <c r="N133" s="129" t="s">
        <v>144</v>
      </c>
      <c r="O133" s="129" t="s">
        <v>33</v>
      </c>
      <c r="P133" s="50"/>
      <c r="Q133" s="50"/>
      <c r="R133" s="142" t="s">
        <v>724</v>
      </c>
      <c r="S133" s="71" t="str">
        <f t="shared" si="9"/>
        <v>RA_RASIA02_RF_IntlkComp_1_InAng15Mon</v>
      </c>
      <c r="T133" s="129" t="s">
        <v>145</v>
      </c>
      <c r="U133" s="143" t="s">
        <v>724</v>
      </c>
    </row>
    <row r="134" spans="1:21" s="5" customFormat="1" ht="14.45">
      <c r="A134" s="139">
        <v>133</v>
      </c>
      <c r="B134" s="140" t="s">
        <v>1048</v>
      </c>
      <c r="C134" s="127" t="s">
        <v>138</v>
      </c>
      <c r="D134" s="127" t="s">
        <v>565</v>
      </c>
      <c r="E134" s="127" t="s">
        <v>140</v>
      </c>
      <c r="F134" s="127" t="s">
        <v>726</v>
      </c>
      <c r="G134" s="127">
        <v>1</v>
      </c>
      <c r="H134" s="127" t="s">
        <v>1049</v>
      </c>
      <c r="I134" s="127" t="s">
        <v>29</v>
      </c>
      <c r="J134" s="70" t="str">
        <f t="shared" si="10"/>
        <v>RA-RaSIA02:RF-IntlkComp-1:InAng16-Mon</v>
      </c>
      <c r="K134" s="128" t="s">
        <v>322</v>
      </c>
      <c r="L134" s="128" t="s">
        <v>322</v>
      </c>
      <c r="M134" s="71" t="s">
        <v>1050</v>
      </c>
      <c r="N134" s="129" t="s">
        <v>144</v>
      </c>
      <c r="O134" s="129" t="s">
        <v>33</v>
      </c>
      <c r="P134" s="50"/>
      <c r="Q134" s="50"/>
      <c r="R134" s="142" t="s">
        <v>724</v>
      </c>
      <c r="S134" s="71" t="str">
        <f t="shared" si="9"/>
        <v>RA_RASIA02_RF_IntlkComp_1_InAng16Mon</v>
      </c>
      <c r="T134" s="129" t="s">
        <v>145</v>
      </c>
      <c r="U134" s="143" t="s">
        <v>724</v>
      </c>
    </row>
    <row r="135" spans="1:21" s="5" customFormat="1" ht="14.45">
      <c r="A135" s="139">
        <v>134</v>
      </c>
      <c r="B135" s="140" t="s">
        <v>1051</v>
      </c>
      <c r="C135" s="127" t="s">
        <v>138</v>
      </c>
      <c r="D135" s="127" t="s">
        <v>565</v>
      </c>
      <c r="E135" s="127" t="s">
        <v>140</v>
      </c>
      <c r="F135" s="127" t="s">
        <v>726</v>
      </c>
      <c r="G135" s="127">
        <v>1</v>
      </c>
      <c r="H135" s="127" t="s">
        <v>1052</v>
      </c>
      <c r="I135" s="127" t="s">
        <v>29</v>
      </c>
      <c r="J135" s="70" t="str">
        <f t="shared" si="10"/>
        <v>RA-RaSIA02:RF-IntlkComp-1:InAng17-Mon</v>
      </c>
      <c r="K135" s="128" t="s">
        <v>322</v>
      </c>
      <c r="L135" s="128" t="s">
        <v>322</v>
      </c>
      <c r="M135" s="71" t="s">
        <v>1053</v>
      </c>
      <c r="N135" s="129" t="s">
        <v>144</v>
      </c>
      <c r="O135" s="129" t="s">
        <v>33</v>
      </c>
      <c r="P135" s="50"/>
      <c r="Q135" s="50"/>
      <c r="R135" s="142" t="s">
        <v>724</v>
      </c>
      <c r="S135" s="71" t="str">
        <f t="shared" si="9"/>
        <v>RA_RASIA02_RF_IntlkComp_1_InAng17Mon</v>
      </c>
      <c r="T135" s="129" t="s">
        <v>145</v>
      </c>
      <c r="U135" s="143" t="s">
        <v>724</v>
      </c>
    </row>
    <row r="136" spans="1:21" s="5" customFormat="1" ht="14.45">
      <c r="A136" s="139">
        <v>135</v>
      </c>
      <c r="B136" s="140" t="s">
        <v>1054</v>
      </c>
      <c r="C136" s="127" t="s">
        <v>138</v>
      </c>
      <c r="D136" s="127" t="s">
        <v>565</v>
      </c>
      <c r="E136" s="127" t="s">
        <v>140</v>
      </c>
      <c r="F136" s="127" t="s">
        <v>726</v>
      </c>
      <c r="G136" s="127">
        <v>1</v>
      </c>
      <c r="H136" s="127" t="s">
        <v>1055</v>
      </c>
      <c r="I136" s="127" t="s">
        <v>29</v>
      </c>
      <c r="J136" s="70" t="str">
        <f t="shared" si="10"/>
        <v>RA-RaSIA02:RF-IntlkComp-1:InAng18-Mon</v>
      </c>
      <c r="K136" s="128" t="s">
        <v>322</v>
      </c>
      <c r="L136" s="128" t="s">
        <v>322</v>
      </c>
      <c r="M136" s="71" t="s">
        <v>1056</v>
      </c>
      <c r="N136" s="129" t="s">
        <v>144</v>
      </c>
      <c r="O136" s="129" t="s">
        <v>33</v>
      </c>
      <c r="P136" s="50"/>
      <c r="Q136" s="50"/>
      <c r="R136" s="142" t="s">
        <v>724</v>
      </c>
      <c r="S136" s="71" t="str">
        <f t="shared" si="9"/>
        <v>RA_RASIA02_RF_IntlkComp_1_InAng18Mon</v>
      </c>
      <c r="T136" s="129" t="s">
        <v>145</v>
      </c>
      <c r="U136" s="143" t="s">
        <v>724</v>
      </c>
    </row>
    <row r="137" spans="1:21" s="5" customFormat="1" ht="14.45">
      <c r="A137" s="139">
        <v>136</v>
      </c>
      <c r="B137" s="140" t="s">
        <v>1057</v>
      </c>
      <c r="C137" s="127" t="s">
        <v>138</v>
      </c>
      <c r="D137" s="127" t="s">
        <v>565</v>
      </c>
      <c r="E137" s="127" t="s">
        <v>140</v>
      </c>
      <c r="F137" s="127" t="s">
        <v>726</v>
      </c>
      <c r="G137" s="127">
        <v>1</v>
      </c>
      <c r="H137" s="127" t="s">
        <v>1058</v>
      </c>
      <c r="I137" s="127" t="s">
        <v>29</v>
      </c>
      <c r="J137" s="70" t="str">
        <f t="shared" si="10"/>
        <v>RA-RaSIA02:RF-IntlkComp-1:InAng19-Mon</v>
      </c>
      <c r="K137" s="128" t="s">
        <v>322</v>
      </c>
      <c r="L137" s="128" t="s">
        <v>322</v>
      </c>
      <c r="M137" s="71" t="s">
        <v>1059</v>
      </c>
      <c r="N137" s="129" t="s">
        <v>144</v>
      </c>
      <c r="O137" s="129" t="s">
        <v>33</v>
      </c>
      <c r="P137" s="50"/>
      <c r="Q137" s="50"/>
      <c r="R137" s="142" t="s">
        <v>724</v>
      </c>
      <c r="S137" s="71" t="str">
        <f t="shared" si="9"/>
        <v>RA_RASIA02_RF_IntlkComp_1_InAng19Mon</v>
      </c>
      <c r="T137" s="129" t="s">
        <v>145</v>
      </c>
      <c r="U137" s="143" t="s">
        <v>724</v>
      </c>
    </row>
    <row r="138" spans="1:21" s="5" customFormat="1" ht="14.45">
      <c r="A138" s="139">
        <v>137</v>
      </c>
      <c r="B138" s="140" t="s">
        <v>1060</v>
      </c>
      <c r="C138" s="127" t="s">
        <v>138</v>
      </c>
      <c r="D138" s="127" t="s">
        <v>565</v>
      </c>
      <c r="E138" s="127" t="s">
        <v>140</v>
      </c>
      <c r="F138" s="127" t="s">
        <v>726</v>
      </c>
      <c r="G138" s="127">
        <v>1</v>
      </c>
      <c r="H138" s="127" t="s">
        <v>882</v>
      </c>
      <c r="I138" s="127" t="s">
        <v>29</v>
      </c>
      <c r="J138" s="70" t="str">
        <f t="shared" si="10"/>
        <v>RA-RaSIA02:RF-IntlkComp-1:OutDig00-Mon</v>
      </c>
      <c r="K138" s="128" t="s">
        <v>322</v>
      </c>
      <c r="L138" s="128" t="s">
        <v>322</v>
      </c>
      <c r="M138" s="71" t="s">
        <v>1061</v>
      </c>
      <c r="N138" s="129" t="s">
        <v>144</v>
      </c>
      <c r="O138" s="129" t="s">
        <v>33</v>
      </c>
      <c r="P138" s="50"/>
      <c r="Q138" s="50"/>
      <c r="R138" s="142" t="s">
        <v>724</v>
      </c>
      <c r="S138" s="71" t="str">
        <f t="shared" ref="S138:S201" si="11">M138</f>
        <v>RA_RASIA02_RF_IntlkComp_1_OutDig00Mon</v>
      </c>
      <c r="T138" s="129" t="s">
        <v>145</v>
      </c>
      <c r="U138" s="143" t="s">
        <v>724</v>
      </c>
    </row>
    <row r="139" spans="1:21" s="5" customFormat="1" ht="14.45">
      <c r="A139" s="139">
        <v>138</v>
      </c>
      <c r="B139" s="140" t="s">
        <v>1062</v>
      </c>
      <c r="C139" s="127" t="s">
        <v>138</v>
      </c>
      <c r="D139" s="127" t="s">
        <v>565</v>
      </c>
      <c r="E139" s="127" t="s">
        <v>140</v>
      </c>
      <c r="F139" s="127" t="s">
        <v>726</v>
      </c>
      <c r="G139" s="127">
        <v>1</v>
      </c>
      <c r="H139" s="127" t="s">
        <v>885</v>
      </c>
      <c r="I139" s="127" t="s">
        <v>29</v>
      </c>
      <c r="J139" s="70" t="str">
        <f t="shared" si="10"/>
        <v>RA-RaSIA02:RF-IntlkComp-1:OutDig01-Mon</v>
      </c>
      <c r="K139" s="128" t="s">
        <v>322</v>
      </c>
      <c r="L139" s="128" t="s">
        <v>322</v>
      </c>
      <c r="M139" s="71" t="s">
        <v>1063</v>
      </c>
      <c r="N139" s="129" t="s">
        <v>144</v>
      </c>
      <c r="O139" s="129" t="s">
        <v>33</v>
      </c>
      <c r="P139" s="50"/>
      <c r="Q139" s="50"/>
      <c r="R139" s="142" t="s">
        <v>724</v>
      </c>
      <c r="S139" s="71" t="str">
        <f t="shared" si="11"/>
        <v>RA_RASIA02_RF_IntlkComp_1_OutDig01Mon</v>
      </c>
      <c r="T139" s="129" t="s">
        <v>145</v>
      </c>
      <c r="U139" s="143" t="s">
        <v>724</v>
      </c>
    </row>
    <row r="140" spans="1:21" s="5" customFormat="1" ht="14.45">
      <c r="A140" s="139">
        <v>139</v>
      </c>
      <c r="B140" s="140" t="s">
        <v>1064</v>
      </c>
      <c r="C140" s="127" t="s">
        <v>138</v>
      </c>
      <c r="D140" s="127" t="s">
        <v>565</v>
      </c>
      <c r="E140" s="127" t="s">
        <v>140</v>
      </c>
      <c r="F140" s="127" t="s">
        <v>726</v>
      </c>
      <c r="G140" s="127">
        <v>1</v>
      </c>
      <c r="H140" s="127" t="s">
        <v>888</v>
      </c>
      <c r="I140" s="127" t="s">
        <v>29</v>
      </c>
      <c r="J140" s="70" t="str">
        <f t="shared" si="10"/>
        <v>RA-RaSIA02:RF-IntlkComp-1:OutDig02-Mon</v>
      </c>
      <c r="K140" s="128" t="s">
        <v>322</v>
      </c>
      <c r="L140" s="128" t="s">
        <v>322</v>
      </c>
      <c r="M140" s="71" t="s">
        <v>1065</v>
      </c>
      <c r="N140" s="129" t="s">
        <v>144</v>
      </c>
      <c r="O140" s="129" t="s">
        <v>33</v>
      </c>
      <c r="P140" s="50"/>
      <c r="Q140" s="50"/>
      <c r="R140" s="142" t="s">
        <v>724</v>
      </c>
      <c r="S140" s="71" t="str">
        <f t="shared" si="11"/>
        <v>RA_RASIA02_RF_IntlkComp_1_OutDig02Mon</v>
      </c>
      <c r="T140" s="129" t="s">
        <v>145</v>
      </c>
      <c r="U140" s="143" t="s">
        <v>724</v>
      </c>
    </row>
    <row r="141" spans="1:21" s="5" customFormat="1" ht="14.45">
      <c r="A141" s="139">
        <v>140</v>
      </c>
      <c r="B141" s="140" t="s">
        <v>1066</v>
      </c>
      <c r="C141" s="127" t="s">
        <v>138</v>
      </c>
      <c r="D141" s="127" t="s">
        <v>565</v>
      </c>
      <c r="E141" s="127" t="s">
        <v>140</v>
      </c>
      <c r="F141" s="127" t="s">
        <v>726</v>
      </c>
      <c r="G141" s="127">
        <v>1</v>
      </c>
      <c r="H141" s="127" t="s">
        <v>891</v>
      </c>
      <c r="I141" s="127" t="s">
        <v>29</v>
      </c>
      <c r="J141" s="70" t="str">
        <f t="shared" si="10"/>
        <v>RA-RaSIA02:RF-IntlkComp-1:OutDig03-Mon</v>
      </c>
      <c r="K141" s="128" t="s">
        <v>322</v>
      </c>
      <c r="L141" s="128" t="s">
        <v>322</v>
      </c>
      <c r="M141" s="71" t="s">
        <v>1067</v>
      </c>
      <c r="N141" s="129" t="s">
        <v>144</v>
      </c>
      <c r="O141" s="129" t="s">
        <v>33</v>
      </c>
      <c r="P141" s="50"/>
      <c r="Q141" s="50"/>
      <c r="R141" s="142" t="s">
        <v>724</v>
      </c>
      <c r="S141" s="71" t="str">
        <f t="shared" si="11"/>
        <v>RA_RASIA02_RF_IntlkComp_1_OutDig03Mon</v>
      </c>
      <c r="T141" s="129" t="s">
        <v>145</v>
      </c>
      <c r="U141" s="143" t="s">
        <v>724</v>
      </c>
    </row>
    <row r="142" spans="1:21" s="5" customFormat="1" ht="14.45">
      <c r="A142" s="139">
        <v>141</v>
      </c>
      <c r="B142" s="140" t="s">
        <v>1068</v>
      </c>
      <c r="C142" s="127" t="s">
        <v>138</v>
      </c>
      <c r="D142" s="127" t="s">
        <v>565</v>
      </c>
      <c r="E142" s="127" t="s">
        <v>140</v>
      </c>
      <c r="F142" s="127" t="s">
        <v>726</v>
      </c>
      <c r="G142" s="127">
        <v>1</v>
      </c>
      <c r="H142" s="127" t="s">
        <v>894</v>
      </c>
      <c r="I142" s="127" t="s">
        <v>29</v>
      </c>
      <c r="J142" s="70" t="str">
        <f t="shared" si="10"/>
        <v>RA-RaSIA02:RF-IntlkComp-1:OutDig04-Mon</v>
      </c>
      <c r="K142" s="128" t="s">
        <v>322</v>
      </c>
      <c r="L142" s="128" t="s">
        <v>322</v>
      </c>
      <c r="M142" s="71" t="s">
        <v>1069</v>
      </c>
      <c r="N142" s="129" t="s">
        <v>144</v>
      </c>
      <c r="O142" s="129" t="s">
        <v>33</v>
      </c>
      <c r="P142" s="50"/>
      <c r="Q142" s="50"/>
      <c r="R142" s="142" t="s">
        <v>724</v>
      </c>
      <c r="S142" s="71" t="str">
        <f t="shared" si="11"/>
        <v>RA_RASIA02_RF_IntlkComp_1_OutDig04Mon</v>
      </c>
      <c r="T142" s="129" t="s">
        <v>145</v>
      </c>
      <c r="U142" s="143" t="s">
        <v>724</v>
      </c>
    </row>
    <row r="143" spans="1:21" s="5" customFormat="1" ht="14.45">
      <c r="A143" s="139">
        <v>142</v>
      </c>
      <c r="B143" s="140" t="s">
        <v>1070</v>
      </c>
      <c r="C143" s="127" t="s">
        <v>138</v>
      </c>
      <c r="D143" s="127" t="s">
        <v>565</v>
      </c>
      <c r="E143" s="127" t="s">
        <v>140</v>
      </c>
      <c r="F143" s="127" t="s">
        <v>726</v>
      </c>
      <c r="G143" s="127">
        <v>1</v>
      </c>
      <c r="H143" s="127" t="s">
        <v>897</v>
      </c>
      <c r="I143" s="127" t="s">
        <v>29</v>
      </c>
      <c r="J143" s="70" t="str">
        <f t="shared" si="10"/>
        <v>RA-RaSIA02:RF-IntlkComp-1:OutDig05-Mon</v>
      </c>
      <c r="K143" s="128" t="s">
        <v>322</v>
      </c>
      <c r="L143" s="128" t="s">
        <v>322</v>
      </c>
      <c r="M143" s="71" t="s">
        <v>1071</v>
      </c>
      <c r="N143" s="129" t="s">
        <v>144</v>
      </c>
      <c r="O143" s="129" t="s">
        <v>33</v>
      </c>
      <c r="P143" s="50"/>
      <c r="Q143" s="50"/>
      <c r="R143" s="142" t="s">
        <v>724</v>
      </c>
      <c r="S143" s="71" t="str">
        <f t="shared" si="11"/>
        <v>RA_RASIA02_RF_IntlkComp_1_OutDig05Mon</v>
      </c>
      <c r="T143" s="129" t="s">
        <v>145</v>
      </c>
      <c r="U143" s="143" t="s">
        <v>724</v>
      </c>
    </row>
    <row r="144" spans="1:21" s="5" customFormat="1" ht="14.45">
      <c r="A144" s="139">
        <v>143</v>
      </c>
      <c r="B144" s="140" t="s">
        <v>1072</v>
      </c>
      <c r="C144" s="127" t="s">
        <v>138</v>
      </c>
      <c r="D144" s="127" t="s">
        <v>565</v>
      </c>
      <c r="E144" s="127" t="s">
        <v>140</v>
      </c>
      <c r="F144" s="127" t="s">
        <v>726</v>
      </c>
      <c r="G144" s="127">
        <v>1</v>
      </c>
      <c r="H144" s="127" t="s">
        <v>900</v>
      </c>
      <c r="I144" s="127" t="s">
        <v>29</v>
      </c>
      <c r="J144" s="70" t="str">
        <f t="shared" si="10"/>
        <v>RA-RaSIA02:RF-IntlkComp-1:OutDig06-Mon</v>
      </c>
      <c r="K144" s="128" t="s">
        <v>322</v>
      </c>
      <c r="L144" s="128" t="s">
        <v>322</v>
      </c>
      <c r="M144" s="71" t="s">
        <v>1073</v>
      </c>
      <c r="N144" s="129" t="s">
        <v>144</v>
      </c>
      <c r="O144" s="129" t="s">
        <v>33</v>
      </c>
      <c r="P144" s="50"/>
      <c r="Q144" s="50"/>
      <c r="R144" s="142" t="s">
        <v>724</v>
      </c>
      <c r="S144" s="71" t="str">
        <f t="shared" si="11"/>
        <v>RA_RASIA02_RF_IntlkComp_1_OutDig06Mon</v>
      </c>
      <c r="T144" s="129" t="s">
        <v>145</v>
      </c>
      <c r="U144" s="143" t="s">
        <v>724</v>
      </c>
    </row>
    <row r="145" spans="1:21" s="5" customFormat="1" ht="14.45">
      <c r="A145" s="139">
        <v>144</v>
      </c>
      <c r="B145" s="140" t="s">
        <v>1074</v>
      </c>
      <c r="C145" s="127" t="s">
        <v>138</v>
      </c>
      <c r="D145" s="127" t="s">
        <v>565</v>
      </c>
      <c r="E145" s="127" t="s">
        <v>140</v>
      </c>
      <c r="F145" s="127" t="s">
        <v>726</v>
      </c>
      <c r="G145" s="127">
        <v>1</v>
      </c>
      <c r="H145" s="127" t="s">
        <v>903</v>
      </c>
      <c r="I145" s="127" t="s">
        <v>29</v>
      </c>
      <c r="J145" s="70" t="str">
        <f t="shared" si="10"/>
        <v>RA-RaSIA02:RF-IntlkComp-1:OutDig07-Mon</v>
      </c>
      <c r="K145" s="128" t="s">
        <v>322</v>
      </c>
      <c r="L145" s="128" t="s">
        <v>322</v>
      </c>
      <c r="M145" s="71" t="s">
        <v>1075</v>
      </c>
      <c r="N145" s="129" t="s">
        <v>144</v>
      </c>
      <c r="O145" s="129" t="s">
        <v>33</v>
      </c>
      <c r="P145" s="50"/>
      <c r="Q145" s="50"/>
      <c r="R145" s="142" t="s">
        <v>724</v>
      </c>
      <c r="S145" s="71" t="str">
        <f t="shared" si="11"/>
        <v>RA_RASIA02_RF_IntlkComp_1_OutDig07Mon</v>
      </c>
      <c r="T145" s="129" t="s">
        <v>145</v>
      </c>
      <c r="U145" s="143" t="s">
        <v>724</v>
      </c>
    </row>
    <row r="146" spans="1:21" s="5" customFormat="1" ht="14.45">
      <c r="A146" s="139">
        <v>145</v>
      </c>
      <c r="B146" s="140" t="s">
        <v>1076</v>
      </c>
      <c r="C146" s="127" t="s">
        <v>138</v>
      </c>
      <c r="D146" s="127" t="s">
        <v>565</v>
      </c>
      <c r="E146" s="127" t="s">
        <v>140</v>
      </c>
      <c r="F146" s="127" t="s">
        <v>726</v>
      </c>
      <c r="G146" s="127">
        <v>1</v>
      </c>
      <c r="H146" s="127" t="s">
        <v>906</v>
      </c>
      <c r="I146" s="127" t="s">
        <v>29</v>
      </c>
      <c r="J146" s="70" t="str">
        <f t="shared" si="10"/>
        <v>RA-RaSIA02:RF-IntlkComp-1:OutDig08-Mon</v>
      </c>
      <c r="K146" s="128" t="s">
        <v>322</v>
      </c>
      <c r="L146" s="128" t="s">
        <v>322</v>
      </c>
      <c r="M146" s="71" t="s">
        <v>1077</v>
      </c>
      <c r="N146" s="129" t="s">
        <v>144</v>
      </c>
      <c r="O146" s="129" t="s">
        <v>33</v>
      </c>
      <c r="P146" s="50"/>
      <c r="Q146" s="50"/>
      <c r="R146" s="142" t="s">
        <v>724</v>
      </c>
      <c r="S146" s="71" t="str">
        <f t="shared" si="11"/>
        <v>RA_RASIA02_RF_IntlkComp_1_OutDig08Mon</v>
      </c>
      <c r="T146" s="129" t="s">
        <v>145</v>
      </c>
      <c r="U146" s="143" t="s">
        <v>724</v>
      </c>
    </row>
    <row r="147" spans="1:21" s="5" customFormat="1" ht="14.45">
      <c r="A147" s="139">
        <v>146</v>
      </c>
      <c r="B147" s="140" t="s">
        <v>1078</v>
      </c>
      <c r="C147" s="127" t="s">
        <v>138</v>
      </c>
      <c r="D147" s="127" t="s">
        <v>565</v>
      </c>
      <c r="E147" s="127" t="s">
        <v>140</v>
      </c>
      <c r="F147" s="127" t="s">
        <v>726</v>
      </c>
      <c r="G147" s="127">
        <v>1</v>
      </c>
      <c r="H147" s="127" t="s">
        <v>909</v>
      </c>
      <c r="I147" s="127" t="s">
        <v>29</v>
      </c>
      <c r="J147" s="70" t="str">
        <f t="shared" si="10"/>
        <v>RA-RaSIA02:RF-IntlkComp-1:OutDig09-Mon</v>
      </c>
      <c r="K147" s="128" t="s">
        <v>322</v>
      </c>
      <c r="L147" s="128" t="s">
        <v>322</v>
      </c>
      <c r="M147" s="71" t="s">
        <v>1079</v>
      </c>
      <c r="N147" s="129" t="s">
        <v>144</v>
      </c>
      <c r="O147" s="129" t="s">
        <v>33</v>
      </c>
      <c r="P147" s="50"/>
      <c r="Q147" s="50"/>
      <c r="R147" s="142" t="s">
        <v>724</v>
      </c>
      <c r="S147" s="71" t="str">
        <f t="shared" si="11"/>
        <v>RA_RASIA02_RF_IntlkComp_1_OutDig09Mon</v>
      </c>
      <c r="T147" s="129" t="s">
        <v>145</v>
      </c>
      <c r="U147" s="143" t="s">
        <v>724</v>
      </c>
    </row>
    <row r="148" spans="1:21" s="5" customFormat="1" ht="14.45">
      <c r="A148" s="139">
        <v>147</v>
      </c>
      <c r="B148" s="140" t="s">
        <v>1080</v>
      </c>
      <c r="C148" s="127" t="s">
        <v>138</v>
      </c>
      <c r="D148" s="127" t="s">
        <v>565</v>
      </c>
      <c r="E148" s="127" t="s">
        <v>140</v>
      </c>
      <c r="F148" s="127" t="s">
        <v>726</v>
      </c>
      <c r="G148" s="127">
        <v>1</v>
      </c>
      <c r="H148" s="127" t="s">
        <v>912</v>
      </c>
      <c r="I148" s="127" t="s">
        <v>29</v>
      </c>
      <c r="J148" s="70" t="str">
        <f t="shared" si="10"/>
        <v>RA-RaSIA02:RF-IntlkComp-1:OutDig10-Mon</v>
      </c>
      <c r="K148" s="128" t="s">
        <v>322</v>
      </c>
      <c r="L148" s="128" t="s">
        <v>322</v>
      </c>
      <c r="M148" s="71" t="s">
        <v>1081</v>
      </c>
      <c r="N148" s="129" t="s">
        <v>144</v>
      </c>
      <c r="O148" s="129" t="s">
        <v>33</v>
      </c>
      <c r="P148" s="50"/>
      <c r="Q148" s="50"/>
      <c r="R148" s="142" t="s">
        <v>724</v>
      </c>
      <c r="S148" s="71" t="str">
        <f t="shared" si="11"/>
        <v>RA_RASIA02_RF_IntlkComp_1_OutDig10Mon</v>
      </c>
      <c r="T148" s="129" t="s">
        <v>145</v>
      </c>
      <c r="U148" s="143" t="s">
        <v>724</v>
      </c>
    </row>
    <row r="149" spans="1:21" s="5" customFormat="1" ht="14.45">
      <c r="A149" s="139">
        <v>148</v>
      </c>
      <c r="B149" s="140" t="s">
        <v>1082</v>
      </c>
      <c r="C149" s="127" t="s">
        <v>138</v>
      </c>
      <c r="D149" s="127" t="s">
        <v>565</v>
      </c>
      <c r="E149" s="127" t="s">
        <v>140</v>
      </c>
      <c r="F149" s="127" t="s">
        <v>726</v>
      </c>
      <c r="G149" s="127">
        <v>1</v>
      </c>
      <c r="H149" s="127" t="s">
        <v>915</v>
      </c>
      <c r="I149" s="127" t="s">
        <v>29</v>
      </c>
      <c r="J149" s="70" t="str">
        <f t="shared" si="10"/>
        <v>RA-RaSIA02:RF-IntlkComp-1:OutDig11-Mon</v>
      </c>
      <c r="K149" s="128" t="s">
        <v>322</v>
      </c>
      <c r="L149" s="128" t="s">
        <v>322</v>
      </c>
      <c r="M149" s="71" t="s">
        <v>1083</v>
      </c>
      <c r="N149" s="129" t="s">
        <v>144</v>
      </c>
      <c r="O149" s="129" t="s">
        <v>33</v>
      </c>
      <c r="P149" s="50"/>
      <c r="Q149" s="50"/>
      <c r="R149" s="142" t="s">
        <v>724</v>
      </c>
      <c r="S149" s="71" t="str">
        <f t="shared" si="11"/>
        <v>RA_RASIA02_RF_IntlkComp_1_OutDig11Mon</v>
      </c>
      <c r="T149" s="129" t="s">
        <v>145</v>
      </c>
      <c r="U149" s="143" t="s">
        <v>724</v>
      </c>
    </row>
    <row r="150" spans="1:21" s="5" customFormat="1" ht="14.45">
      <c r="A150" s="139">
        <v>149</v>
      </c>
      <c r="B150" s="140" t="s">
        <v>1084</v>
      </c>
      <c r="C150" s="127" t="s">
        <v>138</v>
      </c>
      <c r="D150" s="127" t="s">
        <v>565</v>
      </c>
      <c r="E150" s="127" t="s">
        <v>140</v>
      </c>
      <c r="F150" s="127" t="s">
        <v>726</v>
      </c>
      <c r="G150" s="127">
        <v>1</v>
      </c>
      <c r="H150" s="127" t="s">
        <v>918</v>
      </c>
      <c r="I150" s="127" t="s">
        <v>29</v>
      </c>
      <c r="J150" s="70" t="str">
        <f t="shared" si="10"/>
        <v>RA-RaSIA02:RF-IntlkComp-1:OutDig12-Mon</v>
      </c>
      <c r="K150" s="128" t="s">
        <v>322</v>
      </c>
      <c r="L150" s="128" t="s">
        <v>322</v>
      </c>
      <c r="M150" s="71" t="s">
        <v>1085</v>
      </c>
      <c r="N150" s="129" t="s">
        <v>144</v>
      </c>
      <c r="O150" s="129" t="s">
        <v>33</v>
      </c>
      <c r="P150" s="50"/>
      <c r="Q150" s="50"/>
      <c r="R150" s="142" t="s">
        <v>724</v>
      </c>
      <c r="S150" s="71" t="str">
        <f t="shared" si="11"/>
        <v>RA_RASIA02_RF_IntlkComp_1_OutDig12Mon</v>
      </c>
      <c r="T150" s="129" t="s">
        <v>145</v>
      </c>
      <c r="U150" s="143" t="s">
        <v>724</v>
      </c>
    </row>
    <row r="151" spans="1:21" s="5" customFormat="1" ht="14.45">
      <c r="A151" s="139">
        <v>150</v>
      </c>
      <c r="B151" s="140" t="s">
        <v>1086</v>
      </c>
      <c r="C151" s="127" t="s">
        <v>138</v>
      </c>
      <c r="D151" s="127" t="s">
        <v>565</v>
      </c>
      <c r="E151" s="127" t="s">
        <v>140</v>
      </c>
      <c r="F151" s="127" t="s">
        <v>726</v>
      </c>
      <c r="G151" s="127">
        <v>1</v>
      </c>
      <c r="H151" s="127" t="s">
        <v>921</v>
      </c>
      <c r="I151" s="127" t="s">
        <v>29</v>
      </c>
      <c r="J151" s="70" t="str">
        <f t="shared" si="10"/>
        <v>RA-RaSIA02:RF-IntlkComp-1:OutDig13-Mon</v>
      </c>
      <c r="K151" s="128" t="s">
        <v>322</v>
      </c>
      <c r="L151" s="128" t="s">
        <v>322</v>
      </c>
      <c r="M151" s="71" t="s">
        <v>1087</v>
      </c>
      <c r="N151" s="129" t="s">
        <v>144</v>
      </c>
      <c r="O151" s="129" t="s">
        <v>33</v>
      </c>
      <c r="P151" s="50"/>
      <c r="Q151" s="50"/>
      <c r="R151" s="142" t="s">
        <v>724</v>
      </c>
      <c r="S151" s="71" t="str">
        <f t="shared" si="11"/>
        <v>RA_RASIA02_RF_IntlkComp_1_OutDig13Mon</v>
      </c>
      <c r="T151" s="129" t="s">
        <v>145</v>
      </c>
      <c r="U151" s="143" t="s">
        <v>724</v>
      </c>
    </row>
    <row r="152" spans="1:21" s="5" customFormat="1" ht="14.45">
      <c r="A152" s="139">
        <v>151</v>
      </c>
      <c r="B152" s="140" t="s">
        <v>1088</v>
      </c>
      <c r="C152" s="127" t="s">
        <v>138</v>
      </c>
      <c r="D152" s="127" t="s">
        <v>565</v>
      </c>
      <c r="E152" s="127" t="s">
        <v>140</v>
      </c>
      <c r="F152" s="127" t="s">
        <v>726</v>
      </c>
      <c r="G152" s="127">
        <v>1</v>
      </c>
      <c r="H152" s="127" t="s">
        <v>924</v>
      </c>
      <c r="I152" s="127" t="s">
        <v>29</v>
      </c>
      <c r="J152" s="70" t="str">
        <f t="shared" si="10"/>
        <v>RA-RaSIA02:RF-IntlkComp-1:OutDig14-Mon</v>
      </c>
      <c r="K152" s="128" t="s">
        <v>322</v>
      </c>
      <c r="L152" s="128" t="s">
        <v>322</v>
      </c>
      <c r="M152" s="71" t="s">
        <v>1089</v>
      </c>
      <c r="N152" s="129" t="s">
        <v>144</v>
      </c>
      <c r="O152" s="129" t="s">
        <v>33</v>
      </c>
      <c r="P152" s="50"/>
      <c r="Q152" s="50"/>
      <c r="R152" s="142" t="s">
        <v>724</v>
      </c>
      <c r="S152" s="71" t="str">
        <f t="shared" si="11"/>
        <v>RA_RASIA02_RF_IntlkComp_1_OutDig14Mon</v>
      </c>
      <c r="T152" s="129" t="s">
        <v>145</v>
      </c>
      <c r="U152" s="143" t="s">
        <v>724</v>
      </c>
    </row>
    <row r="153" spans="1:21" s="5" customFormat="1" ht="14.45">
      <c r="A153" s="139">
        <v>152</v>
      </c>
      <c r="B153" s="140" t="s">
        <v>1090</v>
      </c>
      <c r="C153" s="127" t="s">
        <v>138</v>
      </c>
      <c r="D153" s="127" t="s">
        <v>565</v>
      </c>
      <c r="E153" s="127" t="s">
        <v>140</v>
      </c>
      <c r="F153" s="127" t="s">
        <v>726</v>
      </c>
      <c r="G153" s="127">
        <v>1</v>
      </c>
      <c r="H153" s="127" t="s">
        <v>927</v>
      </c>
      <c r="I153" s="127" t="s">
        <v>29</v>
      </c>
      <c r="J153" s="70" t="str">
        <f t="shared" si="10"/>
        <v>RA-RaSIA02:RF-IntlkComp-1:OutDig15-Mon</v>
      </c>
      <c r="K153" s="128" t="s">
        <v>322</v>
      </c>
      <c r="L153" s="128" t="s">
        <v>322</v>
      </c>
      <c r="M153" s="71" t="s">
        <v>1091</v>
      </c>
      <c r="N153" s="129" t="s">
        <v>144</v>
      </c>
      <c r="O153" s="129" t="s">
        <v>33</v>
      </c>
      <c r="P153" s="50"/>
      <c r="Q153" s="50"/>
      <c r="R153" s="142" t="s">
        <v>724</v>
      </c>
      <c r="S153" s="71" t="str">
        <f t="shared" si="11"/>
        <v>RA_RASIA02_RF_IntlkComp_1_OutDig15Mon</v>
      </c>
      <c r="T153" s="129" t="s">
        <v>145</v>
      </c>
      <c r="U153" s="143" t="s">
        <v>724</v>
      </c>
    </row>
    <row r="154" spans="1:21" s="52" customFormat="1" ht="14.45">
      <c r="A154" s="144">
        <v>153</v>
      </c>
      <c r="B154" s="145" t="s">
        <v>1092</v>
      </c>
      <c r="C154" s="119" t="s">
        <v>138</v>
      </c>
      <c r="D154" s="119" t="s">
        <v>565</v>
      </c>
      <c r="E154" s="119" t="s">
        <v>140</v>
      </c>
      <c r="F154" s="119" t="s">
        <v>726</v>
      </c>
      <c r="G154" s="119">
        <v>2</v>
      </c>
      <c r="H154" s="119" t="s">
        <v>732</v>
      </c>
      <c r="I154" s="119" t="s">
        <v>29</v>
      </c>
      <c r="J154" s="113" t="str">
        <f t="shared" si="10"/>
        <v>RA-RaSIA02:RF-IntlkComp-2:IB1601Fault-Mon</v>
      </c>
      <c r="K154" s="110" t="s">
        <v>322</v>
      </c>
      <c r="L154" s="110" t="s">
        <v>322</v>
      </c>
      <c r="M154" s="114" t="s">
        <v>1093</v>
      </c>
      <c r="N154" s="121" t="s">
        <v>144</v>
      </c>
      <c r="O154" s="121" t="s">
        <v>33</v>
      </c>
      <c r="P154" s="50"/>
      <c r="Q154" s="50"/>
      <c r="R154" s="147" t="s">
        <v>724</v>
      </c>
      <c r="S154" s="114" t="str">
        <f t="shared" si="11"/>
        <v>RA_RASIA02_RF_IntlkComp_2_IB1601FaultMon</v>
      </c>
      <c r="T154" s="121" t="s">
        <v>145</v>
      </c>
      <c r="U154" s="148" t="s">
        <v>724</v>
      </c>
    </row>
    <row r="155" spans="1:21" s="52" customFormat="1" ht="14.45">
      <c r="A155" s="144">
        <v>154</v>
      </c>
      <c r="B155" s="145" t="s">
        <v>1094</v>
      </c>
      <c r="C155" s="119" t="s">
        <v>138</v>
      </c>
      <c r="D155" s="119" t="s">
        <v>565</v>
      </c>
      <c r="E155" s="119" t="s">
        <v>140</v>
      </c>
      <c r="F155" s="119" t="s">
        <v>726</v>
      </c>
      <c r="G155" s="119">
        <v>2</v>
      </c>
      <c r="H155" s="119" t="s">
        <v>735</v>
      </c>
      <c r="I155" s="119" t="s">
        <v>29</v>
      </c>
      <c r="J155" s="113" t="str">
        <f t="shared" si="10"/>
        <v>RA-RaSIA02:RF-IntlkComp-2:IB1602Fault-Mon</v>
      </c>
      <c r="K155" s="110" t="s">
        <v>322</v>
      </c>
      <c r="L155" s="110" t="s">
        <v>322</v>
      </c>
      <c r="M155" s="114" t="s">
        <v>1095</v>
      </c>
      <c r="N155" s="121" t="s">
        <v>144</v>
      </c>
      <c r="O155" s="121" t="s">
        <v>33</v>
      </c>
      <c r="P155" s="50"/>
      <c r="Q155" s="50"/>
      <c r="R155" s="147" t="s">
        <v>724</v>
      </c>
      <c r="S155" s="114" t="str">
        <f t="shared" si="11"/>
        <v>RA_RASIA02_RF_IntlkComp_2_IB1602FaultMon</v>
      </c>
      <c r="T155" s="121" t="s">
        <v>145</v>
      </c>
      <c r="U155" s="148" t="s">
        <v>724</v>
      </c>
    </row>
    <row r="156" spans="1:21" s="52" customFormat="1" ht="14.45">
      <c r="A156" s="144">
        <v>155</v>
      </c>
      <c r="B156" s="145" t="s">
        <v>1096</v>
      </c>
      <c r="C156" s="119" t="s">
        <v>138</v>
      </c>
      <c r="D156" s="119" t="s">
        <v>565</v>
      </c>
      <c r="E156" s="119" t="s">
        <v>140</v>
      </c>
      <c r="F156" s="119" t="s">
        <v>726</v>
      </c>
      <c r="G156" s="119">
        <v>2</v>
      </c>
      <c r="H156" s="119" t="s">
        <v>738</v>
      </c>
      <c r="I156" s="119" t="s">
        <v>29</v>
      </c>
      <c r="J156" s="113" t="str">
        <f t="shared" si="10"/>
        <v>RA-RaSIA02:RF-IntlkComp-2:IY403Fault-Mon</v>
      </c>
      <c r="K156" s="110" t="s">
        <v>322</v>
      </c>
      <c r="L156" s="110" t="s">
        <v>322</v>
      </c>
      <c r="M156" s="114" t="s">
        <v>1097</v>
      </c>
      <c r="N156" s="121" t="s">
        <v>144</v>
      </c>
      <c r="O156" s="121" t="s">
        <v>33</v>
      </c>
      <c r="P156" s="50"/>
      <c r="Q156" s="50"/>
      <c r="R156" s="147" t="s">
        <v>724</v>
      </c>
      <c r="S156" s="114" t="str">
        <f t="shared" si="11"/>
        <v>RA_RASIA02_RF_IntlkComp_2_IY403FaultMon</v>
      </c>
      <c r="T156" s="121" t="s">
        <v>145</v>
      </c>
      <c r="U156" s="148" t="s">
        <v>724</v>
      </c>
    </row>
    <row r="157" spans="1:21" s="52" customFormat="1" ht="14.45">
      <c r="A157" s="144">
        <v>156</v>
      </c>
      <c r="B157" s="145" t="s">
        <v>1098</v>
      </c>
      <c r="C157" s="119" t="s">
        <v>138</v>
      </c>
      <c r="D157" s="119" t="s">
        <v>565</v>
      </c>
      <c r="E157" s="119" t="s">
        <v>140</v>
      </c>
      <c r="F157" s="119" t="s">
        <v>726</v>
      </c>
      <c r="G157" s="119">
        <v>2</v>
      </c>
      <c r="H157" s="119" t="s">
        <v>741</v>
      </c>
      <c r="I157" s="119" t="s">
        <v>29</v>
      </c>
      <c r="J157" s="113" t="str">
        <f t="shared" si="10"/>
        <v>RA-RaSIA02:RF-IntlkComp-2:IY404Fault-Mon</v>
      </c>
      <c r="K157" s="110" t="s">
        <v>322</v>
      </c>
      <c r="L157" s="110" t="s">
        <v>322</v>
      </c>
      <c r="M157" s="114" t="s">
        <v>1099</v>
      </c>
      <c r="N157" s="121" t="s">
        <v>144</v>
      </c>
      <c r="O157" s="121" t="s">
        <v>33</v>
      </c>
      <c r="P157" s="50"/>
      <c r="Q157" s="50"/>
      <c r="R157" s="147" t="s">
        <v>724</v>
      </c>
      <c r="S157" s="114" t="str">
        <f t="shared" si="11"/>
        <v>RA_RASIA02_RF_IntlkComp_2_IY404FaultMon</v>
      </c>
      <c r="T157" s="121" t="s">
        <v>145</v>
      </c>
      <c r="U157" s="148" t="s">
        <v>724</v>
      </c>
    </row>
    <row r="158" spans="1:21" s="52" customFormat="1" ht="14.45">
      <c r="A158" s="144">
        <v>157</v>
      </c>
      <c r="B158" s="145" t="s">
        <v>1100</v>
      </c>
      <c r="C158" s="119" t="s">
        <v>138</v>
      </c>
      <c r="D158" s="119" t="s">
        <v>565</v>
      </c>
      <c r="E158" s="119" t="s">
        <v>140</v>
      </c>
      <c r="F158" s="119" t="s">
        <v>726</v>
      </c>
      <c r="G158" s="119">
        <v>2</v>
      </c>
      <c r="H158" s="119" t="s">
        <v>744</v>
      </c>
      <c r="I158" s="119" t="s">
        <v>29</v>
      </c>
      <c r="J158" s="113" t="str">
        <f t="shared" si="10"/>
        <v>RA-RaSIA02:RF-IntlkComp-2:IY405Fault-Mon</v>
      </c>
      <c r="K158" s="110" t="s">
        <v>322</v>
      </c>
      <c r="L158" s="110" t="s">
        <v>322</v>
      </c>
      <c r="M158" s="114" t="s">
        <v>1101</v>
      </c>
      <c r="N158" s="121" t="s">
        <v>144</v>
      </c>
      <c r="O158" s="121" t="s">
        <v>33</v>
      </c>
      <c r="P158" s="50"/>
      <c r="Q158" s="50"/>
      <c r="R158" s="147" t="s">
        <v>724</v>
      </c>
      <c r="S158" s="114" t="str">
        <f t="shared" si="11"/>
        <v>RA_RASIA02_RF_IntlkComp_2_IY405FaultMon</v>
      </c>
      <c r="T158" s="121" t="s">
        <v>145</v>
      </c>
      <c r="U158" s="148" t="s">
        <v>724</v>
      </c>
    </row>
    <row r="159" spans="1:21" s="52" customFormat="1" ht="14.45">
      <c r="A159" s="144">
        <v>158</v>
      </c>
      <c r="B159" s="145" t="s">
        <v>1102</v>
      </c>
      <c r="C159" s="119" t="s">
        <v>138</v>
      </c>
      <c r="D159" s="119" t="s">
        <v>565</v>
      </c>
      <c r="E159" s="119" t="s">
        <v>140</v>
      </c>
      <c r="F159" s="119" t="s">
        <v>726</v>
      </c>
      <c r="G159" s="119">
        <v>2</v>
      </c>
      <c r="H159" s="119" t="s">
        <v>940</v>
      </c>
      <c r="I159" s="119" t="s">
        <v>29</v>
      </c>
      <c r="J159" s="113" t="str">
        <f t="shared" si="10"/>
        <v>RA-RaSIA02:RF-IntlkComp-2:IY406Fault-Mon</v>
      </c>
      <c r="K159" s="110" t="s">
        <v>322</v>
      </c>
      <c r="L159" s="110" t="s">
        <v>322</v>
      </c>
      <c r="M159" s="114" t="s">
        <v>1103</v>
      </c>
      <c r="N159" s="121" t="s">
        <v>144</v>
      </c>
      <c r="O159" s="121" t="s">
        <v>33</v>
      </c>
      <c r="P159" s="50"/>
      <c r="Q159" s="50"/>
      <c r="R159" s="147" t="s">
        <v>724</v>
      </c>
      <c r="S159" s="114" t="str">
        <f t="shared" si="11"/>
        <v>RA_RASIA02_RF_IntlkComp_2_IY406FaultMon</v>
      </c>
      <c r="T159" s="121" t="s">
        <v>145</v>
      </c>
      <c r="U159" s="148" t="s">
        <v>724</v>
      </c>
    </row>
    <row r="160" spans="1:21" s="52" customFormat="1" ht="14.45">
      <c r="A160" s="144">
        <v>159</v>
      </c>
      <c r="B160" s="145" t="s">
        <v>1104</v>
      </c>
      <c r="C160" s="119" t="s">
        <v>138</v>
      </c>
      <c r="D160" s="119" t="s">
        <v>565</v>
      </c>
      <c r="E160" s="119" t="s">
        <v>140</v>
      </c>
      <c r="F160" s="119" t="s">
        <v>726</v>
      </c>
      <c r="G160" s="119">
        <v>2</v>
      </c>
      <c r="H160" s="119" t="s">
        <v>943</v>
      </c>
      <c r="I160" s="119" t="s">
        <v>29</v>
      </c>
      <c r="J160" s="113" t="str">
        <f t="shared" si="10"/>
        <v>RA-RaSIA02:RF-IntlkComp-2:IY407Fault-Mon</v>
      </c>
      <c r="K160" s="110" t="s">
        <v>322</v>
      </c>
      <c r="L160" s="110" t="s">
        <v>322</v>
      </c>
      <c r="M160" s="114" t="s">
        <v>1105</v>
      </c>
      <c r="N160" s="121" t="s">
        <v>144</v>
      </c>
      <c r="O160" s="121" t="s">
        <v>33</v>
      </c>
      <c r="P160" s="50"/>
      <c r="Q160" s="50"/>
      <c r="R160" s="147" t="s">
        <v>724</v>
      </c>
      <c r="S160" s="114" t="str">
        <f t="shared" si="11"/>
        <v>RA_RASIA02_RF_IntlkComp_2_IY407FaultMon</v>
      </c>
      <c r="T160" s="121" t="s">
        <v>145</v>
      </c>
      <c r="U160" s="148" t="s">
        <v>724</v>
      </c>
    </row>
    <row r="161" spans="1:21" s="52" customFormat="1" ht="14.45">
      <c r="A161" s="144">
        <v>160</v>
      </c>
      <c r="B161" s="145" t="s">
        <v>1106</v>
      </c>
      <c r="C161" s="119" t="s">
        <v>138</v>
      </c>
      <c r="D161" s="119" t="s">
        <v>565</v>
      </c>
      <c r="E161" s="119" t="s">
        <v>140</v>
      </c>
      <c r="F161" s="119" t="s">
        <v>726</v>
      </c>
      <c r="G161" s="119">
        <v>2</v>
      </c>
      <c r="H161" s="119" t="s">
        <v>946</v>
      </c>
      <c r="I161" s="119" t="s">
        <v>29</v>
      </c>
      <c r="J161" s="113" t="str">
        <f t="shared" si="10"/>
        <v>RA-RaSIA02:RF-IntlkComp-2:OB1608Fault-Mon</v>
      </c>
      <c r="K161" s="110" t="s">
        <v>322</v>
      </c>
      <c r="L161" s="110" t="s">
        <v>322</v>
      </c>
      <c r="M161" s="114" t="s">
        <v>1107</v>
      </c>
      <c r="N161" s="121" t="s">
        <v>144</v>
      </c>
      <c r="O161" s="121" t="s">
        <v>33</v>
      </c>
      <c r="P161" s="50"/>
      <c r="Q161" s="50"/>
      <c r="R161" s="147" t="s">
        <v>724</v>
      </c>
      <c r="S161" s="114" t="str">
        <f t="shared" si="11"/>
        <v>RA_RASIA02_RF_IntlkComp_2_OB1608FaultMon</v>
      </c>
      <c r="T161" s="121" t="s">
        <v>145</v>
      </c>
      <c r="U161" s="148" t="s">
        <v>724</v>
      </c>
    </row>
    <row r="162" spans="1:21" s="52" customFormat="1" ht="14.45">
      <c r="A162" s="144">
        <v>161</v>
      </c>
      <c r="B162" s="145" t="s">
        <v>1108</v>
      </c>
      <c r="C162" s="119" t="s">
        <v>138</v>
      </c>
      <c r="D162" s="119" t="s">
        <v>565</v>
      </c>
      <c r="E162" s="119" t="s">
        <v>140</v>
      </c>
      <c r="F162" s="119" t="s">
        <v>726</v>
      </c>
      <c r="G162" s="119">
        <v>2</v>
      </c>
      <c r="H162" s="119" t="s">
        <v>750</v>
      </c>
      <c r="I162" s="119" t="s">
        <v>29</v>
      </c>
      <c r="J162" s="113" t="str">
        <f t="shared" si="10"/>
        <v>RA-RaSIA02:RF-IntlkComp-2:InDig00-Mon</v>
      </c>
      <c r="K162" s="110" t="s">
        <v>322</v>
      </c>
      <c r="L162" s="110" t="s">
        <v>322</v>
      </c>
      <c r="M162" s="114" t="s">
        <v>1109</v>
      </c>
      <c r="N162" s="121" t="s">
        <v>144</v>
      </c>
      <c r="O162" s="121" t="s">
        <v>33</v>
      </c>
      <c r="P162" s="50"/>
      <c r="Q162" s="50"/>
      <c r="R162" s="147" t="s">
        <v>724</v>
      </c>
      <c r="S162" s="114" t="str">
        <f t="shared" si="11"/>
        <v>RA_RASIA02_RF_IntlkComp_2_InDig00Mon</v>
      </c>
      <c r="T162" s="121" t="s">
        <v>145</v>
      </c>
      <c r="U162" s="148" t="s">
        <v>724</v>
      </c>
    </row>
    <row r="163" spans="1:21" s="5" customFormat="1" ht="14.45">
      <c r="A163" s="139">
        <v>162</v>
      </c>
      <c r="B163" s="140" t="s">
        <v>1110</v>
      </c>
      <c r="C163" s="127" t="s">
        <v>138</v>
      </c>
      <c r="D163" s="127" t="s">
        <v>565</v>
      </c>
      <c r="E163" s="127" t="s">
        <v>140</v>
      </c>
      <c r="F163" s="127" t="s">
        <v>726</v>
      </c>
      <c r="G163" s="127">
        <v>2</v>
      </c>
      <c r="H163" s="127" t="s">
        <v>753</v>
      </c>
      <c r="I163" s="127" t="s">
        <v>29</v>
      </c>
      <c r="J163" s="70" t="str">
        <f t="shared" si="10"/>
        <v>RA-RaSIA02:RF-IntlkComp-2:InDig01-Mon</v>
      </c>
      <c r="K163" s="128" t="s">
        <v>322</v>
      </c>
      <c r="L163" s="128" t="s">
        <v>322</v>
      </c>
      <c r="M163" s="71" t="s">
        <v>1111</v>
      </c>
      <c r="N163" s="129" t="s">
        <v>144</v>
      </c>
      <c r="O163" s="129" t="s">
        <v>33</v>
      </c>
      <c r="P163" s="50"/>
      <c r="Q163" s="50"/>
      <c r="R163" s="142" t="s">
        <v>724</v>
      </c>
      <c r="S163" s="71" t="str">
        <f t="shared" si="11"/>
        <v>RA_RASIA02_RF_IntlkComp_2_InDig01Mon</v>
      </c>
      <c r="T163" s="129" t="s">
        <v>145</v>
      </c>
      <c r="U163" s="143" t="s">
        <v>724</v>
      </c>
    </row>
    <row r="164" spans="1:21" s="5" customFormat="1" ht="14.45">
      <c r="A164" s="139">
        <v>163</v>
      </c>
      <c r="B164" s="140" t="s">
        <v>1112</v>
      </c>
      <c r="C164" s="127" t="s">
        <v>138</v>
      </c>
      <c r="D164" s="127" t="s">
        <v>565</v>
      </c>
      <c r="E164" s="127" t="s">
        <v>140</v>
      </c>
      <c r="F164" s="127" t="s">
        <v>726</v>
      </c>
      <c r="G164" s="127">
        <v>2</v>
      </c>
      <c r="H164" s="127" t="s">
        <v>756</v>
      </c>
      <c r="I164" s="127" t="s">
        <v>29</v>
      </c>
      <c r="J164" s="70" t="str">
        <f t="shared" si="10"/>
        <v>RA-RaSIA02:RF-IntlkComp-2:InDig02-Mon</v>
      </c>
      <c r="K164" s="128" t="s">
        <v>322</v>
      </c>
      <c r="L164" s="128" t="s">
        <v>322</v>
      </c>
      <c r="M164" s="71" t="s">
        <v>1113</v>
      </c>
      <c r="N164" s="129" t="s">
        <v>144</v>
      </c>
      <c r="O164" s="129" t="s">
        <v>33</v>
      </c>
      <c r="P164" s="50"/>
      <c r="Q164" s="50"/>
      <c r="R164" s="142" t="s">
        <v>724</v>
      </c>
      <c r="S164" s="71" t="str">
        <f t="shared" si="11"/>
        <v>RA_RASIA02_RF_IntlkComp_2_InDig02Mon</v>
      </c>
      <c r="T164" s="129" t="s">
        <v>145</v>
      </c>
      <c r="U164" s="143" t="s">
        <v>724</v>
      </c>
    </row>
    <row r="165" spans="1:21" s="5" customFormat="1" ht="14.45">
      <c r="A165" s="139">
        <v>164</v>
      </c>
      <c r="B165" s="140" t="s">
        <v>1114</v>
      </c>
      <c r="C165" s="127" t="s">
        <v>138</v>
      </c>
      <c r="D165" s="127" t="s">
        <v>565</v>
      </c>
      <c r="E165" s="127" t="s">
        <v>140</v>
      </c>
      <c r="F165" s="127" t="s">
        <v>726</v>
      </c>
      <c r="G165" s="127">
        <v>2</v>
      </c>
      <c r="H165" s="127" t="s">
        <v>759</v>
      </c>
      <c r="I165" s="127" t="s">
        <v>29</v>
      </c>
      <c r="J165" s="70" t="str">
        <f t="shared" si="10"/>
        <v>RA-RaSIA02:RF-IntlkComp-2:InDig03-Mon</v>
      </c>
      <c r="K165" s="128" t="s">
        <v>322</v>
      </c>
      <c r="L165" s="128" t="s">
        <v>322</v>
      </c>
      <c r="M165" s="71" t="s">
        <v>1115</v>
      </c>
      <c r="N165" s="129" t="s">
        <v>144</v>
      </c>
      <c r="O165" s="129" t="s">
        <v>33</v>
      </c>
      <c r="P165" s="50"/>
      <c r="Q165" s="50"/>
      <c r="R165" s="142" t="s">
        <v>724</v>
      </c>
      <c r="S165" s="71" t="str">
        <f t="shared" si="11"/>
        <v>RA_RASIA02_RF_IntlkComp_2_InDig03Mon</v>
      </c>
      <c r="T165" s="129" t="s">
        <v>145</v>
      </c>
      <c r="U165" s="143" t="s">
        <v>724</v>
      </c>
    </row>
    <row r="166" spans="1:21" s="5" customFormat="1" ht="14.45">
      <c r="A166" s="139">
        <v>165</v>
      </c>
      <c r="B166" s="140" t="s">
        <v>1116</v>
      </c>
      <c r="C166" s="127" t="s">
        <v>138</v>
      </c>
      <c r="D166" s="127" t="s">
        <v>565</v>
      </c>
      <c r="E166" s="127" t="s">
        <v>140</v>
      </c>
      <c r="F166" s="127" t="s">
        <v>726</v>
      </c>
      <c r="G166" s="127">
        <v>2</v>
      </c>
      <c r="H166" s="127" t="s">
        <v>762</v>
      </c>
      <c r="I166" s="127" t="s">
        <v>29</v>
      </c>
      <c r="J166" s="70" t="str">
        <f t="shared" si="10"/>
        <v>RA-RaSIA02:RF-IntlkComp-2:InDig04-Mon</v>
      </c>
      <c r="K166" s="128" t="s">
        <v>322</v>
      </c>
      <c r="L166" s="128" t="s">
        <v>322</v>
      </c>
      <c r="M166" s="71" t="s">
        <v>1117</v>
      </c>
      <c r="N166" s="129" t="s">
        <v>144</v>
      </c>
      <c r="O166" s="129" t="s">
        <v>33</v>
      </c>
      <c r="P166" s="50"/>
      <c r="Q166" s="50"/>
      <c r="R166" s="142" t="s">
        <v>724</v>
      </c>
      <c r="S166" s="71" t="str">
        <f t="shared" si="11"/>
        <v>RA_RASIA02_RF_IntlkComp_2_InDig04Mon</v>
      </c>
      <c r="T166" s="129" t="s">
        <v>145</v>
      </c>
      <c r="U166" s="143" t="s">
        <v>724</v>
      </c>
    </row>
    <row r="167" spans="1:21" s="5" customFormat="1" ht="14.45">
      <c r="A167" s="139">
        <v>166</v>
      </c>
      <c r="B167" s="140" t="s">
        <v>1118</v>
      </c>
      <c r="C167" s="127" t="s">
        <v>138</v>
      </c>
      <c r="D167" s="127" t="s">
        <v>565</v>
      </c>
      <c r="E167" s="127" t="s">
        <v>140</v>
      </c>
      <c r="F167" s="127" t="s">
        <v>726</v>
      </c>
      <c r="G167" s="127">
        <v>2</v>
      </c>
      <c r="H167" s="127" t="s">
        <v>765</v>
      </c>
      <c r="I167" s="127" t="s">
        <v>29</v>
      </c>
      <c r="J167" s="70" t="str">
        <f t="shared" si="10"/>
        <v>RA-RaSIA02:RF-IntlkComp-2:InDig05-Mon</v>
      </c>
      <c r="K167" s="128" t="s">
        <v>322</v>
      </c>
      <c r="L167" s="128" t="s">
        <v>322</v>
      </c>
      <c r="M167" s="71" t="s">
        <v>1119</v>
      </c>
      <c r="N167" s="129" t="s">
        <v>144</v>
      </c>
      <c r="O167" s="129" t="s">
        <v>33</v>
      </c>
      <c r="P167" s="50"/>
      <c r="Q167" s="50"/>
      <c r="R167" s="142" t="s">
        <v>724</v>
      </c>
      <c r="S167" s="71" t="str">
        <f t="shared" si="11"/>
        <v>RA_RASIA02_RF_IntlkComp_2_InDig05Mon</v>
      </c>
      <c r="T167" s="129" t="s">
        <v>145</v>
      </c>
      <c r="U167" s="143" t="s">
        <v>724</v>
      </c>
    </row>
    <row r="168" spans="1:21" s="5" customFormat="1" ht="14.45">
      <c r="A168" s="139">
        <v>167</v>
      </c>
      <c r="B168" s="140" t="s">
        <v>1120</v>
      </c>
      <c r="C168" s="127" t="s">
        <v>138</v>
      </c>
      <c r="D168" s="127" t="s">
        <v>565</v>
      </c>
      <c r="E168" s="127" t="s">
        <v>140</v>
      </c>
      <c r="F168" s="127" t="s">
        <v>726</v>
      </c>
      <c r="G168" s="127">
        <v>2</v>
      </c>
      <c r="H168" s="127" t="s">
        <v>768</v>
      </c>
      <c r="I168" s="127" t="s">
        <v>29</v>
      </c>
      <c r="J168" s="70" t="str">
        <f t="shared" si="10"/>
        <v>RA-RaSIA02:RF-IntlkComp-2:InDig06-Mon</v>
      </c>
      <c r="K168" s="128" t="s">
        <v>322</v>
      </c>
      <c r="L168" s="128" t="s">
        <v>322</v>
      </c>
      <c r="M168" s="71" t="s">
        <v>1121</v>
      </c>
      <c r="N168" s="129" t="s">
        <v>144</v>
      </c>
      <c r="O168" s="129" t="s">
        <v>33</v>
      </c>
      <c r="P168" s="50"/>
      <c r="Q168" s="50"/>
      <c r="R168" s="142" t="s">
        <v>724</v>
      </c>
      <c r="S168" s="71" t="str">
        <f t="shared" si="11"/>
        <v>RA_RASIA02_RF_IntlkComp_2_InDig06Mon</v>
      </c>
      <c r="T168" s="129" t="s">
        <v>145</v>
      </c>
      <c r="U168" s="143" t="s">
        <v>724</v>
      </c>
    </row>
    <row r="169" spans="1:21" s="5" customFormat="1" ht="14.45">
      <c r="A169" s="139">
        <v>168</v>
      </c>
      <c r="B169" s="140" t="s">
        <v>1122</v>
      </c>
      <c r="C169" s="127" t="s">
        <v>138</v>
      </c>
      <c r="D169" s="127" t="s">
        <v>565</v>
      </c>
      <c r="E169" s="127" t="s">
        <v>140</v>
      </c>
      <c r="F169" s="127" t="s">
        <v>726</v>
      </c>
      <c r="G169" s="127">
        <v>2</v>
      </c>
      <c r="H169" s="127" t="s">
        <v>771</v>
      </c>
      <c r="I169" s="127" t="s">
        <v>29</v>
      </c>
      <c r="J169" s="70" t="str">
        <f t="shared" si="10"/>
        <v>RA-RaSIA02:RF-IntlkComp-2:InDig07-Mon</v>
      </c>
      <c r="K169" s="128" t="s">
        <v>322</v>
      </c>
      <c r="L169" s="128" t="s">
        <v>322</v>
      </c>
      <c r="M169" s="71" t="s">
        <v>1123</v>
      </c>
      <c r="N169" s="129" t="s">
        <v>144</v>
      </c>
      <c r="O169" s="129" t="s">
        <v>33</v>
      </c>
      <c r="P169" s="50"/>
      <c r="Q169" s="50"/>
      <c r="R169" s="142" t="s">
        <v>724</v>
      </c>
      <c r="S169" s="71" t="str">
        <f t="shared" si="11"/>
        <v>RA_RASIA02_RF_IntlkComp_2_InDig07Mon</v>
      </c>
      <c r="T169" s="129" t="s">
        <v>145</v>
      </c>
      <c r="U169" s="143" t="s">
        <v>724</v>
      </c>
    </row>
    <row r="170" spans="1:21" s="5" customFormat="1" ht="14.45">
      <c r="A170" s="139">
        <v>169</v>
      </c>
      <c r="B170" s="140" t="s">
        <v>1124</v>
      </c>
      <c r="C170" s="127" t="s">
        <v>138</v>
      </c>
      <c r="D170" s="127" t="s">
        <v>565</v>
      </c>
      <c r="E170" s="127" t="s">
        <v>140</v>
      </c>
      <c r="F170" s="127" t="s">
        <v>726</v>
      </c>
      <c r="G170" s="127">
        <v>2</v>
      </c>
      <c r="H170" s="127" t="s">
        <v>774</v>
      </c>
      <c r="I170" s="127" t="s">
        <v>29</v>
      </c>
      <c r="J170" s="70" t="str">
        <f t="shared" si="10"/>
        <v>RA-RaSIA02:RF-IntlkComp-2:InDig08-Mon</v>
      </c>
      <c r="K170" s="128" t="s">
        <v>322</v>
      </c>
      <c r="L170" s="128" t="s">
        <v>322</v>
      </c>
      <c r="M170" s="71" t="s">
        <v>1125</v>
      </c>
      <c r="N170" s="129" t="s">
        <v>144</v>
      </c>
      <c r="O170" s="129" t="s">
        <v>33</v>
      </c>
      <c r="P170" s="50"/>
      <c r="Q170" s="50"/>
      <c r="R170" s="142" t="s">
        <v>724</v>
      </c>
      <c r="S170" s="71" t="str">
        <f t="shared" si="11"/>
        <v>RA_RASIA02_RF_IntlkComp_2_InDig08Mon</v>
      </c>
      <c r="T170" s="129" t="s">
        <v>145</v>
      </c>
      <c r="U170" s="143" t="s">
        <v>724</v>
      </c>
    </row>
    <row r="171" spans="1:21" s="5" customFormat="1" ht="14.45">
      <c r="A171" s="139">
        <v>170</v>
      </c>
      <c r="B171" s="140" t="s">
        <v>1126</v>
      </c>
      <c r="C171" s="127" t="s">
        <v>138</v>
      </c>
      <c r="D171" s="127" t="s">
        <v>565</v>
      </c>
      <c r="E171" s="127" t="s">
        <v>140</v>
      </c>
      <c r="F171" s="127" t="s">
        <v>726</v>
      </c>
      <c r="G171" s="127">
        <v>2</v>
      </c>
      <c r="H171" s="127" t="s">
        <v>777</v>
      </c>
      <c r="I171" s="127" t="s">
        <v>29</v>
      </c>
      <c r="J171" s="70" t="str">
        <f t="shared" si="10"/>
        <v>RA-RaSIA02:RF-IntlkComp-2:InDig09-Mon</v>
      </c>
      <c r="K171" s="128" t="s">
        <v>322</v>
      </c>
      <c r="L171" s="128" t="s">
        <v>322</v>
      </c>
      <c r="M171" s="71" t="s">
        <v>1127</v>
      </c>
      <c r="N171" s="129" t="s">
        <v>144</v>
      </c>
      <c r="O171" s="129" t="s">
        <v>33</v>
      </c>
      <c r="P171" s="50"/>
      <c r="Q171" s="50"/>
      <c r="R171" s="142" t="s">
        <v>724</v>
      </c>
      <c r="S171" s="71" t="str">
        <f t="shared" si="11"/>
        <v>RA_RASIA02_RF_IntlkComp_2_InDig09Mon</v>
      </c>
      <c r="T171" s="129" t="s">
        <v>145</v>
      </c>
      <c r="U171" s="143" t="s">
        <v>724</v>
      </c>
    </row>
    <row r="172" spans="1:21" s="5" customFormat="1" ht="14.45">
      <c r="A172" s="139">
        <v>171</v>
      </c>
      <c r="B172" s="140" t="s">
        <v>1128</v>
      </c>
      <c r="C172" s="127" t="s">
        <v>138</v>
      </c>
      <c r="D172" s="127" t="s">
        <v>565</v>
      </c>
      <c r="E172" s="127" t="s">
        <v>140</v>
      </c>
      <c r="F172" s="127" t="s">
        <v>726</v>
      </c>
      <c r="G172" s="127">
        <v>2</v>
      </c>
      <c r="H172" s="127" t="s">
        <v>780</v>
      </c>
      <c r="I172" s="127" t="s">
        <v>29</v>
      </c>
      <c r="J172" s="70" t="str">
        <f t="shared" si="10"/>
        <v>RA-RaSIA02:RF-IntlkComp-2:InDig10-Mon</v>
      </c>
      <c r="K172" s="128" t="s">
        <v>322</v>
      </c>
      <c r="L172" s="128" t="s">
        <v>322</v>
      </c>
      <c r="M172" s="71" t="s">
        <v>1129</v>
      </c>
      <c r="N172" s="129" t="s">
        <v>144</v>
      </c>
      <c r="O172" s="129" t="s">
        <v>33</v>
      </c>
      <c r="P172" s="50"/>
      <c r="Q172" s="50"/>
      <c r="R172" s="142" t="s">
        <v>724</v>
      </c>
      <c r="S172" s="71" t="str">
        <f t="shared" si="11"/>
        <v>RA_RASIA02_RF_IntlkComp_2_InDig10Mon</v>
      </c>
      <c r="T172" s="129" t="s">
        <v>145</v>
      </c>
      <c r="U172" s="143" t="s">
        <v>724</v>
      </c>
    </row>
    <row r="173" spans="1:21" s="5" customFormat="1" ht="14.45">
      <c r="A173" s="139">
        <v>172</v>
      </c>
      <c r="B173" s="140" t="s">
        <v>1130</v>
      </c>
      <c r="C173" s="127" t="s">
        <v>138</v>
      </c>
      <c r="D173" s="127" t="s">
        <v>565</v>
      </c>
      <c r="E173" s="127" t="s">
        <v>140</v>
      </c>
      <c r="F173" s="127" t="s">
        <v>726</v>
      </c>
      <c r="G173" s="127">
        <v>2</v>
      </c>
      <c r="H173" s="127" t="s">
        <v>783</v>
      </c>
      <c r="I173" s="127" t="s">
        <v>29</v>
      </c>
      <c r="J173" s="70" t="str">
        <f t="shared" si="10"/>
        <v>RA-RaSIA02:RF-IntlkComp-2:InDig11-Mon</v>
      </c>
      <c r="K173" s="128" t="s">
        <v>322</v>
      </c>
      <c r="L173" s="128" t="s">
        <v>322</v>
      </c>
      <c r="M173" s="71" t="s">
        <v>1131</v>
      </c>
      <c r="N173" s="129" t="s">
        <v>144</v>
      </c>
      <c r="O173" s="129" t="s">
        <v>33</v>
      </c>
      <c r="P173" s="50"/>
      <c r="Q173" s="50"/>
      <c r="R173" s="142" t="s">
        <v>724</v>
      </c>
      <c r="S173" s="71" t="str">
        <f t="shared" si="11"/>
        <v>RA_RASIA02_RF_IntlkComp_2_InDig11Mon</v>
      </c>
      <c r="T173" s="129" t="s">
        <v>145</v>
      </c>
      <c r="U173" s="143" t="s">
        <v>724</v>
      </c>
    </row>
    <row r="174" spans="1:21" s="5" customFormat="1" ht="14.45">
      <c r="A174" s="139">
        <v>173</v>
      </c>
      <c r="B174" s="140" t="s">
        <v>1132</v>
      </c>
      <c r="C174" s="127" t="s">
        <v>138</v>
      </c>
      <c r="D174" s="127" t="s">
        <v>565</v>
      </c>
      <c r="E174" s="127" t="s">
        <v>140</v>
      </c>
      <c r="F174" s="127" t="s">
        <v>726</v>
      </c>
      <c r="G174" s="127">
        <v>2</v>
      </c>
      <c r="H174" s="127" t="s">
        <v>786</v>
      </c>
      <c r="I174" s="127" t="s">
        <v>29</v>
      </c>
      <c r="J174" s="70" t="str">
        <f t="shared" si="10"/>
        <v>RA-RaSIA02:RF-IntlkComp-2:InDig12-Mon</v>
      </c>
      <c r="K174" s="128" t="s">
        <v>322</v>
      </c>
      <c r="L174" s="128" t="s">
        <v>322</v>
      </c>
      <c r="M174" s="71" t="s">
        <v>1133</v>
      </c>
      <c r="N174" s="129" t="s">
        <v>144</v>
      </c>
      <c r="O174" s="129" t="s">
        <v>33</v>
      </c>
      <c r="P174" s="50"/>
      <c r="Q174" s="50"/>
      <c r="R174" s="142" t="s">
        <v>724</v>
      </c>
      <c r="S174" s="71" t="str">
        <f t="shared" si="11"/>
        <v>RA_RASIA02_RF_IntlkComp_2_InDig12Mon</v>
      </c>
      <c r="T174" s="129" t="s">
        <v>145</v>
      </c>
      <c r="U174" s="143" t="s">
        <v>724</v>
      </c>
    </row>
    <row r="175" spans="1:21" s="5" customFormat="1" ht="14.45">
      <c r="A175" s="139">
        <v>174</v>
      </c>
      <c r="B175" s="140" t="s">
        <v>1134</v>
      </c>
      <c r="C175" s="127" t="s">
        <v>138</v>
      </c>
      <c r="D175" s="127" t="s">
        <v>565</v>
      </c>
      <c r="E175" s="127" t="s">
        <v>140</v>
      </c>
      <c r="F175" s="127" t="s">
        <v>726</v>
      </c>
      <c r="G175" s="127">
        <v>2</v>
      </c>
      <c r="H175" s="127" t="s">
        <v>789</v>
      </c>
      <c r="I175" s="127" t="s">
        <v>29</v>
      </c>
      <c r="J175" s="70" t="str">
        <f t="shared" si="10"/>
        <v>RA-RaSIA02:RF-IntlkComp-2:InDig13-Mon</v>
      </c>
      <c r="K175" s="128" t="s">
        <v>322</v>
      </c>
      <c r="L175" s="128" t="s">
        <v>322</v>
      </c>
      <c r="M175" s="71" t="s">
        <v>1135</v>
      </c>
      <c r="N175" s="129" t="s">
        <v>144</v>
      </c>
      <c r="O175" s="129" t="s">
        <v>33</v>
      </c>
      <c r="P175" s="50"/>
      <c r="Q175" s="50"/>
      <c r="R175" s="142" t="s">
        <v>724</v>
      </c>
      <c r="S175" s="71" t="str">
        <f t="shared" si="11"/>
        <v>RA_RASIA02_RF_IntlkComp_2_InDig13Mon</v>
      </c>
      <c r="T175" s="129" t="s">
        <v>145</v>
      </c>
      <c r="U175" s="143" t="s">
        <v>724</v>
      </c>
    </row>
    <row r="176" spans="1:21" s="5" customFormat="1" ht="14.45">
      <c r="A176" s="139">
        <v>175</v>
      </c>
      <c r="B176" s="140" t="s">
        <v>1136</v>
      </c>
      <c r="C176" s="127" t="s">
        <v>138</v>
      </c>
      <c r="D176" s="127" t="s">
        <v>565</v>
      </c>
      <c r="E176" s="127" t="s">
        <v>140</v>
      </c>
      <c r="F176" s="127" t="s">
        <v>726</v>
      </c>
      <c r="G176" s="127">
        <v>2</v>
      </c>
      <c r="H176" s="127" t="s">
        <v>792</v>
      </c>
      <c r="I176" s="127" t="s">
        <v>29</v>
      </c>
      <c r="J176" s="70" t="str">
        <f t="shared" si="10"/>
        <v>RA-RaSIA02:RF-IntlkComp-2:InDig14-Mon</v>
      </c>
      <c r="K176" s="128" t="s">
        <v>322</v>
      </c>
      <c r="L176" s="128" t="s">
        <v>322</v>
      </c>
      <c r="M176" s="71" t="s">
        <v>1137</v>
      </c>
      <c r="N176" s="129" t="s">
        <v>144</v>
      </c>
      <c r="O176" s="129" t="s">
        <v>33</v>
      </c>
      <c r="P176" s="50"/>
      <c r="Q176" s="50"/>
      <c r="R176" s="142" t="s">
        <v>724</v>
      </c>
      <c r="S176" s="71" t="str">
        <f t="shared" si="11"/>
        <v>RA_RASIA02_RF_IntlkComp_2_InDig14Mon</v>
      </c>
      <c r="T176" s="129" t="s">
        <v>145</v>
      </c>
      <c r="U176" s="143" t="s">
        <v>724</v>
      </c>
    </row>
    <row r="177" spans="1:21" s="5" customFormat="1" ht="14.45">
      <c r="A177" s="139">
        <v>176</v>
      </c>
      <c r="B177" s="140" t="s">
        <v>1138</v>
      </c>
      <c r="C177" s="127" t="s">
        <v>138</v>
      </c>
      <c r="D177" s="127" t="s">
        <v>565</v>
      </c>
      <c r="E177" s="127" t="s">
        <v>140</v>
      </c>
      <c r="F177" s="127" t="s">
        <v>726</v>
      </c>
      <c r="G177" s="127">
        <v>2</v>
      </c>
      <c r="H177" s="127" t="s">
        <v>795</v>
      </c>
      <c r="I177" s="127" t="s">
        <v>29</v>
      </c>
      <c r="J177" s="70" t="str">
        <f t="shared" si="10"/>
        <v>RA-RaSIA02:RF-IntlkComp-2:InDig15-Mon</v>
      </c>
      <c r="K177" s="128" t="s">
        <v>322</v>
      </c>
      <c r="L177" s="128" t="s">
        <v>322</v>
      </c>
      <c r="M177" s="71" t="s">
        <v>1139</v>
      </c>
      <c r="N177" s="129" t="s">
        <v>144</v>
      </c>
      <c r="O177" s="129" t="s">
        <v>33</v>
      </c>
      <c r="P177" s="50"/>
      <c r="Q177" s="50"/>
      <c r="R177" s="142" t="s">
        <v>724</v>
      </c>
      <c r="S177" s="71" t="str">
        <f t="shared" si="11"/>
        <v>RA_RASIA02_RF_IntlkComp_2_InDig15Mon</v>
      </c>
      <c r="T177" s="129" t="s">
        <v>145</v>
      </c>
      <c r="U177" s="143" t="s">
        <v>724</v>
      </c>
    </row>
    <row r="178" spans="1:21" s="5" customFormat="1" ht="14.45">
      <c r="A178" s="139">
        <v>177</v>
      </c>
      <c r="B178" s="140" t="s">
        <v>1140</v>
      </c>
      <c r="C178" s="127" t="s">
        <v>138</v>
      </c>
      <c r="D178" s="127" t="s">
        <v>565</v>
      </c>
      <c r="E178" s="127" t="s">
        <v>140</v>
      </c>
      <c r="F178" s="127" t="s">
        <v>726</v>
      </c>
      <c r="G178" s="127">
        <v>2</v>
      </c>
      <c r="H178" s="127" t="s">
        <v>798</v>
      </c>
      <c r="I178" s="127" t="s">
        <v>29</v>
      </c>
      <c r="J178" s="70" t="str">
        <f t="shared" si="10"/>
        <v>RA-RaSIA02:RF-IntlkComp-2:InDig16-Mon</v>
      </c>
      <c r="K178" s="128" t="s">
        <v>322</v>
      </c>
      <c r="L178" s="128" t="s">
        <v>322</v>
      </c>
      <c r="M178" s="71" t="s">
        <v>1141</v>
      </c>
      <c r="N178" s="129" t="s">
        <v>144</v>
      </c>
      <c r="O178" s="129" t="s">
        <v>33</v>
      </c>
      <c r="P178" s="50"/>
      <c r="Q178" s="50"/>
      <c r="R178" s="142" t="s">
        <v>724</v>
      </c>
      <c r="S178" s="71" t="str">
        <f t="shared" si="11"/>
        <v>RA_RASIA02_RF_IntlkComp_2_InDig16Mon</v>
      </c>
      <c r="T178" s="129" t="s">
        <v>145</v>
      </c>
      <c r="U178" s="143" t="s">
        <v>724</v>
      </c>
    </row>
    <row r="179" spans="1:21" s="5" customFormat="1" ht="14.45">
      <c r="A179" s="139">
        <v>178</v>
      </c>
      <c r="B179" s="140" t="s">
        <v>1142</v>
      </c>
      <c r="C179" s="127" t="s">
        <v>138</v>
      </c>
      <c r="D179" s="127" t="s">
        <v>565</v>
      </c>
      <c r="E179" s="127" t="s">
        <v>140</v>
      </c>
      <c r="F179" s="127" t="s">
        <v>726</v>
      </c>
      <c r="G179" s="127">
        <v>2</v>
      </c>
      <c r="H179" s="127" t="s">
        <v>801</v>
      </c>
      <c r="I179" s="127" t="s">
        <v>29</v>
      </c>
      <c r="J179" s="70" t="str">
        <f t="shared" si="10"/>
        <v>RA-RaSIA02:RF-IntlkComp-2:InDig17-Mon</v>
      </c>
      <c r="K179" s="128" t="s">
        <v>322</v>
      </c>
      <c r="L179" s="128" t="s">
        <v>322</v>
      </c>
      <c r="M179" s="71" t="s">
        <v>1143</v>
      </c>
      <c r="N179" s="129" t="s">
        <v>144</v>
      </c>
      <c r="O179" s="129" t="s">
        <v>33</v>
      </c>
      <c r="P179" s="50"/>
      <c r="Q179" s="50"/>
      <c r="R179" s="142" t="s">
        <v>724</v>
      </c>
      <c r="S179" s="71" t="str">
        <f t="shared" si="11"/>
        <v>RA_RASIA02_RF_IntlkComp_2_InDig17Mon</v>
      </c>
      <c r="T179" s="129" t="s">
        <v>145</v>
      </c>
      <c r="U179" s="143" t="s">
        <v>724</v>
      </c>
    </row>
    <row r="180" spans="1:21" s="5" customFormat="1" ht="14.45">
      <c r="A180" s="139">
        <v>179</v>
      </c>
      <c r="B180" s="140" t="s">
        <v>1144</v>
      </c>
      <c r="C180" s="127" t="s">
        <v>138</v>
      </c>
      <c r="D180" s="127" t="s">
        <v>565</v>
      </c>
      <c r="E180" s="127" t="s">
        <v>140</v>
      </c>
      <c r="F180" s="127" t="s">
        <v>726</v>
      </c>
      <c r="G180" s="127">
        <v>2</v>
      </c>
      <c r="H180" s="127" t="s">
        <v>804</v>
      </c>
      <c r="I180" s="127" t="s">
        <v>29</v>
      </c>
      <c r="J180" s="70" t="str">
        <f t="shared" si="10"/>
        <v>RA-RaSIA02:RF-IntlkComp-2:InDig18-Mon</v>
      </c>
      <c r="K180" s="128" t="s">
        <v>322</v>
      </c>
      <c r="L180" s="128" t="s">
        <v>322</v>
      </c>
      <c r="M180" s="71" t="s">
        <v>1145</v>
      </c>
      <c r="N180" s="129" t="s">
        <v>144</v>
      </c>
      <c r="O180" s="129" t="s">
        <v>33</v>
      </c>
      <c r="P180" s="50"/>
      <c r="Q180" s="50"/>
      <c r="R180" s="142" t="s">
        <v>724</v>
      </c>
      <c r="S180" s="71" t="str">
        <f t="shared" si="11"/>
        <v>RA_RASIA02_RF_IntlkComp_2_InDig18Mon</v>
      </c>
      <c r="T180" s="129" t="s">
        <v>145</v>
      </c>
      <c r="U180" s="143" t="s">
        <v>724</v>
      </c>
    </row>
    <row r="181" spans="1:21" s="5" customFormat="1" ht="14.45">
      <c r="A181" s="139">
        <v>180</v>
      </c>
      <c r="B181" s="140" t="s">
        <v>1146</v>
      </c>
      <c r="C181" s="127" t="s">
        <v>138</v>
      </c>
      <c r="D181" s="127" t="s">
        <v>565</v>
      </c>
      <c r="E181" s="127" t="s">
        <v>140</v>
      </c>
      <c r="F181" s="127" t="s">
        <v>726</v>
      </c>
      <c r="G181" s="127">
        <v>2</v>
      </c>
      <c r="H181" s="127" t="s">
        <v>807</v>
      </c>
      <c r="I181" s="127" t="s">
        <v>29</v>
      </c>
      <c r="J181" s="70" t="str">
        <f t="shared" si="10"/>
        <v>RA-RaSIA02:RF-IntlkComp-2:InDig19-Mon</v>
      </c>
      <c r="K181" s="128" t="s">
        <v>322</v>
      </c>
      <c r="L181" s="128" t="s">
        <v>322</v>
      </c>
      <c r="M181" s="71" t="s">
        <v>1147</v>
      </c>
      <c r="N181" s="129" t="s">
        <v>144</v>
      </c>
      <c r="O181" s="129" t="s">
        <v>33</v>
      </c>
      <c r="P181" s="50"/>
      <c r="Q181" s="50"/>
      <c r="R181" s="142" t="s">
        <v>724</v>
      </c>
      <c r="S181" s="71" t="str">
        <f t="shared" si="11"/>
        <v>RA_RASIA02_RF_IntlkComp_2_InDig19Mon</v>
      </c>
      <c r="T181" s="129" t="s">
        <v>145</v>
      </c>
      <c r="U181" s="143" t="s">
        <v>724</v>
      </c>
    </row>
    <row r="182" spans="1:21" s="5" customFormat="1" ht="14.45">
      <c r="A182" s="139">
        <v>181</v>
      </c>
      <c r="B182" s="140" t="s">
        <v>1148</v>
      </c>
      <c r="C182" s="127" t="s">
        <v>138</v>
      </c>
      <c r="D182" s="127" t="s">
        <v>565</v>
      </c>
      <c r="E182" s="127" t="s">
        <v>140</v>
      </c>
      <c r="F182" s="127" t="s">
        <v>726</v>
      </c>
      <c r="G182" s="127">
        <v>2</v>
      </c>
      <c r="H182" s="127" t="s">
        <v>810</v>
      </c>
      <c r="I182" s="127" t="s">
        <v>29</v>
      </c>
      <c r="J182" s="70" t="str">
        <f t="shared" si="10"/>
        <v>RA-RaSIA02:RF-IntlkComp-2:InDig20-Mon</v>
      </c>
      <c r="K182" s="128" t="s">
        <v>322</v>
      </c>
      <c r="L182" s="128" t="s">
        <v>322</v>
      </c>
      <c r="M182" s="71" t="s">
        <v>1149</v>
      </c>
      <c r="N182" s="129" t="s">
        <v>144</v>
      </c>
      <c r="O182" s="129" t="s">
        <v>33</v>
      </c>
      <c r="P182" s="50"/>
      <c r="Q182" s="50"/>
      <c r="R182" s="142" t="s">
        <v>724</v>
      </c>
      <c r="S182" s="71" t="str">
        <f t="shared" si="11"/>
        <v>RA_RASIA02_RF_IntlkComp_2_InDig20Mon</v>
      </c>
      <c r="T182" s="129" t="s">
        <v>145</v>
      </c>
      <c r="U182" s="143" t="s">
        <v>724</v>
      </c>
    </row>
    <row r="183" spans="1:21" s="5" customFormat="1" ht="14.45">
      <c r="A183" s="139">
        <v>182</v>
      </c>
      <c r="B183" s="140" t="s">
        <v>1150</v>
      </c>
      <c r="C183" s="127" t="s">
        <v>138</v>
      </c>
      <c r="D183" s="127" t="s">
        <v>565</v>
      </c>
      <c r="E183" s="127" t="s">
        <v>140</v>
      </c>
      <c r="F183" s="127" t="s">
        <v>726</v>
      </c>
      <c r="G183" s="127">
        <v>2</v>
      </c>
      <c r="H183" s="127" t="s">
        <v>813</v>
      </c>
      <c r="I183" s="127" t="s">
        <v>29</v>
      </c>
      <c r="J183" s="70" t="str">
        <f t="shared" si="10"/>
        <v>RA-RaSIA02:RF-IntlkComp-2:InDig21-Mon</v>
      </c>
      <c r="K183" s="128" t="s">
        <v>322</v>
      </c>
      <c r="L183" s="128" t="s">
        <v>322</v>
      </c>
      <c r="M183" s="71" t="s">
        <v>1151</v>
      </c>
      <c r="N183" s="129" t="s">
        <v>144</v>
      </c>
      <c r="O183" s="129" t="s">
        <v>33</v>
      </c>
      <c r="P183" s="50"/>
      <c r="Q183" s="50"/>
      <c r="R183" s="142" t="s">
        <v>724</v>
      </c>
      <c r="S183" s="71" t="str">
        <f t="shared" si="11"/>
        <v>RA_RASIA02_RF_IntlkComp_2_InDig21Mon</v>
      </c>
      <c r="T183" s="129" t="s">
        <v>145</v>
      </c>
      <c r="U183" s="143" t="s">
        <v>724</v>
      </c>
    </row>
    <row r="184" spans="1:21" s="5" customFormat="1" ht="14.45">
      <c r="A184" s="139">
        <v>183</v>
      </c>
      <c r="B184" s="140" t="s">
        <v>1152</v>
      </c>
      <c r="C184" s="127" t="s">
        <v>138</v>
      </c>
      <c r="D184" s="127" t="s">
        <v>565</v>
      </c>
      <c r="E184" s="127" t="s">
        <v>140</v>
      </c>
      <c r="F184" s="127" t="s">
        <v>726</v>
      </c>
      <c r="G184" s="127">
        <v>2</v>
      </c>
      <c r="H184" s="127" t="s">
        <v>816</v>
      </c>
      <c r="I184" s="127" t="s">
        <v>29</v>
      </c>
      <c r="J184" s="70" t="str">
        <f t="shared" si="10"/>
        <v>RA-RaSIA02:RF-IntlkComp-2:InDig22-Mon</v>
      </c>
      <c r="K184" s="128" t="s">
        <v>322</v>
      </c>
      <c r="L184" s="128" t="s">
        <v>322</v>
      </c>
      <c r="M184" s="71" t="s">
        <v>1153</v>
      </c>
      <c r="N184" s="129" t="s">
        <v>144</v>
      </c>
      <c r="O184" s="129" t="s">
        <v>33</v>
      </c>
      <c r="P184" s="50"/>
      <c r="Q184" s="50"/>
      <c r="R184" s="142" t="s">
        <v>724</v>
      </c>
      <c r="S184" s="71" t="str">
        <f t="shared" si="11"/>
        <v>RA_RASIA02_RF_IntlkComp_2_InDig22Mon</v>
      </c>
      <c r="T184" s="129" t="s">
        <v>145</v>
      </c>
      <c r="U184" s="143" t="s">
        <v>724</v>
      </c>
    </row>
    <row r="185" spans="1:21" s="5" customFormat="1" ht="14.45">
      <c r="A185" s="139">
        <v>184</v>
      </c>
      <c r="B185" s="140" t="s">
        <v>1154</v>
      </c>
      <c r="C185" s="127" t="s">
        <v>138</v>
      </c>
      <c r="D185" s="127" t="s">
        <v>565</v>
      </c>
      <c r="E185" s="127" t="s">
        <v>140</v>
      </c>
      <c r="F185" s="127" t="s">
        <v>726</v>
      </c>
      <c r="G185" s="127">
        <v>2</v>
      </c>
      <c r="H185" s="127" t="s">
        <v>819</v>
      </c>
      <c r="I185" s="127" t="s">
        <v>29</v>
      </c>
      <c r="J185" s="70" t="str">
        <f t="shared" si="10"/>
        <v>RA-RaSIA02:RF-IntlkComp-2:InDig23-Mon</v>
      </c>
      <c r="K185" s="128" t="s">
        <v>322</v>
      </c>
      <c r="L185" s="128" t="s">
        <v>322</v>
      </c>
      <c r="M185" s="71" t="s">
        <v>1155</v>
      </c>
      <c r="N185" s="129" t="s">
        <v>144</v>
      </c>
      <c r="O185" s="129" t="s">
        <v>33</v>
      </c>
      <c r="P185" s="50"/>
      <c r="Q185" s="50"/>
      <c r="R185" s="142" t="s">
        <v>724</v>
      </c>
      <c r="S185" s="71" t="str">
        <f t="shared" si="11"/>
        <v>RA_RASIA02_RF_IntlkComp_2_InDig23Mon</v>
      </c>
      <c r="T185" s="129" t="s">
        <v>145</v>
      </c>
      <c r="U185" s="143" t="s">
        <v>724</v>
      </c>
    </row>
    <row r="186" spans="1:21" s="5" customFormat="1" ht="14.45">
      <c r="A186" s="139">
        <v>185</v>
      </c>
      <c r="B186" s="140" t="s">
        <v>1156</v>
      </c>
      <c r="C186" s="127" t="s">
        <v>138</v>
      </c>
      <c r="D186" s="127" t="s">
        <v>565</v>
      </c>
      <c r="E186" s="127" t="s">
        <v>140</v>
      </c>
      <c r="F186" s="127" t="s">
        <v>726</v>
      </c>
      <c r="G186" s="127">
        <v>2</v>
      </c>
      <c r="H186" s="127" t="s">
        <v>822</v>
      </c>
      <c r="I186" s="127" t="s">
        <v>29</v>
      </c>
      <c r="J186" s="70" t="str">
        <f t="shared" si="10"/>
        <v>RA-RaSIA02:RF-IntlkComp-2:InDig24-Mon</v>
      </c>
      <c r="K186" s="128" t="s">
        <v>322</v>
      </c>
      <c r="L186" s="128" t="s">
        <v>322</v>
      </c>
      <c r="M186" s="71" t="s">
        <v>1157</v>
      </c>
      <c r="N186" s="129" t="s">
        <v>144</v>
      </c>
      <c r="O186" s="129" t="s">
        <v>33</v>
      </c>
      <c r="P186" s="50"/>
      <c r="Q186" s="50"/>
      <c r="R186" s="142" t="s">
        <v>724</v>
      </c>
      <c r="S186" s="71" t="str">
        <f t="shared" si="11"/>
        <v>RA_RASIA02_RF_IntlkComp_2_InDig24Mon</v>
      </c>
      <c r="T186" s="129" t="s">
        <v>145</v>
      </c>
      <c r="U186" s="143" t="s">
        <v>724</v>
      </c>
    </row>
    <row r="187" spans="1:21" s="5" customFormat="1" ht="14.45">
      <c r="A187" s="139">
        <v>186</v>
      </c>
      <c r="B187" s="140" t="s">
        <v>1158</v>
      </c>
      <c r="C187" s="127" t="s">
        <v>138</v>
      </c>
      <c r="D187" s="127" t="s">
        <v>565</v>
      </c>
      <c r="E187" s="127" t="s">
        <v>140</v>
      </c>
      <c r="F187" s="127" t="s">
        <v>726</v>
      </c>
      <c r="G187" s="127">
        <v>2</v>
      </c>
      <c r="H187" s="127" t="s">
        <v>825</v>
      </c>
      <c r="I187" s="127" t="s">
        <v>29</v>
      </c>
      <c r="J187" s="70" t="str">
        <f t="shared" si="10"/>
        <v>RA-RaSIA02:RF-IntlkComp-2:InDig25-Mon</v>
      </c>
      <c r="K187" s="128" t="s">
        <v>322</v>
      </c>
      <c r="L187" s="128" t="s">
        <v>322</v>
      </c>
      <c r="M187" s="71" t="s">
        <v>1159</v>
      </c>
      <c r="N187" s="129" t="s">
        <v>144</v>
      </c>
      <c r="O187" s="129" t="s">
        <v>33</v>
      </c>
      <c r="P187" s="50"/>
      <c r="Q187" s="50"/>
      <c r="R187" s="142" t="s">
        <v>724</v>
      </c>
      <c r="S187" s="71" t="str">
        <f t="shared" si="11"/>
        <v>RA_RASIA02_RF_IntlkComp_2_InDig25Mon</v>
      </c>
      <c r="T187" s="129" t="s">
        <v>145</v>
      </c>
      <c r="U187" s="143" t="s">
        <v>724</v>
      </c>
    </row>
    <row r="188" spans="1:21" s="5" customFormat="1" ht="14.45">
      <c r="A188" s="139">
        <v>187</v>
      </c>
      <c r="B188" s="140" t="s">
        <v>1160</v>
      </c>
      <c r="C188" s="127" t="s">
        <v>138</v>
      </c>
      <c r="D188" s="127" t="s">
        <v>565</v>
      </c>
      <c r="E188" s="127" t="s">
        <v>140</v>
      </c>
      <c r="F188" s="127" t="s">
        <v>726</v>
      </c>
      <c r="G188" s="127">
        <v>2</v>
      </c>
      <c r="H188" s="127" t="s">
        <v>828</v>
      </c>
      <c r="I188" s="127" t="s">
        <v>29</v>
      </c>
      <c r="J188" s="70" t="str">
        <f t="shared" si="10"/>
        <v>RA-RaSIA02:RF-IntlkComp-2:InDig26-Mon</v>
      </c>
      <c r="K188" s="128" t="s">
        <v>322</v>
      </c>
      <c r="L188" s="128" t="s">
        <v>322</v>
      </c>
      <c r="M188" s="71" t="s">
        <v>1161</v>
      </c>
      <c r="N188" s="129" t="s">
        <v>144</v>
      </c>
      <c r="O188" s="129" t="s">
        <v>33</v>
      </c>
      <c r="P188" s="50"/>
      <c r="Q188" s="50"/>
      <c r="R188" s="142" t="s">
        <v>724</v>
      </c>
      <c r="S188" s="71" t="str">
        <f t="shared" si="11"/>
        <v>RA_RASIA02_RF_IntlkComp_2_InDig26Mon</v>
      </c>
      <c r="T188" s="129" t="s">
        <v>145</v>
      </c>
      <c r="U188" s="143" t="s">
        <v>724</v>
      </c>
    </row>
    <row r="189" spans="1:21" s="5" customFormat="1" ht="14.45">
      <c r="A189" s="139">
        <v>188</v>
      </c>
      <c r="B189" s="140" t="s">
        <v>1162</v>
      </c>
      <c r="C189" s="127" t="s">
        <v>138</v>
      </c>
      <c r="D189" s="127" t="s">
        <v>565</v>
      </c>
      <c r="E189" s="127" t="s">
        <v>140</v>
      </c>
      <c r="F189" s="127" t="s">
        <v>726</v>
      </c>
      <c r="G189" s="127">
        <v>2</v>
      </c>
      <c r="H189" s="127" t="s">
        <v>831</v>
      </c>
      <c r="I189" s="127" t="s">
        <v>29</v>
      </c>
      <c r="J189" s="70" t="str">
        <f t="shared" si="10"/>
        <v>RA-RaSIA02:RF-IntlkComp-2:InDig27-Mon</v>
      </c>
      <c r="K189" s="128" t="s">
        <v>322</v>
      </c>
      <c r="L189" s="128" t="s">
        <v>322</v>
      </c>
      <c r="M189" s="71" t="s">
        <v>1163</v>
      </c>
      <c r="N189" s="129" t="s">
        <v>144</v>
      </c>
      <c r="O189" s="129" t="s">
        <v>33</v>
      </c>
      <c r="P189" s="50"/>
      <c r="Q189" s="50"/>
      <c r="R189" s="142" t="s">
        <v>724</v>
      </c>
      <c r="S189" s="71" t="str">
        <f t="shared" si="11"/>
        <v>RA_RASIA02_RF_IntlkComp_2_InDig27Mon</v>
      </c>
      <c r="T189" s="129" t="s">
        <v>145</v>
      </c>
      <c r="U189" s="143" t="s">
        <v>724</v>
      </c>
    </row>
    <row r="190" spans="1:21" s="5" customFormat="1" ht="14.45">
      <c r="A190" s="139">
        <v>189</v>
      </c>
      <c r="B190" s="140" t="s">
        <v>1164</v>
      </c>
      <c r="C190" s="127" t="s">
        <v>138</v>
      </c>
      <c r="D190" s="127" t="s">
        <v>565</v>
      </c>
      <c r="E190" s="127" t="s">
        <v>140</v>
      </c>
      <c r="F190" s="127" t="s">
        <v>726</v>
      </c>
      <c r="G190" s="127">
        <v>2</v>
      </c>
      <c r="H190" s="127" t="s">
        <v>834</v>
      </c>
      <c r="I190" s="127" t="s">
        <v>29</v>
      </c>
      <c r="J190" s="70" t="str">
        <f t="shared" si="10"/>
        <v>RA-RaSIA02:RF-IntlkComp-2:InDig28-Mon</v>
      </c>
      <c r="K190" s="128" t="s">
        <v>322</v>
      </c>
      <c r="L190" s="128" t="s">
        <v>322</v>
      </c>
      <c r="M190" s="71" t="s">
        <v>1165</v>
      </c>
      <c r="N190" s="129" t="s">
        <v>144</v>
      </c>
      <c r="O190" s="129" t="s">
        <v>33</v>
      </c>
      <c r="P190" s="50"/>
      <c r="Q190" s="50"/>
      <c r="R190" s="142" t="s">
        <v>724</v>
      </c>
      <c r="S190" s="71" t="str">
        <f t="shared" si="11"/>
        <v>RA_RASIA02_RF_IntlkComp_2_InDig28Mon</v>
      </c>
      <c r="T190" s="129" t="s">
        <v>145</v>
      </c>
      <c r="U190" s="143" t="s">
        <v>724</v>
      </c>
    </row>
    <row r="191" spans="1:21" s="5" customFormat="1" ht="14.45">
      <c r="A191" s="139">
        <v>190</v>
      </c>
      <c r="B191" s="140" t="s">
        <v>1166</v>
      </c>
      <c r="C191" s="127" t="s">
        <v>138</v>
      </c>
      <c r="D191" s="127" t="s">
        <v>565</v>
      </c>
      <c r="E191" s="127" t="s">
        <v>140</v>
      </c>
      <c r="F191" s="127" t="s">
        <v>726</v>
      </c>
      <c r="G191" s="127">
        <v>2</v>
      </c>
      <c r="H191" s="127" t="s">
        <v>837</v>
      </c>
      <c r="I191" s="127" t="s">
        <v>29</v>
      </c>
      <c r="J191" s="70" t="str">
        <f t="shared" si="10"/>
        <v>RA-RaSIA02:RF-IntlkComp-2:InDig29-Mon</v>
      </c>
      <c r="K191" s="128" t="s">
        <v>322</v>
      </c>
      <c r="L191" s="128" t="s">
        <v>322</v>
      </c>
      <c r="M191" s="71" t="s">
        <v>1167</v>
      </c>
      <c r="N191" s="129" t="s">
        <v>144</v>
      </c>
      <c r="O191" s="129" t="s">
        <v>33</v>
      </c>
      <c r="P191" s="50"/>
      <c r="Q191" s="50"/>
      <c r="R191" s="142" t="s">
        <v>724</v>
      </c>
      <c r="S191" s="71" t="str">
        <f t="shared" si="11"/>
        <v>RA_RASIA02_RF_IntlkComp_2_InDig29Mon</v>
      </c>
      <c r="T191" s="129" t="s">
        <v>145</v>
      </c>
      <c r="U191" s="143" t="s">
        <v>724</v>
      </c>
    </row>
    <row r="192" spans="1:21" s="5" customFormat="1" ht="14.45">
      <c r="A192" s="139">
        <v>191</v>
      </c>
      <c r="B192" s="140" t="s">
        <v>1168</v>
      </c>
      <c r="C192" s="127" t="s">
        <v>138</v>
      </c>
      <c r="D192" s="127" t="s">
        <v>565</v>
      </c>
      <c r="E192" s="127" t="s">
        <v>140</v>
      </c>
      <c r="F192" s="127" t="s">
        <v>726</v>
      </c>
      <c r="G192" s="127">
        <v>2</v>
      </c>
      <c r="H192" s="127" t="s">
        <v>840</v>
      </c>
      <c r="I192" s="127" t="s">
        <v>29</v>
      </c>
      <c r="J192" s="70" t="str">
        <f t="shared" si="10"/>
        <v>RA-RaSIA02:RF-IntlkComp-2:InDig30-Mon</v>
      </c>
      <c r="K192" s="128" t="s">
        <v>322</v>
      </c>
      <c r="L192" s="128" t="s">
        <v>322</v>
      </c>
      <c r="M192" s="71" t="s">
        <v>1169</v>
      </c>
      <c r="N192" s="129" t="s">
        <v>144</v>
      </c>
      <c r="O192" s="129" t="s">
        <v>33</v>
      </c>
      <c r="P192" s="50"/>
      <c r="Q192" s="50"/>
      <c r="R192" s="142" t="s">
        <v>724</v>
      </c>
      <c r="S192" s="71" t="str">
        <f t="shared" si="11"/>
        <v>RA_RASIA02_RF_IntlkComp_2_InDig30Mon</v>
      </c>
      <c r="T192" s="129" t="s">
        <v>145</v>
      </c>
      <c r="U192" s="143" t="s">
        <v>724</v>
      </c>
    </row>
    <row r="193" spans="1:21" s="5" customFormat="1" ht="14.45">
      <c r="A193" s="139">
        <v>192</v>
      </c>
      <c r="B193" s="140" t="s">
        <v>1170</v>
      </c>
      <c r="C193" s="127" t="s">
        <v>138</v>
      </c>
      <c r="D193" s="127" t="s">
        <v>565</v>
      </c>
      <c r="E193" s="127" t="s">
        <v>140</v>
      </c>
      <c r="F193" s="127" t="s">
        <v>726</v>
      </c>
      <c r="G193" s="127">
        <v>2</v>
      </c>
      <c r="H193" s="127" t="s">
        <v>843</v>
      </c>
      <c r="I193" s="127" t="s">
        <v>29</v>
      </c>
      <c r="J193" s="70" t="str">
        <f t="shared" si="10"/>
        <v>RA-RaSIA02:RF-IntlkComp-2:InDig31-Mon</v>
      </c>
      <c r="K193" s="128" t="s">
        <v>322</v>
      </c>
      <c r="L193" s="128" t="s">
        <v>322</v>
      </c>
      <c r="M193" s="71" t="s">
        <v>1171</v>
      </c>
      <c r="N193" s="129" t="s">
        <v>144</v>
      </c>
      <c r="O193" s="129" t="s">
        <v>33</v>
      </c>
      <c r="P193" s="50"/>
      <c r="Q193" s="50"/>
      <c r="R193" s="142" t="s">
        <v>724</v>
      </c>
      <c r="S193" s="71" t="str">
        <f t="shared" si="11"/>
        <v>RA_RASIA02_RF_IntlkComp_2_InDig31Mon</v>
      </c>
      <c r="T193" s="129" t="s">
        <v>145</v>
      </c>
      <c r="U193" s="143" t="s">
        <v>724</v>
      </c>
    </row>
    <row r="194" spans="1:21" s="5" customFormat="1" ht="14.45">
      <c r="A194" s="139">
        <v>193</v>
      </c>
      <c r="B194" s="140" t="s">
        <v>1172</v>
      </c>
      <c r="C194" s="127" t="s">
        <v>138</v>
      </c>
      <c r="D194" s="127" t="s">
        <v>565</v>
      </c>
      <c r="E194" s="127" t="s">
        <v>140</v>
      </c>
      <c r="F194" s="127" t="s">
        <v>726</v>
      </c>
      <c r="G194" s="127">
        <v>2</v>
      </c>
      <c r="H194" s="127" t="s">
        <v>846</v>
      </c>
      <c r="I194" s="127" t="s">
        <v>29</v>
      </c>
      <c r="J194" s="70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8" t="s">
        <v>322</v>
      </c>
      <c r="L194" s="128" t="s">
        <v>322</v>
      </c>
      <c r="M194" s="71" t="s">
        <v>1173</v>
      </c>
      <c r="N194" s="129" t="s">
        <v>144</v>
      </c>
      <c r="O194" s="129" t="s">
        <v>33</v>
      </c>
      <c r="P194" s="50"/>
      <c r="Q194" s="50"/>
      <c r="R194" s="142" t="s">
        <v>724</v>
      </c>
      <c r="S194" s="71" t="str">
        <f t="shared" si="11"/>
        <v>RA_RASIA02_RF_IntlkComp_2_InAng00Mon</v>
      </c>
      <c r="T194" s="129" t="s">
        <v>145</v>
      </c>
      <c r="U194" s="143" t="s">
        <v>724</v>
      </c>
    </row>
    <row r="195" spans="1:21" s="52" customFormat="1" ht="14.45">
      <c r="A195" s="144">
        <v>194</v>
      </c>
      <c r="B195" s="145" t="s">
        <v>1174</v>
      </c>
      <c r="C195" s="119" t="s">
        <v>138</v>
      </c>
      <c r="D195" s="119" t="s">
        <v>565</v>
      </c>
      <c r="E195" s="119" t="s">
        <v>140</v>
      </c>
      <c r="F195" s="119" t="s">
        <v>726</v>
      </c>
      <c r="G195" s="119">
        <v>2</v>
      </c>
      <c r="H195" s="119" t="s">
        <v>849</v>
      </c>
      <c r="I195" s="119" t="s">
        <v>29</v>
      </c>
      <c r="J195" s="113" t="str">
        <f t="shared" si="12"/>
        <v>RA-RaSIA02:RF-IntlkComp-2:InAng01-Mon</v>
      </c>
      <c r="K195" s="110" t="s">
        <v>322</v>
      </c>
      <c r="L195" s="110" t="s">
        <v>322</v>
      </c>
      <c r="M195" s="114" t="s">
        <v>1175</v>
      </c>
      <c r="N195" s="121" t="s">
        <v>144</v>
      </c>
      <c r="O195" s="121" t="s">
        <v>33</v>
      </c>
      <c r="P195" s="50"/>
      <c r="Q195" s="50"/>
      <c r="R195" s="147" t="s">
        <v>724</v>
      </c>
      <c r="S195" s="114" t="str">
        <f t="shared" si="11"/>
        <v>RA_RASIA02_RF_IntlkComp_2_InAng01Mon</v>
      </c>
      <c r="T195" s="121" t="s">
        <v>145</v>
      </c>
      <c r="U195" s="148" t="s">
        <v>724</v>
      </c>
    </row>
    <row r="196" spans="1:21" s="5" customFormat="1" ht="14.45">
      <c r="A196" s="139">
        <v>195</v>
      </c>
      <c r="B196" s="140" t="s">
        <v>1176</v>
      </c>
      <c r="C196" s="127" t="s">
        <v>138</v>
      </c>
      <c r="D196" s="127" t="s">
        <v>565</v>
      </c>
      <c r="E196" s="127" t="s">
        <v>140</v>
      </c>
      <c r="F196" s="127" t="s">
        <v>726</v>
      </c>
      <c r="G196" s="127">
        <v>2</v>
      </c>
      <c r="H196" s="127" t="s">
        <v>852</v>
      </c>
      <c r="I196" s="127" t="s">
        <v>29</v>
      </c>
      <c r="J196" s="70" t="str">
        <f t="shared" si="12"/>
        <v>RA-RaSIA02:RF-IntlkComp-2:InAng02-Mon</v>
      </c>
      <c r="K196" s="128" t="s">
        <v>322</v>
      </c>
      <c r="L196" s="128" t="s">
        <v>322</v>
      </c>
      <c r="M196" s="71" t="s">
        <v>1177</v>
      </c>
      <c r="N196" s="129" t="s">
        <v>144</v>
      </c>
      <c r="O196" s="129" t="s">
        <v>33</v>
      </c>
      <c r="P196" s="50"/>
      <c r="Q196" s="50"/>
      <c r="R196" s="142" t="s">
        <v>724</v>
      </c>
      <c r="S196" s="71" t="str">
        <f t="shared" si="11"/>
        <v>RA_RASIA02_RF_IntlkComp_2_InAng02Mon</v>
      </c>
      <c r="T196" s="129" t="s">
        <v>145</v>
      </c>
      <c r="U196" s="143" t="s">
        <v>724</v>
      </c>
    </row>
    <row r="197" spans="1:21" s="5" customFormat="1" ht="14.45">
      <c r="A197" s="139">
        <v>196</v>
      </c>
      <c r="B197" s="140" t="s">
        <v>1178</v>
      </c>
      <c r="C197" s="127" t="s">
        <v>138</v>
      </c>
      <c r="D197" s="127" t="s">
        <v>565</v>
      </c>
      <c r="E197" s="127" t="s">
        <v>140</v>
      </c>
      <c r="F197" s="127" t="s">
        <v>726</v>
      </c>
      <c r="G197" s="127">
        <v>2</v>
      </c>
      <c r="H197" s="127" t="s">
        <v>855</v>
      </c>
      <c r="I197" s="127" t="s">
        <v>29</v>
      </c>
      <c r="J197" s="70" t="str">
        <f t="shared" si="12"/>
        <v>RA-RaSIA02:RF-IntlkComp-2:InAng03-Mon</v>
      </c>
      <c r="K197" s="128" t="s">
        <v>322</v>
      </c>
      <c r="L197" s="128" t="s">
        <v>322</v>
      </c>
      <c r="M197" s="71" t="s">
        <v>1179</v>
      </c>
      <c r="N197" s="129" t="s">
        <v>144</v>
      </c>
      <c r="O197" s="129" t="s">
        <v>33</v>
      </c>
      <c r="P197" s="50"/>
      <c r="Q197" s="50"/>
      <c r="R197" s="142" t="s">
        <v>724</v>
      </c>
      <c r="S197" s="71" t="str">
        <f t="shared" si="11"/>
        <v>RA_RASIA02_RF_IntlkComp_2_InAng03Mon</v>
      </c>
      <c r="T197" s="129" t="s">
        <v>145</v>
      </c>
      <c r="U197" s="143" t="s">
        <v>724</v>
      </c>
    </row>
    <row r="198" spans="1:21" s="5" customFormat="1" ht="14.45">
      <c r="A198" s="139">
        <v>197</v>
      </c>
      <c r="B198" s="140" t="s">
        <v>1180</v>
      </c>
      <c r="C198" s="127" t="s">
        <v>138</v>
      </c>
      <c r="D198" s="127" t="s">
        <v>565</v>
      </c>
      <c r="E198" s="127" t="s">
        <v>140</v>
      </c>
      <c r="F198" s="127" t="s">
        <v>726</v>
      </c>
      <c r="G198" s="127">
        <v>2</v>
      </c>
      <c r="H198" s="127" t="s">
        <v>858</v>
      </c>
      <c r="I198" s="127" t="s">
        <v>29</v>
      </c>
      <c r="J198" s="70" t="str">
        <f t="shared" si="12"/>
        <v>RA-RaSIA02:RF-IntlkComp-2:InAng04-Mon</v>
      </c>
      <c r="K198" s="128" t="s">
        <v>322</v>
      </c>
      <c r="L198" s="128" t="s">
        <v>322</v>
      </c>
      <c r="M198" s="71" t="s">
        <v>1181</v>
      </c>
      <c r="N198" s="129" t="s">
        <v>144</v>
      </c>
      <c r="O198" s="129" t="s">
        <v>33</v>
      </c>
      <c r="P198" s="50"/>
      <c r="Q198" s="50"/>
      <c r="R198" s="142" t="s">
        <v>724</v>
      </c>
      <c r="S198" s="71" t="str">
        <f t="shared" si="11"/>
        <v>RA_RASIA02_RF_IntlkComp_2_InAng04Mon</v>
      </c>
      <c r="T198" s="129" t="s">
        <v>145</v>
      </c>
      <c r="U198" s="143" t="s">
        <v>724</v>
      </c>
    </row>
    <row r="199" spans="1:21" s="5" customFormat="1" ht="14.45">
      <c r="A199" s="139">
        <v>198</v>
      </c>
      <c r="B199" s="140" t="s">
        <v>1182</v>
      </c>
      <c r="C199" s="127" t="s">
        <v>138</v>
      </c>
      <c r="D199" s="127" t="s">
        <v>565</v>
      </c>
      <c r="E199" s="127" t="s">
        <v>140</v>
      </c>
      <c r="F199" s="127" t="s">
        <v>726</v>
      </c>
      <c r="G199" s="127">
        <v>2</v>
      </c>
      <c r="H199" s="127" t="s">
        <v>861</v>
      </c>
      <c r="I199" s="127" t="s">
        <v>29</v>
      </c>
      <c r="J199" s="70" t="str">
        <f t="shared" si="12"/>
        <v>RA-RaSIA02:RF-IntlkComp-2:InAng05-Mon</v>
      </c>
      <c r="K199" s="128" t="s">
        <v>322</v>
      </c>
      <c r="L199" s="128" t="s">
        <v>322</v>
      </c>
      <c r="M199" s="71" t="s">
        <v>1183</v>
      </c>
      <c r="N199" s="129" t="s">
        <v>144</v>
      </c>
      <c r="O199" s="129" t="s">
        <v>33</v>
      </c>
      <c r="P199" s="50"/>
      <c r="Q199" s="50"/>
      <c r="R199" s="142" t="s">
        <v>724</v>
      </c>
      <c r="S199" s="71" t="str">
        <f t="shared" si="11"/>
        <v>RA_RASIA02_RF_IntlkComp_2_InAng05Mon</v>
      </c>
      <c r="T199" s="129" t="s">
        <v>145</v>
      </c>
      <c r="U199" s="143" t="s">
        <v>724</v>
      </c>
    </row>
    <row r="200" spans="1:21" s="5" customFormat="1" ht="14.45">
      <c r="A200" s="139">
        <v>199</v>
      </c>
      <c r="B200" s="140" t="s">
        <v>1184</v>
      </c>
      <c r="C200" s="127" t="s">
        <v>138</v>
      </c>
      <c r="D200" s="127" t="s">
        <v>565</v>
      </c>
      <c r="E200" s="127" t="s">
        <v>140</v>
      </c>
      <c r="F200" s="127" t="s">
        <v>726</v>
      </c>
      <c r="G200" s="127">
        <v>2</v>
      </c>
      <c r="H200" s="127" t="s">
        <v>864</v>
      </c>
      <c r="I200" s="127" t="s">
        <v>29</v>
      </c>
      <c r="J200" s="70" t="str">
        <f t="shared" si="12"/>
        <v>RA-RaSIA02:RF-IntlkComp-2:InAng06-Mon</v>
      </c>
      <c r="K200" s="128" t="s">
        <v>322</v>
      </c>
      <c r="L200" s="128" t="s">
        <v>322</v>
      </c>
      <c r="M200" s="71" t="s">
        <v>1185</v>
      </c>
      <c r="N200" s="129" t="s">
        <v>144</v>
      </c>
      <c r="O200" s="129" t="s">
        <v>33</v>
      </c>
      <c r="P200" s="50"/>
      <c r="Q200" s="50"/>
      <c r="R200" s="142" t="s">
        <v>724</v>
      </c>
      <c r="S200" s="71" t="str">
        <f t="shared" si="11"/>
        <v>RA_RASIA02_RF_IntlkComp_2_InAng06Mon</v>
      </c>
      <c r="T200" s="129" t="s">
        <v>145</v>
      </c>
      <c r="U200" s="143" t="s">
        <v>724</v>
      </c>
    </row>
    <row r="201" spans="1:21" s="5" customFormat="1" ht="14.45">
      <c r="A201" s="139">
        <v>200</v>
      </c>
      <c r="B201" s="140" t="s">
        <v>1186</v>
      </c>
      <c r="C201" s="127" t="s">
        <v>138</v>
      </c>
      <c r="D201" s="127" t="s">
        <v>565</v>
      </c>
      <c r="E201" s="127" t="s">
        <v>140</v>
      </c>
      <c r="F201" s="127" t="s">
        <v>726</v>
      </c>
      <c r="G201" s="127">
        <v>2</v>
      </c>
      <c r="H201" s="127" t="s">
        <v>867</v>
      </c>
      <c r="I201" s="127" t="s">
        <v>29</v>
      </c>
      <c r="J201" s="70" t="str">
        <f t="shared" si="12"/>
        <v>RA-RaSIA02:RF-IntlkComp-2:InAng07-Mon</v>
      </c>
      <c r="K201" s="128" t="s">
        <v>322</v>
      </c>
      <c r="L201" s="128" t="s">
        <v>322</v>
      </c>
      <c r="M201" s="71" t="s">
        <v>1187</v>
      </c>
      <c r="N201" s="129" t="s">
        <v>144</v>
      </c>
      <c r="O201" s="129" t="s">
        <v>33</v>
      </c>
      <c r="P201" s="50"/>
      <c r="Q201" s="50"/>
      <c r="R201" s="142" t="s">
        <v>724</v>
      </c>
      <c r="S201" s="71" t="str">
        <f t="shared" si="11"/>
        <v>RA_RASIA02_RF_IntlkComp_2_InAng07Mon</v>
      </c>
      <c r="T201" s="129" t="s">
        <v>145</v>
      </c>
      <c r="U201" s="143" t="s">
        <v>724</v>
      </c>
    </row>
    <row r="202" spans="1:21" s="5" customFormat="1" ht="14.45">
      <c r="A202" s="139">
        <v>201</v>
      </c>
      <c r="B202" s="140" t="s">
        <v>1188</v>
      </c>
      <c r="C202" s="127" t="s">
        <v>138</v>
      </c>
      <c r="D202" s="127" t="s">
        <v>565</v>
      </c>
      <c r="E202" s="127" t="s">
        <v>140</v>
      </c>
      <c r="F202" s="127" t="s">
        <v>726</v>
      </c>
      <c r="G202" s="127">
        <v>2</v>
      </c>
      <c r="H202" s="127" t="s">
        <v>870</v>
      </c>
      <c r="I202" s="127" t="s">
        <v>29</v>
      </c>
      <c r="J202" s="70" t="str">
        <f t="shared" si="12"/>
        <v>RA-RaSIA02:RF-IntlkComp-2:InAng08-Mon</v>
      </c>
      <c r="K202" s="128" t="s">
        <v>322</v>
      </c>
      <c r="L202" s="128" t="s">
        <v>322</v>
      </c>
      <c r="M202" s="71" t="s">
        <v>1189</v>
      </c>
      <c r="N202" s="129" t="s">
        <v>144</v>
      </c>
      <c r="O202" s="129" t="s">
        <v>33</v>
      </c>
      <c r="P202" s="50"/>
      <c r="Q202" s="50"/>
      <c r="R202" s="142" t="s">
        <v>724</v>
      </c>
      <c r="S202" s="71" t="str">
        <f t="shared" ref="S202:S229" si="13">M202</f>
        <v>RA_RASIA02_RF_IntlkComp_2_InAng08Mon</v>
      </c>
      <c r="T202" s="129" t="s">
        <v>145</v>
      </c>
      <c r="U202" s="143" t="s">
        <v>724</v>
      </c>
    </row>
    <row r="203" spans="1:21" s="5" customFormat="1" ht="14.45">
      <c r="A203" s="139">
        <v>202</v>
      </c>
      <c r="B203" s="140" t="s">
        <v>1190</v>
      </c>
      <c r="C203" s="127" t="s">
        <v>138</v>
      </c>
      <c r="D203" s="127" t="s">
        <v>565</v>
      </c>
      <c r="E203" s="127" t="s">
        <v>140</v>
      </c>
      <c r="F203" s="127" t="s">
        <v>726</v>
      </c>
      <c r="G203" s="127">
        <v>2</v>
      </c>
      <c r="H203" s="127" t="s">
        <v>873</v>
      </c>
      <c r="I203" s="127" t="s">
        <v>29</v>
      </c>
      <c r="J203" s="70" t="str">
        <f t="shared" si="12"/>
        <v>RA-RaSIA02:RF-IntlkComp-2:InAng09-Mon</v>
      </c>
      <c r="K203" s="128" t="s">
        <v>322</v>
      </c>
      <c r="L203" s="128" t="s">
        <v>322</v>
      </c>
      <c r="M203" s="71" t="s">
        <v>1191</v>
      </c>
      <c r="N203" s="129" t="s">
        <v>144</v>
      </c>
      <c r="O203" s="129" t="s">
        <v>33</v>
      </c>
      <c r="P203" s="50"/>
      <c r="Q203" s="50"/>
      <c r="R203" s="142" t="s">
        <v>724</v>
      </c>
      <c r="S203" s="71" t="str">
        <f t="shared" si="13"/>
        <v>RA_RASIA02_RF_IntlkComp_2_InAng09Mon</v>
      </c>
      <c r="T203" s="129" t="s">
        <v>145</v>
      </c>
      <c r="U203" s="143" t="s">
        <v>724</v>
      </c>
    </row>
    <row r="204" spans="1:21" s="5" customFormat="1" ht="14.45">
      <c r="A204" s="139">
        <v>203</v>
      </c>
      <c r="B204" s="140" t="s">
        <v>1192</v>
      </c>
      <c r="C204" s="127" t="s">
        <v>138</v>
      </c>
      <c r="D204" s="127" t="s">
        <v>565</v>
      </c>
      <c r="E204" s="127" t="s">
        <v>140</v>
      </c>
      <c r="F204" s="127" t="s">
        <v>726</v>
      </c>
      <c r="G204" s="127">
        <v>2</v>
      </c>
      <c r="H204" s="127" t="s">
        <v>876</v>
      </c>
      <c r="I204" s="127" t="s">
        <v>29</v>
      </c>
      <c r="J204" s="70" t="str">
        <f t="shared" si="12"/>
        <v>RA-RaSIA02:RF-IntlkComp-2:InAng10-Mon</v>
      </c>
      <c r="K204" s="128" t="s">
        <v>322</v>
      </c>
      <c r="L204" s="128" t="s">
        <v>322</v>
      </c>
      <c r="M204" s="71" t="s">
        <v>1193</v>
      </c>
      <c r="N204" s="129" t="s">
        <v>144</v>
      </c>
      <c r="O204" s="129" t="s">
        <v>33</v>
      </c>
      <c r="P204" s="50"/>
      <c r="Q204" s="50"/>
      <c r="R204" s="142" t="s">
        <v>724</v>
      </c>
      <c r="S204" s="71" t="str">
        <f t="shared" si="13"/>
        <v>RA_RASIA02_RF_IntlkComp_2_InAng10Mon</v>
      </c>
      <c r="T204" s="129" t="s">
        <v>145</v>
      </c>
      <c r="U204" s="143" t="s">
        <v>724</v>
      </c>
    </row>
    <row r="205" spans="1:21" s="5" customFormat="1" ht="14.45">
      <c r="A205" s="139">
        <v>204</v>
      </c>
      <c r="B205" s="140" t="s">
        <v>1194</v>
      </c>
      <c r="C205" s="127" t="s">
        <v>138</v>
      </c>
      <c r="D205" s="127" t="s">
        <v>565</v>
      </c>
      <c r="E205" s="127" t="s">
        <v>140</v>
      </c>
      <c r="F205" s="127" t="s">
        <v>726</v>
      </c>
      <c r="G205" s="127">
        <v>2</v>
      </c>
      <c r="H205" s="127" t="s">
        <v>879</v>
      </c>
      <c r="I205" s="127" t="s">
        <v>29</v>
      </c>
      <c r="J205" s="70" t="str">
        <f t="shared" si="12"/>
        <v>RA-RaSIA02:RF-IntlkComp-2:InAng11-Mon</v>
      </c>
      <c r="K205" s="128" t="s">
        <v>322</v>
      </c>
      <c r="L205" s="128" t="s">
        <v>322</v>
      </c>
      <c r="M205" s="71" t="s">
        <v>1195</v>
      </c>
      <c r="N205" s="129" t="s">
        <v>144</v>
      </c>
      <c r="O205" s="129" t="s">
        <v>33</v>
      </c>
      <c r="P205" s="50"/>
      <c r="Q205" s="50"/>
      <c r="R205" s="142" t="s">
        <v>724</v>
      </c>
      <c r="S205" s="71" t="str">
        <f t="shared" si="13"/>
        <v>RA_RASIA02_RF_IntlkComp_2_InAng11Mon</v>
      </c>
      <c r="T205" s="129" t="s">
        <v>145</v>
      </c>
      <c r="U205" s="143" t="s">
        <v>724</v>
      </c>
    </row>
    <row r="206" spans="1:21" s="5" customFormat="1" ht="14.45">
      <c r="A206" s="139">
        <v>205</v>
      </c>
      <c r="B206" s="140" t="s">
        <v>1196</v>
      </c>
      <c r="C206" s="127" t="s">
        <v>138</v>
      </c>
      <c r="D206" s="127" t="s">
        <v>565</v>
      </c>
      <c r="E206" s="127" t="s">
        <v>140</v>
      </c>
      <c r="F206" s="127" t="s">
        <v>726</v>
      </c>
      <c r="G206" s="127">
        <v>2</v>
      </c>
      <c r="H206" s="127" t="s">
        <v>1037</v>
      </c>
      <c r="I206" s="127" t="s">
        <v>29</v>
      </c>
      <c r="J206" s="70" t="str">
        <f t="shared" si="12"/>
        <v>RA-RaSIA02:RF-IntlkComp-2:InAng12-Mon</v>
      </c>
      <c r="K206" s="128" t="s">
        <v>322</v>
      </c>
      <c r="L206" s="128" t="s">
        <v>322</v>
      </c>
      <c r="M206" s="71" t="s">
        <v>1197</v>
      </c>
      <c r="N206" s="129" t="s">
        <v>144</v>
      </c>
      <c r="O206" s="129" t="s">
        <v>33</v>
      </c>
      <c r="P206" s="50"/>
      <c r="Q206" s="50"/>
      <c r="R206" s="142" t="s">
        <v>724</v>
      </c>
      <c r="S206" s="71" t="str">
        <f t="shared" si="13"/>
        <v>RA_RASIA02_RF_IntlkComp_2_InAng12Mon</v>
      </c>
      <c r="T206" s="129" t="s">
        <v>145</v>
      </c>
      <c r="U206" s="143" t="s">
        <v>724</v>
      </c>
    </row>
    <row r="207" spans="1:21" s="5" customFormat="1" ht="14.45">
      <c r="A207" s="139">
        <v>206</v>
      </c>
      <c r="B207" s="140" t="s">
        <v>1198</v>
      </c>
      <c r="C207" s="127" t="s">
        <v>138</v>
      </c>
      <c r="D207" s="127" t="s">
        <v>565</v>
      </c>
      <c r="E207" s="127" t="s">
        <v>140</v>
      </c>
      <c r="F207" s="127" t="s">
        <v>726</v>
      </c>
      <c r="G207" s="127">
        <v>2</v>
      </c>
      <c r="H207" s="127" t="s">
        <v>1040</v>
      </c>
      <c r="I207" s="127" t="s">
        <v>29</v>
      </c>
      <c r="J207" s="70" t="str">
        <f t="shared" si="12"/>
        <v>RA-RaSIA02:RF-IntlkComp-2:InAng13-Mon</v>
      </c>
      <c r="K207" s="128" t="s">
        <v>322</v>
      </c>
      <c r="L207" s="128" t="s">
        <v>322</v>
      </c>
      <c r="M207" s="71" t="s">
        <v>1199</v>
      </c>
      <c r="N207" s="129" t="s">
        <v>144</v>
      </c>
      <c r="O207" s="129" t="s">
        <v>33</v>
      </c>
      <c r="P207" s="50"/>
      <c r="Q207" s="50"/>
      <c r="R207" s="142" t="s">
        <v>724</v>
      </c>
      <c r="S207" s="71" t="str">
        <f t="shared" si="13"/>
        <v>RA_RASIA02_RF_IntlkComp_2_InAng13Mon</v>
      </c>
      <c r="T207" s="129" t="s">
        <v>145</v>
      </c>
      <c r="U207" s="143" t="s">
        <v>724</v>
      </c>
    </row>
    <row r="208" spans="1:21" s="5" customFormat="1" ht="14.45">
      <c r="A208" s="139">
        <v>207</v>
      </c>
      <c r="B208" s="140" t="s">
        <v>1200</v>
      </c>
      <c r="C208" s="127" t="s">
        <v>138</v>
      </c>
      <c r="D208" s="127" t="s">
        <v>565</v>
      </c>
      <c r="E208" s="127" t="s">
        <v>140</v>
      </c>
      <c r="F208" s="127" t="s">
        <v>726</v>
      </c>
      <c r="G208" s="127">
        <v>2</v>
      </c>
      <c r="H208" s="127" t="s">
        <v>1043</v>
      </c>
      <c r="I208" s="127" t="s">
        <v>29</v>
      </c>
      <c r="J208" s="70" t="str">
        <f t="shared" si="12"/>
        <v>RA-RaSIA02:RF-IntlkComp-2:InAng14-Mon</v>
      </c>
      <c r="K208" s="128" t="s">
        <v>322</v>
      </c>
      <c r="L208" s="128" t="s">
        <v>322</v>
      </c>
      <c r="M208" s="71" t="s">
        <v>1201</v>
      </c>
      <c r="N208" s="129" t="s">
        <v>144</v>
      </c>
      <c r="O208" s="129" t="s">
        <v>33</v>
      </c>
      <c r="P208" s="50"/>
      <c r="Q208" s="50"/>
      <c r="R208" s="142" t="s">
        <v>724</v>
      </c>
      <c r="S208" s="71" t="str">
        <f t="shared" si="13"/>
        <v>RA_RASIA02_RF_IntlkComp_2_InAng14Mon</v>
      </c>
      <c r="T208" s="129" t="s">
        <v>145</v>
      </c>
      <c r="U208" s="143" t="s">
        <v>724</v>
      </c>
    </row>
    <row r="209" spans="1:21" s="5" customFormat="1" ht="14.45">
      <c r="A209" s="139">
        <v>208</v>
      </c>
      <c r="B209" s="140" t="s">
        <v>1202</v>
      </c>
      <c r="C209" s="127" t="s">
        <v>138</v>
      </c>
      <c r="D209" s="127" t="s">
        <v>565</v>
      </c>
      <c r="E209" s="127" t="s">
        <v>140</v>
      </c>
      <c r="F209" s="127" t="s">
        <v>726</v>
      </c>
      <c r="G209" s="127">
        <v>2</v>
      </c>
      <c r="H209" s="127" t="s">
        <v>1046</v>
      </c>
      <c r="I209" s="127" t="s">
        <v>29</v>
      </c>
      <c r="J209" s="70" t="str">
        <f t="shared" si="12"/>
        <v>RA-RaSIA02:RF-IntlkComp-2:InAng15-Mon</v>
      </c>
      <c r="K209" s="128" t="s">
        <v>322</v>
      </c>
      <c r="L209" s="128" t="s">
        <v>322</v>
      </c>
      <c r="M209" s="71" t="s">
        <v>1203</v>
      </c>
      <c r="N209" s="129" t="s">
        <v>144</v>
      </c>
      <c r="O209" s="129" t="s">
        <v>33</v>
      </c>
      <c r="P209" s="50"/>
      <c r="Q209" s="50"/>
      <c r="R209" s="142" t="s">
        <v>724</v>
      </c>
      <c r="S209" s="71" t="str">
        <f t="shared" si="13"/>
        <v>RA_RASIA02_RF_IntlkComp_2_InAng15Mon</v>
      </c>
      <c r="T209" s="129" t="s">
        <v>145</v>
      </c>
      <c r="U209" s="143" t="s">
        <v>724</v>
      </c>
    </row>
    <row r="210" spans="1:21" s="5" customFormat="1" ht="14.45">
      <c r="A210" s="139">
        <v>209</v>
      </c>
      <c r="B210" s="140" t="s">
        <v>1204</v>
      </c>
      <c r="C210" s="127" t="s">
        <v>138</v>
      </c>
      <c r="D210" s="127" t="s">
        <v>565</v>
      </c>
      <c r="E210" s="127" t="s">
        <v>140</v>
      </c>
      <c r="F210" s="127" t="s">
        <v>726</v>
      </c>
      <c r="G210" s="127">
        <v>2</v>
      </c>
      <c r="H210" s="127" t="s">
        <v>1049</v>
      </c>
      <c r="I210" s="127" t="s">
        <v>29</v>
      </c>
      <c r="J210" s="70" t="str">
        <f t="shared" si="12"/>
        <v>RA-RaSIA02:RF-IntlkComp-2:InAng16-Mon</v>
      </c>
      <c r="K210" s="128" t="s">
        <v>322</v>
      </c>
      <c r="L210" s="128" t="s">
        <v>322</v>
      </c>
      <c r="M210" s="71" t="s">
        <v>1205</v>
      </c>
      <c r="N210" s="129" t="s">
        <v>144</v>
      </c>
      <c r="O210" s="129" t="s">
        <v>33</v>
      </c>
      <c r="P210" s="50"/>
      <c r="Q210" s="50"/>
      <c r="R210" s="142" t="s">
        <v>724</v>
      </c>
      <c r="S210" s="71" t="str">
        <f t="shared" si="13"/>
        <v>RA_RASIA02_RF_IntlkComp_2_InAng16Mon</v>
      </c>
      <c r="T210" s="129" t="s">
        <v>145</v>
      </c>
      <c r="U210" s="143" t="s">
        <v>724</v>
      </c>
    </row>
    <row r="211" spans="1:21" s="5" customFormat="1" ht="14.45">
      <c r="A211" s="139">
        <v>210</v>
      </c>
      <c r="B211" s="140" t="s">
        <v>1206</v>
      </c>
      <c r="C211" s="127" t="s">
        <v>138</v>
      </c>
      <c r="D211" s="127" t="s">
        <v>565</v>
      </c>
      <c r="E211" s="127" t="s">
        <v>140</v>
      </c>
      <c r="F211" s="127" t="s">
        <v>726</v>
      </c>
      <c r="G211" s="127">
        <v>2</v>
      </c>
      <c r="H211" s="127" t="s">
        <v>1052</v>
      </c>
      <c r="I211" s="127" t="s">
        <v>29</v>
      </c>
      <c r="J211" s="70" t="str">
        <f t="shared" si="12"/>
        <v>RA-RaSIA02:RF-IntlkComp-2:InAng17-Mon</v>
      </c>
      <c r="K211" s="128" t="s">
        <v>322</v>
      </c>
      <c r="L211" s="128" t="s">
        <v>322</v>
      </c>
      <c r="M211" s="71" t="s">
        <v>1207</v>
      </c>
      <c r="N211" s="129" t="s">
        <v>144</v>
      </c>
      <c r="O211" s="129" t="s">
        <v>33</v>
      </c>
      <c r="P211" s="50"/>
      <c r="Q211" s="50"/>
      <c r="R211" s="142" t="s">
        <v>724</v>
      </c>
      <c r="S211" s="71" t="str">
        <f t="shared" si="13"/>
        <v>RA_RASIA02_RF_IntlkComp_2_InAng17Mon</v>
      </c>
      <c r="T211" s="129" t="s">
        <v>145</v>
      </c>
      <c r="U211" s="143" t="s">
        <v>724</v>
      </c>
    </row>
    <row r="212" spans="1:21" s="5" customFormat="1" ht="14.45">
      <c r="A212" s="139">
        <v>211</v>
      </c>
      <c r="B212" s="140" t="s">
        <v>1208</v>
      </c>
      <c r="C212" s="127" t="s">
        <v>138</v>
      </c>
      <c r="D212" s="127" t="s">
        <v>565</v>
      </c>
      <c r="E212" s="127" t="s">
        <v>140</v>
      </c>
      <c r="F212" s="127" t="s">
        <v>726</v>
      </c>
      <c r="G212" s="127">
        <v>2</v>
      </c>
      <c r="H212" s="127" t="s">
        <v>1055</v>
      </c>
      <c r="I212" s="127" t="s">
        <v>29</v>
      </c>
      <c r="J212" s="70" t="str">
        <f t="shared" si="12"/>
        <v>RA-RaSIA02:RF-IntlkComp-2:InAng18-Mon</v>
      </c>
      <c r="K212" s="128" t="s">
        <v>322</v>
      </c>
      <c r="L212" s="128" t="s">
        <v>322</v>
      </c>
      <c r="M212" s="71" t="s">
        <v>1209</v>
      </c>
      <c r="N212" s="129" t="s">
        <v>144</v>
      </c>
      <c r="O212" s="129" t="s">
        <v>33</v>
      </c>
      <c r="P212" s="50"/>
      <c r="Q212" s="50"/>
      <c r="R212" s="142" t="s">
        <v>724</v>
      </c>
      <c r="S212" s="71" t="str">
        <f t="shared" si="13"/>
        <v>RA_RASIA02_RF_IntlkComp_2_InAng18Mon</v>
      </c>
      <c r="T212" s="129" t="s">
        <v>145</v>
      </c>
      <c r="U212" s="143" t="s">
        <v>724</v>
      </c>
    </row>
    <row r="213" spans="1:21" s="5" customFormat="1" ht="14.45">
      <c r="A213" s="139">
        <v>212</v>
      </c>
      <c r="B213" s="140" t="s">
        <v>1210</v>
      </c>
      <c r="C213" s="127" t="s">
        <v>138</v>
      </c>
      <c r="D213" s="127" t="s">
        <v>565</v>
      </c>
      <c r="E213" s="127" t="s">
        <v>140</v>
      </c>
      <c r="F213" s="127" t="s">
        <v>726</v>
      </c>
      <c r="G213" s="127">
        <v>2</v>
      </c>
      <c r="H213" s="127" t="s">
        <v>1058</v>
      </c>
      <c r="I213" s="127" t="s">
        <v>29</v>
      </c>
      <c r="J213" s="70" t="str">
        <f t="shared" si="12"/>
        <v>RA-RaSIA02:RF-IntlkComp-2:InAng19-Mon</v>
      </c>
      <c r="K213" s="128" t="s">
        <v>322</v>
      </c>
      <c r="L213" s="128" t="s">
        <v>322</v>
      </c>
      <c r="M213" s="71" t="s">
        <v>1211</v>
      </c>
      <c r="N213" s="129" t="s">
        <v>144</v>
      </c>
      <c r="O213" s="129" t="s">
        <v>33</v>
      </c>
      <c r="P213" s="50"/>
      <c r="Q213" s="50"/>
      <c r="R213" s="142" t="s">
        <v>724</v>
      </c>
      <c r="S213" s="71" t="str">
        <f t="shared" si="13"/>
        <v>RA_RASIA02_RF_IntlkComp_2_InAng19Mon</v>
      </c>
      <c r="T213" s="129" t="s">
        <v>145</v>
      </c>
      <c r="U213" s="143" t="s">
        <v>724</v>
      </c>
    </row>
    <row r="214" spans="1:21" s="5" customFormat="1" ht="14.45">
      <c r="A214" s="139">
        <v>213</v>
      </c>
      <c r="B214" s="140" t="s">
        <v>1212</v>
      </c>
      <c r="C214" s="127" t="s">
        <v>138</v>
      </c>
      <c r="D214" s="127" t="s">
        <v>565</v>
      </c>
      <c r="E214" s="127" t="s">
        <v>140</v>
      </c>
      <c r="F214" s="127" t="s">
        <v>726</v>
      </c>
      <c r="G214" s="127">
        <v>2</v>
      </c>
      <c r="H214" s="127" t="s">
        <v>882</v>
      </c>
      <c r="I214" s="127" t="s">
        <v>29</v>
      </c>
      <c r="J214" s="70" t="str">
        <f t="shared" si="12"/>
        <v>RA-RaSIA02:RF-IntlkComp-2:OutDig00-Mon</v>
      </c>
      <c r="K214" s="128" t="s">
        <v>322</v>
      </c>
      <c r="L214" s="128" t="s">
        <v>322</v>
      </c>
      <c r="M214" s="71" t="s">
        <v>1213</v>
      </c>
      <c r="N214" s="129" t="s">
        <v>144</v>
      </c>
      <c r="O214" s="129" t="s">
        <v>33</v>
      </c>
      <c r="P214" s="50"/>
      <c r="Q214" s="50"/>
      <c r="R214" s="142" t="s">
        <v>724</v>
      </c>
      <c r="S214" s="71" t="str">
        <f t="shared" si="13"/>
        <v>RA_RASIA02_RF_IntlkComp_2_OutDig00Mon</v>
      </c>
      <c r="T214" s="129" t="s">
        <v>145</v>
      </c>
      <c r="U214" s="143" t="s">
        <v>724</v>
      </c>
    </row>
    <row r="215" spans="1:21" s="5" customFormat="1" ht="14.45">
      <c r="A215" s="139">
        <v>214</v>
      </c>
      <c r="B215" s="140" t="s">
        <v>1214</v>
      </c>
      <c r="C215" s="127" t="s">
        <v>138</v>
      </c>
      <c r="D215" s="127" t="s">
        <v>565</v>
      </c>
      <c r="E215" s="127" t="s">
        <v>140</v>
      </c>
      <c r="F215" s="127" t="s">
        <v>726</v>
      </c>
      <c r="G215" s="127">
        <v>2</v>
      </c>
      <c r="H215" s="127" t="s">
        <v>885</v>
      </c>
      <c r="I215" s="127" t="s">
        <v>29</v>
      </c>
      <c r="J215" s="70" t="str">
        <f t="shared" si="12"/>
        <v>RA-RaSIA02:RF-IntlkComp-2:OutDig01-Mon</v>
      </c>
      <c r="K215" s="128" t="s">
        <v>322</v>
      </c>
      <c r="L215" s="128" t="s">
        <v>322</v>
      </c>
      <c r="M215" s="71" t="s">
        <v>1215</v>
      </c>
      <c r="N215" s="129" t="s">
        <v>144</v>
      </c>
      <c r="O215" s="129" t="s">
        <v>33</v>
      </c>
      <c r="P215" s="50"/>
      <c r="Q215" s="50"/>
      <c r="R215" s="142" t="s">
        <v>724</v>
      </c>
      <c r="S215" s="71" t="str">
        <f t="shared" si="13"/>
        <v>RA_RASIA02_RF_IntlkComp_2_OutDig01Mon</v>
      </c>
      <c r="T215" s="129" t="s">
        <v>145</v>
      </c>
      <c r="U215" s="143" t="s">
        <v>724</v>
      </c>
    </row>
    <row r="216" spans="1:21" s="5" customFormat="1" ht="14.45">
      <c r="A216" s="139">
        <v>215</v>
      </c>
      <c r="B216" s="140" t="s">
        <v>1216</v>
      </c>
      <c r="C216" s="127" t="s">
        <v>138</v>
      </c>
      <c r="D216" s="127" t="s">
        <v>565</v>
      </c>
      <c r="E216" s="127" t="s">
        <v>140</v>
      </c>
      <c r="F216" s="127" t="s">
        <v>726</v>
      </c>
      <c r="G216" s="127">
        <v>2</v>
      </c>
      <c r="H216" s="127" t="s">
        <v>888</v>
      </c>
      <c r="I216" s="127" t="s">
        <v>29</v>
      </c>
      <c r="J216" s="70" t="str">
        <f t="shared" si="12"/>
        <v>RA-RaSIA02:RF-IntlkComp-2:OutDig02-Mon</v>
      </c>
      <c r="K216" s="128" t="s">
        <v>322</v>
      </c>
      <c r="L216" s="128" t="s">
        <v>322</v>
      </c>
      <c r="M216" s="71" t="s">
        <v>1217</v>
      </c>
      <c r="N216" s="129" t="s">
        <v>144</v>
      </c>
      <c r="O216" s="129" t="s">
        <v>33</v>
      </c>
      <c r="P216" s="50"/>
      <c r="Q216" s="50"/>
      <c r="R216" s="142" t="s">
        <v>724</v>
      </c>
      <c r="S216" s="71" t="str">
        <f t="shared" si="13"/>
        <v>RA_RASIA02_RF_IntlkComp_2_OutDig02Mon</v>
      </c>
      <c r="T216" s="129" t="s">
        <v>145</v>
      </c>
      <c r="U216" s="143" t="s">
        <v>724</v>
      </c>
    </row>
    <row r="217" spans="1:21" s="5" customFormat="1" ht="14.45">
      <c r="A217" s="139">
        <v>216</v>
      </c>
      <c r="B217" s="140" t="s">
        <v>1218</v>
      </c>
      <c r="C217" s="127" t="s">
        <v>138</v>
      </c>
      <c r="D217" s="127" t="s">
        <v>565</v>
      </c>
      <c r="E217" s="127" t="s">
        <v>140</v>
      </c>
      <c r="F217" s="127" t="s">
        <v>726</v>
      </c>
      <c r="G217" s="127">
        <v>2</v>
      </c>
      <c r="H217" s="127" t="s">
        <v>891</v>
      </c>
      <c r="I217" s="127" t="s">
        <v>29</v>
      </c>
      <c r="J217" s="70" t="str">
        <f t="shared" si="12"/>
        <v>RA-RaSIA02:RF-IntlkComp-2:OutDig03-Mon</v>
      </c>
      <c r="K217" s="128" t="s">
        <v>322</v>
      </c>
      <c r="L217" s="128" t="s">
        <v>322</v>
      </c>
      <c r="M217" s="71" t="s">
        <v>1219</v>
      </c>
      <c r="N217" s="129" t="s">
        <v>144</v>
      </c>
      <c r="O217" s="129" t="s">
        <v>33</v>
      </c>
      <c r="P217" s="50"/>
      <c r="Q217" s="50"/>
      <c r="R217" s="142" t="s">
        <v>724</v>
      </c>
      <c r="S217" s="71" t="str">
        <f t="shared" si="13"/>
        <v>RA_RASIA02_RF_IntlkComp_2_OutDig03Mon</v>
      </c>
      <c r="T217" s="129" t="s">
        <v>145</v>
      </c>
      <c r="U217" s="143" t="s">
        <v>724</v>
      </c>
    </row>
    <row r="218" spans="1:21" s="5" customFormat="1" ht="14.45">
      <c r="A218" s="139">
        <v>217</v>
      </c>
      <c r="B218" s="140" t="s">
        <v>1220</v>
      </c>
      <c r="C218" s="127" t="s">
        <v>138</v>
      </c>
      <c r="D218" s="127" t="s">
        <v>565</v>
      </c>
      <c r="E218" s="127" t="s">
        <v>140</v>
      </c>
      <c r="F218" s="127" t="s">
        <v>726</v>
      </c>
      <c r="G218" s="127">
        <v>2</v>
      </c>
      <c r="H218" s="127" t="s">
        <v>894</v>
      </c>
      <c r="I218" s="127" t="s">
        <v>29</v>
      </c>
      <c r="J218" s="70" t="str">
        <f t="shared" si="12"/>
        <v>RA-RaSIA02:RF-IntlkComp-2:OutDig04-Mon</v>
      </c>
      <c r="K218" s="128" t="s">
        <v>322</v>
      </c>
      <c r="L218" s="128" t="s">
        <v>322</v>
      </c>
      <c r="M218" s="71" t="s">
        <v>1221</v>
      </c>
      <c r="N218" s="129" t="s">
        <v>144</v>
      </c>
      <c r="O218" s="129" t="s">
        <v>33</v>
      </c>
      <c r="P218" s="50"/>
      <c r="Q218" s="50"/>
      <c r="R218" s="142" t="s">
        <v>724</v>
      </c>
      <c r="S218" s="71" t="str">
        <f t="shared" si="13"/>
        <v>RA_RASIA02_RF_IntlkComp_2_OutDig04Mon</v>
      </c>
      <c r="T218" s="129" t="s">
        <v>145</v>
      </c>
      <c r="U218" s="143" t="s">
        <v>724</v>
      </c>
    </row>
    <row r="219" spans="1:21" s="5" customFormat="1" ht="14.45">
      <c r="A219" s="139">
        <v>218</v>
      </c>
      <c r="B219" s="140" t="s">
        <v>1222</v>
      </c>
      <c r="C219" s="127" t="s">
        <v>138</v>
      </c>
      <c r="D219" s="127" t="s">
        <v>565</v>
      </c>
      <c r="E219" s="127" t="s">
        <v>140</v>
      </c>
      <c r="F219" s="127" t="s">
        <v>726</v>
      </c>
      <c r="G219" s="127">
        <v>2</v>
      </c>
      <c r="H219" s="127" t="s">
        <v>897</v>
      </c>
      <c r="I219" s="127" t="s">
        <v>29</v>
      </c>
      <c r="J219" s="70" t="str">
        <f t="shared" si="12"/>
        <v>RA-RaSIA02:RF-IntlkComp-2:OutDig05-Mon</v>
      </c>
      <c r="K219" s="128" t="s">
        <v>322</v>
      </c>
      <c r="L219" s="128" t="s">
        <v>322</v>
      </c>
      <c r="M219" s="71" t="s">
        <v>1223</v>
      </c>
      <c r="N219" s="129" t="s">
        <v>144</v>
      </c>
      <c r="O219" s="129" t="s">
        <v>33</v>
      </c>
      <c r="P219" s="50"/>
      <c r="Q219" s="50"/>
      <c r="R219" s="142" t="s">
        <v>724</v>
      </c>
      <c r="S219" s="71" t="str">
        <f t="shared" si="13"/>
        <v>RA_RASIA02_RF_IntlkComp_2_OutDig05Mon</v>
      </c>
      <c r="T219" s="129" t="s">
        <v>145</v>
      </c>
      <c r="U219" s="143" t="s">
        <v>724</v>
      </c>
    </row>
    <row r="220" spans="1:21" s="5" customFormat="1" ht="14.45">
      <c r="A220" s="139">
        <v>219</v>
      </c>
      <c r="B220" s="140" t="s">
        <v>1224</v>
      </c>
      <c r="C220" s="127" t="s">
        <v>138</v>
      </c>
      <c r="D220" s="127" t="s">
        <v>565</v>
      </c>
      <c r="E220" s="127" t="s">
        <v>140</v>
      </c>
      <c r="F220" s="127" t="s">
        <v>726</v>
      </c>
      <c r="G220" s="127">
        <v>2</v>
      </c>
      <c r="H220" s="127" t="s">
        <v>900</v>
      </c>
      <c r="I220" s="127" t="s">
        <v>29</v>
      </c>
      <c r="J220" s="70" t="str">
        <f t="shared" si="12"/>
        <v>RA-RaSIA02:RF-IntlkComp-2:OutDig06-Mon</v>
      </c>
      <c r="K220" s="128" t="s">
        <v>322</v>
      </c>
      <c r="L220" s="128" t="s">
        <v>322</v>
      </c>
      <c r="M220" s="71" t="s">
        <v>1225</v>
      </c>
      <c r="N220" s="129" t="s">
        <v>144</v>
      </c>
      <c r="O220" s="129" t="s">
        <v>33</v>
      </c>
      <c r="P220" s="50"/>
      <c r="Q220" s="50"/>
      <c r="R220" s="142" t="s">
        <v>724</v>
      </c>
      <c r="S220" s="71" t="str">
        <f t="shared" si="13"/>
        <v>RA_RASIA02_RF_IntlkComp_2_OutDig06Mon</v>
      </c>
      <c r="T220" s="129" t="s">
        <v>145</v>
      </c>
      <c r="U220" s="143" t="s">
        <v>724</v>
      </c>
    </row>
    <row r="221" spans="1:21" s="5" customFormat="1" ht="14.45">
      <c r="A221" s="139">
        <v>220</v>
      </c>
      <c r="B221" s="140" t="s">
        <v>1226</v>
      </c>
      <c r="C221" s="127" t="s">
        <v>138</v>
      </c>
      <c r="D221" s="127" t="s">
        <v>565</v>
      </c>
      <c r="E221" s="127" t="s">
        <v>140</v>
      </c>
      <c r="F221" s="127" t="s">
        <v>726</v>
      </c>
      <c r="G221" s="127">
        <v>2</v>
      </c>
      <c r="H221" s="127" t="s">
        <v>903</v>
      </c>
      <c r="I221" s="127" t="s">
        <v>29</v>
      </c>
      <c r="J221" s="70" t="str">
        <f t="shared" si="12"/>
        <v>RA-RaSIA02:RF-IntlkComp-2:OutDig07-Mon</v>
      </c>
      <c r="K221" s="128" t="s">
        <v>322</v>
      </c>
      <c r="L221" s="128" t="s">
        <v>322</v>
      </c>
      <c r="M221" s="71" t="s">
        <v>1227</v>
      </c>
      <c r="N221" s="129" t="s">
        <v>144</v>
      </c>
      <c r="O221" s="129" t="s">
        <v>33</v>
      </c>
      <c r="P221" s="50"/>
      <c r="Q221" s="50"/>
      <c r="R221" s="142" t="s">
        <v>724</v>
      </c>
      <c r="S221" s="71" t="str">
        <f t="shared" si="13"/>
        <v>RA_RASIA02_RF_IntlkComp_2_OutDig07Mon</v>
      </c>
      <c r="T221" s="129" t="s">
        <v>145</v>
      </c>
      <c r="U221" s="143" t="s">
        <v>724</v>
      </c>
    </row>
    <row r="222" spans="1:21" s="5" customFormat="1" ht="14.45">
      <c r="A222" s="139">
        <v>221</v>
      </c>
      <c r="B222" s="140" t="s">
        <v>1228</v>
      </c>
      <c r="C222" s="127" t="s">
        <v>138</v>
      </c>
      <c r="D222" s="127" t="s">
        <v>565</v>
      </c>
      <c r="E222" s="127" t="s">
        <v>140</v>
      </c>
      <c r="F222" s="127" t="s">
        <v>726</v>
      </c>
      <c r="G222" s="127">
        <v>2</v>
      </c>
      <c r="H222" s="127" t="s">
        <v>906</v>
      </c>
      <c r="I222" s="127" t="s">
        <v>29</v>
      </c>
      <c r="J222" s="70" t="str">
        <f t="shared" si="12"/>
        <v>RA-RaSIA02:RF-IntlkComp-2:OutDig08-Mon</v>
      </c>
      <c r="K222" s="128" t="s">
        <v>322</v>
      </c>
      <c r="L222" s="128" t="s">
        <v>322</v>
      </c>
      <c r="M222" s="71" t="s">
        <v>1229</v>
      </c>
      <c r="N222" s="129" t="s">
        <v>144</v>
      </c>
      <c r="O222" s="129" t="s">
        <v>33</v>
      </c>
      <c r="P222" s="50"/>
      <c r="Q222" s="50"/>
      <c r="R222" s="142" t="s">
        <v>724</v>
      </c>
      <c r="S222" s="71" t="str">
        <f t="shared" si="13"/>
        <v>RA_RASIA02_RF_IntlkComp_2_OutDig08Mon</v>
      </c>
      <c r="T222" s="129" t="s">
        <v>145</v>
      </c>
      <c r="U222" s="143" t="s">
        <v>724</v>
      </c>
    </row>
    <row r="223" spans="1:21" s="5" customFormat="1" ht="14.45">
      <c r="A223" s="139">
        <v>222</v>
      </c>
      <c r="B223" s="140" t="s">
        <v>1230</v>
      </c>
      <c r="C223" s="127" t="s">
        <v>138</v>
      </c>
      <c r="D223" s="127" t="s">
        <v>565</v>
      </c>
      <c r="E223" s="127" t="s">
        <v>140</v>
      </c>
      <c r="F223" s="127" t="s">
        <v>726</v>
      </c>
      <c r="G223" s="127">
        <v>2</v>
      </c>
      <c r="H223" s="127" t="s">
        <v>909</v>
      </c>
      <c r="I223" s="127" t="s">
        <v>29</v>
      </c>
      <c r="J223" s="70" t="str">
        <f t="shared" si="12"/>
        <v>RA-RaSIA02:RF-IntlkComp-2:OutDig09-Mon</v>
      </c>
      <c r="K223" s="128" t="s">
        <v>322</v>
      </c>
      <c r="L223" s="128" t="s">
        <v>322</v>
      </c>
      <c r="M223" s="71" t="s">
        <v>1231</v>
      </c>
      <c r="N223" s="129" t="s">
        <v>144</v>
      </c>
      <c r="O223" s="129" t="s">
        <v>33</v>
      </c>
      <c r="P223" s="50"/>
      <c r="Q223" s="50"/>
      <c r="R223" s="142" t="s">
        <v>724</v>
      </c>
      <c r="S223" s="71" t="str">
        <f t="shared" si="13"/>
        <v>RA_RASIA02_RF_IntlkComp_2_OutDig09Mon</v>
      </c>
      <c r="T223" s="129" t="s">
        <v>145</v>
      </c>
      <c r="U223" s="143" t="s">
        <v>724</v>
      </c>
    </row>
    <row r="224" spans="1:21" s="5" customFormat="1" ht="14.45">
      <c r="A224" s="139">
        <v>223</v>
      </c>
      <c r="B224" s="140" t="s">
        <v>1232</v>
      </c>
      <c r="C224" s="127" t="s">
        <v>138</v>
      </c>
      <c r="D224" s="127" t="s">
        <v>565</v>
      </c>
      <c r="E224" s="127" t="s">
        <v>140</v>
      </c>
      <c r="F224" s="127" t="s">
        <v>726</v>
      </c>
      <c r="G224" s="127">
        <v>2</v>
      </c>
      <c r="H224" s="127" t="s">
        <v>912</v>
      </c>
      <c r="I224" s="127" t="s">
        <v>29</v>
      </c>
      <c r="J224" s="70" t="str">
        <f t="shared" si="12"/>
        <v>RA-RaSIA02:RF-IntlkComp-2:OutDig10-Mon</v>
      </c>
      <c r="K224" s="128" t="s">
        <v>322</v>
      </c>
      <c r="L224" s="128" t="s">
        <v>322</v>
      </c>
      <c r="M224" s="71" t="s">
        <v>1233</v>
      </c>
      <c r="N224" s="129" t="s">
        <v>144</v>
      </c>
      <c r="O224" s="129" t="s">
        <v>33</v>
      </c>
      <c r="P224" s="50"/>
      <c r="Q224" s="50"/>
      <c r="R224" s="142" t="s">
        <v>724</v>
      </c>
      <c r="S224" s="71" t="str">
        <f t="shared" si="13"/>
        <v>RA_RASIA02_RF_IntlkComp_2_OutDig10Mon</v>
      </c>
      <c r="T224" s="129" t="s">
        <v>145</v>
      </c>
      <c r="U224" s="143" t="s">
        <v>724</v>
      </c>
    </row>
    <row r="225" spans="1:21" s="5" customFormat="1" ht="14.45">
      <c r="A225" s="139">
        <v>224</v>
      </c>
      <c r="B225" s="140" t="s">
        <v>1234</v>
      </c>
      <c r="C225" s="127" t="s">
        <v>138</v>
      </c>
      <c r="D225" s="127" t="s">
        <v>565</v>
      </c>
      <c r="E225" s="127" t="s">
        <v>140</v>
      </c>
      <c r="F225" s="127" t="s">
        <v>726</v>
      </c>
      <c r="G225" s="127">
        <v>2</v>
      </c>
      <c r="H225" s="127" t="s">
        <v>915</v>
      </c>
      <c r="I225" s="127" t="s">
        <v>29</v>
      </c>
      <c r="J225" s="70" t="str">
        <f t="shared" si="12"/>
        <v>RA-RaSIA02:RF-IntlkComp-2:OutDig11-Mon</v>
      </c>
      <c r="K225" s="128" t="s">
        <v>322</v>
      </c>
      <c r="L225" s="128" t="s">
        <v>322</v>
      </c>
      <c r="M225" s="71" t="s">
        <v>1235</v>
      </c>
      <c r="N225" s="129" t="s">
        <v>144</v>
      </c>
      <c r="O225" s="129" t="s">
        <v>33</v>
      </c>
      <c r="P225" s="50"/>
      <c r="Q225" s="50"/>
      <c r="R225" s="142" t="s">
        <v>724</v>
      </c>
      <c r="S225" s="71" t="str">
        <f t="shared" si="13"/>
        <v>RA_RASIA02_RF_IntlkComp_2_OutDig11Mon</v>
      </c>
      <c r="T225" s="129" t="s">
        <v>145</v>
      </c>
      <c r="U225" s="143" t="s">
        <v>724</v>
      </c>
    </row>
    <row r="226" spans="1:21" s="5" customFormat="1" ht="14.45">
      <c r="A226" s="139">
        <v>225</v>
      </c>
      <c r="B226" s="140" t="s">
        <v>1236</v>
      </c>
      <c r="C226" s="127" t="s">
        <v>138</v>
      </c>
      <c r="D226" s="127" t="s">
        <v>565</v>
      </c>
      <c r="E226" s="127" t="s">
        <v>140</v>
      </c>
      <c r="F226" s="127" t="s">
        <v>726</v>
      </c>
      <c r="G226" s="127">
        <v>2</v>
      </c>
      <c r="H226" s="127" t="s">
        <v>918</v>
      </c>
      <c r="I226" s="127" t="s">
        <v>29</v>
      </c>
      <c r="J226" s="70" t="str">
        <f t="shared" si="12"/>
        <v>RA-RaSIA02:RF-IntlkComp-2:OutDig12-Mon</v>
      </c>
      <c r="K226" s="128" t="s">
        <v>322</v>
      </c>
      <c r="L226" s="128" t="s">
        <v>322</v>
      </c>
      <c r="M226" s="71" t="s">
        <v>1237</v>
      </c>
      <c r="N226" s="129" t="s">
        <v>144</v>
      </c>
      <c r="O226" s="129" t="s">
        <v>33</v>
      </c>
      <c r="P226" s="50"/>
      <c r="Q226" s="50"/>
      <c r="R226" s="142" t="s">
        <v>724</v>
      </c>
      <c r="S226" s="71" t="str">
        <f t="shared" si="13"/>
        <v>RA_RASIA02_RF_IntlkComp_2_OutDig12Mon</v>
      </c>
      <c r="T226" s="129" t="s">
        <v>145</v>
      </c>
      <c r="U226" s="143" t="s">
        <v>724</v>
      </c>
    </row>
    <row r="227" spans="1:21" s="5" customFormat="1" ht="14.45">
      <c r="A227" s="139">
        <v>226</v>
      </c>
      <c r="B227" s="140" t="s">
        <v>1238</v>
      </c>
      <c r="C227" s="127" t="s">
        <v>138</v>
      </c>
      <c r="D227" s="127" t="s">
        <v>565</v>
      </c>
      <c r="E227" s="127" t="s">
        <v>140</v>
      </c>
      <c r="F227" s="127" t="s">
        <v>726</v>
      </c>
      <c r="G227" s="127">
        <v>2</v>
      </c>
      <c r="H227" s="127" t="s">
        <v>921</v>
      </c>
      <c r="I227" s="127" t="s">
        <v>29</v>
      </c>
      <c r="J227" s="70" t="str">
        <f t="shared" si="12"/>
        <v>RA-RaSIA02:RF-IntlkComp-2:OutDig13-Mon</v>
      </c>
      <c r="K227" s="128" t="s">
        <v>322</v>
      </c>
      <c r="L227" s="128" t="s">
        <v>322</v>
      </c>
      <c r="M227" s="71" t="s">
        <v>1239</v>
      </c>
      <c r="N227" s="129" t="s">
        <v>144</v>
      </c>
      <c r="O227" s="129" t="s">
        <v>33</v>
      </c>
      <c r="P227" s="50"/>
      <c r="Q227" s="50"/>
      <c r="R227" s="142" t="s">
        <v>724</v>
      </c>
      <c r="S227" s="71" t="str">
        <f t="shared" si="13"/>
        <v>RA_RASIA02_RF_IntlkComp_2_OutDig13Mon</v>
      </c>
      <c r="T227" s="129" t="s">
        <v>145</v>
      </c>
      <c r="U227" s="143" t="s">
        <v>724</v>
      </c>
    </row>
    <row r="228" spans="1:21" s="5" customFormat="1" ht="14.45">
      <c r="A228" s="139">
        <v>227</v>
      </c>
      <c r="B228" s="140" t="s">
        <v>1240</v>
      </c>
      <c r="C228" s="127" t="s">
        <v>138</v>
      </c>
      <c r="D228" s="127" t="s">
        <v>565</v>
      </c>
      <c r="E228" s="127" t="s">
        <v>140</v>
      </c>
      <c r="F228" s="127" t="s">
        <v>726</v>
      </c>
      <c r="G228" s="127">
        <v>2</v>
      </c>
      <c r="H228" s="127" t="s">
        <v>924</v>
      </c>
      <c r="I228" s="127" t="s">
        <v>29</v>
      </c>
      <c r="J228" s="70" t="str">
        <f t="shared" si="12"/>
        <v>RA-RaSIA02:RF-IntlkComp-2:OutDig14-Mon</v>
      </c>
      <c r="K228" s="128" t="s">
        <v>322</v>
      </c>
      <c r="L228" s="128" t="s">
        <v>322</v>
      </c>
      <c r="M228" s="71" t="s">
        <v>1241</v>
      </c>
      <c r="N228" s="129" t="s">
        <v>144</v>
      </c>
      <c r="O228" s="129" t="s">
        <v>33</v>
      </c>
      <c r="P228" s="50"/>
      <c r="Q228" s="50"/>
      <c r="R228" s="142" t="s">
        <v>724</v>
      </c>
      <c r="S228" s="71" t="str">
        <f t="shared" si="13"/>
        <v>RA_RASIA02_RF_IntlkComp_2_OutDig14Mon</v>
      </c>
      <c r="T228" s="129" t="s">
        <v>145</v>
      </c>
      <c r="U228" s="143" t="s">
        <v>724</v>
      </c>
    </row>
    <row r="229" spans="1:21" s="5" customFormat="1" ht="14.45">
      <c r="A229" s="139">
        <v>228</v>
      </c>
      <c r="B229" s="140" t="s">
        <v>1242</v>
      </c>
      <c r="C229" s="127" t="s">
        <v>138</v>
      </c>
      <c r="D229" s="127" t="s">
        <v>565</v>
      </c>
      <c r="E229" s="127" t="s">
        <v>140</v>
      </c>
      <c r="F229" s="127" t="s">
        <v>726</v>
      </c>
      <c r="G229" s="127">
        <v>2</v>
      </c>
      <c r="H229" s="127" t="s">
        <v>927</v>
      </c>
      <c r="I229" s="127" t="s">
        <v>29</v>
      </c>
      <c r="J229" s="70" t="str">
        <f t="shared" si="12"/>
        <v>RA-RaSIA02:RF-IntlkComp-2:OutDig15-Mon</v>
      </c>
      <c r="K229" s="128" t="s">
        <v>322</v>
      </c>
      <c r="L229" s="128" t="s">
        <v>322</v>
      </c>
      <c r="M229" s="71" t="s">
        <v>1243</v>
      </c>
      <c r="N229" s="129" t="s">
        <v>144</v>
      </c>
      <c r="O229" s="129" t="s">
        <v>33</v>
      </c>
      <c r="P229" s="50"/>
      <c r="Q229" s="50"/>
      <c r="R229" s="142" t="s">
        <v>724</v>
      </c>
      <c r="S229" s="71" t="str">
        <f t="shared" si="13"/>
        <v>RA_RASIA02_RF_IntlkComp_2_OutDig15Mon</v>
      </c>
      <c r="T229" s="129" t="s">
        <v>145</v>
      </c>
      <c r="U229" s="143" t="s">
        <v>724</v>
      </c>
    </row>
    <row r="235" spans="1:21" ht="15" customHeight="1">
      <c r="F235" t="s">
        <v>1244</v>
      </c>
    </row>
  </sheetData>
  <phoneticPr fontId="8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583C3-FE3D-46DA-8F59-8A0B680E439B}"/>
</file>

<file path=customXml/itemProps2.xml><?xml version="1.0" encoding="utf-8"?>
<ds:datastoreItem xmlns:ds="http://schemas.openxmlformats.org/officeDocument/2006/customXml" ds:itemID="{B845B432-45BF-4CD0-A945-1D18CB48DD4D}"/>
</file>

<file path=customXml/itemProps3.xml><?xml version="1.0" encoding="utf-8"?>
<ds:datastoreItem xmlns:ds="http://schemas.openxmlformats.org/officeDocument/2006/customXml" ds:itemID="{0E3D63F1-BA7A-4803-8927-B1EE04354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2023-04-28T13:59:27Z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