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17"/>
  <workbookPr defaultThemeVersion="166925"/>
  <xr:revisionPtr revIDLastSave="0" documentId="8_{480E6F27-B659-4AE0-881A-448BDC5B8869}" xr6:coauthVersionLast="43" xr6:coauthVersionMax="43" xr10:uidLastSave="{00000000-0000-0000-0000-000000000000}"/>
  <bookViews>
    <workbookView xWindow="0" yWindow="0" windowWidth="16384" windowHeight="8192" tabRatio="990" firstSheet="1" activeTab="2" xr2:uid="{00000000-000D-0000-FFFF-FFFF00000000}"/>
  </bookViews>
  <sheets>
    <sheet name="Switch" sheetId="11" r:id="rId1"/>
    <sheet name="Beaglebone" sheetId="7" r:id="rId2"/>
    <sheet name="PVs SPIxCONV" sheetId="17" r:id="rId3"/>
    <sheet name="PVs Counting PRU" sheetId="16" r:id="rId4"/>
    <sheet name="PVs MBTemp" sheetId="15" r:id="rId5"/>
    <sheet name="PVs MKS937b" sheetId="10" r:id="rId6"/>
    <sheet name="Archive Agilent" sheetId="12" state="hidden" r:id="rId7"/>
    <sheet name="Archive MKS" sheetId="13" state="hidden" r:id="rId8"/>
    <sheet name="PVs Agilent 4UHV" sheetId="8" r:id="rId9"/>
    <sheet name="VLAN" sheetId="14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5" l="1"/>
  <c r="L2" i="15"/>
  <c r="K2" i="15"/>
  <c r="J2" i="15"/>
  <c r="I2" i="15"/>
  <c r="H2" i="15"/>
  <c r="G2" i="15"/>
  <c r="F2" i="15"/>
  <c r="E2" i="15"/>
  <c r="G6" i="8"/>
  <c r="A3" i="17"/>
  <c r="I4" i="17"/>
  <c r="I5" i="17"/>
  <c r="I6" i="17"/>
  <c r="I7" i="17"/>
  <c r="I8" i="17"/>
  <c r="I9" i="17"/>
  <c r="I10" i="17"/>
  <c r="I11" i="17"/>
  <c r="I12" i="17"/>
  <c r="A2" i="17"/>
  <c r="E8" i="15"/>
  <c r="F8" i="15"/>
  <c r="G8" i="15"/>
  <c r="H8" i="15"/>
  <c r="I8" i="15"/>
  <c r="J8" i="15"/>
  <c r="K8" i="15"/>
  <c r="L8" i="15"/>
  <c r="E9" i="15"/>
  <c r="F9" i="15"/>
  <c r="G9" i="15"/>
  <c r="H9" i="15"/>
  <c r="I9" i="15"/>
  <c r="J9" i="15"/>
  <c r="K9" i="15"/>
  <c r="L9" i="15"/>
  <c r="E10" i="15"/>
  <c r="F10" i="15"/>
  <c r="G10" i="15"/>
  <c r="H10" i="15"/>
  <c r="I10" i="15"/>
  <c r="J10" i="15"/>
  <c r="K10" i="15"/>
  <c r="L10" i="15"/>
  <c r="E11" i="15"/>
  <c r="F11" i="15"/>
  <c r="G11" i="15"/>
  <c r="H11" i="15"/>
  <c r="I11" i="15"/>
  <c r="J11" i="15"/>
  <c r="K11" i="15"/>
  <c r="L11" i="15"/>
  <c r="E12" i="15"/>
  <c r="F12" i="15"/>
  <c r="G12" i="15"/>
  <c r="H12" i="15"/>
  <c r="I12" i="15"/>
  <c r="J12" i="15"/>
  <c r="K12" i="15"/>
  <c r="L12" i="15"/>
  <c r="E13" i="15"/>
  <c r="F13" i="15"/>
  <c r="G13" i="15"/>
  <c r="H13" i="15"/>
  <c r="I13" i="15"/>
  <c r="J13" i="15"/>
  <c r="K13" i="15"/>
  <c r="L13" i="15"/>
  <c r="E14" i="15"/>
  <c r="F14" i="15"/>
  <c r="G14" i="15"/>
  <c r="H14" i="15"/>
  <c r="I14" i="15"/>
  <c r="J14" i="15"/>
  <c r="K14" i="15"/>
  <c r="L14" i="15"/>
  <c r="E15" i="15"/>
  <c r="F15" i="15"/>
  <c r="G15" i="15"/>
  <c r="H15" i="15"/>
  <c r="I15" i="15"/>
  <c r="J15" i="15"/>
  <c r="K15" i="15"/>
  <c r="L15" i="15"/>
  <c r="E16" i="15"/>
  <c r="F16" i="15"/>
  <c r="G16" i="15"/>
  <c r="H16" i="15"/>
  <c r="I16" i="15"/>
  <c r="J16" i="15"/>
  <c r="K16" i="15"/>
  <c r="L16" i="15"/>
  <c r="E17" i="15"/>
  <c r="F17" i="15"/>
  <c r="G17" i="15"/>
  <c r="H17" i="15"/>
  <c r="I17" i="15"/>
  <c r="J17" i="15"/>
  <c r="K17" i="15"/>
  <c r="L17" i="15"/>
  <c r="E18" i="15"/>
  <c r="F18" i="15"/>
  <c r="G18" i="15"/>
  <c r="H18" i="15"/>
  <c r="I18" i="15"/>
  <c r="J18" i="15"/>
  <c r="K18" i="15"/>
  <c r="L18" i="15"/>
  <c r="E19" i="15"/>
  <c r="F19" i="15"/>
  <c r="G19" i="15"/>
  <c r="H19" i="15"/>
  <c r="I19" i="15"/>
  <c r="J19" i="15"/>
  <c r="K19" i="15"/>
  <c r="L19" i="15"/>
  <c r="E20" i="15"/>
  <c r="F20" i="15"/>
  <c r="G20" i="15"/>
  <c r="H20" i="15"/>
  <c r="I20" i="15"/>
  <c r="J20" i="15"/>
  <c r="K20" i="15"/>
  <c r="L20" i="15"/>
  <c r="E21" i="15"/>
  <c r="F21" i="15"/>
  <c r="G21" i="15"/>
  <c r="H21" i="15"/>
  <c r="I21" i="15"/>
  <c r="J21" i="15"/>
  <c r="K21" i="15"/>
  <c r="L21" i="15"/>
  <c r="E22" i="15"/>
  <c r="F22" i="15"/>
  <c r="G22" i="15"/>
  <c r="H22" i="15"/>
  <c r="I22" i="15"/>
  <c r="J22" i="15"/>
  <c r="K22" i="15"/>
  <c r="L22" i="15"/>
  <c r="E23" i="15"/>
  <c r="F23" i="15"/>
  <c r="G23" i="15"/>
  <c r="H23" i="15"/>
  <c r="I23" i="15"/>
  <c r="J23" i="15"/>
  <c r="K23" i="15"/>
  <c r="L23" i="15"/>
  <c r="E24" i="15"/>
  <c r="F24" i="15"/>
  <c r="G24" i="15"/>
  <c r="H24" i="15"/>
  <c r="I24" i="15"/>
  <c r="J24" i="15"/>
  <c r="K24" i="15"/>
  <c r="L24" i="15"/>
  <c r="E25" i="15"/>
  <c r="F25" i="15"/>
  <c r="G25" i="15"/>
  <c r="H25" i="15"/>
  <c r="I25" i="15"/>
  <c r="J25" i="15"/>
  <c r="K25" i="15"/>
  <c r="L25" i="15"/>
  <c r="E26" i="15"/>
  <c r="F26" i="15"/>
  <c r="G26" i="15"/>
  <c r="H26" i="15"/>
  <c r="I26" i="15"/>
  <c r="J26" i="15"/>
  <c r="K26" i="15"/>
  <c r="L26" i="15"/>
  <c r="E27" i="15"/>
  <c r="F27" i="15"/>
  <c r="G27" i="15"/>
  <c r="H27" i="15"/>
  <c r="I27" i="15"/>
  <c r="J27" i="15"/>
  <c r="K27" i="15"/>
  <c r="L27" i="15"/>
  <c r="E28" i="15"/>
  <c r="F28" i="15"/>
  <c r="G28" i="15"/>
  <c r="H28" i="15"/>
  <c r="I28" i="15"/>
  <c r="J28" i="15"/>
  <c r="K28" i="15"/>
  <c r="L28" i="15"/>
  <c r="E29" i="15"/>
  <c r="F29" i="15"/>
  <c r="G29" i="15"/>
  <c r="H29" i="15"/>
  <c r="I29" i="15"/>
  <c r="J29" i="15"/>
  <c r="K29" i="15"/>
  <c r="L29" i="15"/>
  <c r="E30" i="15"/>
  <c r="F30" i="15"/>
  <c r="G30" i="15"/>
  <c r="H30" i="15"/>
  <c r="I30" i="15"/>
  <c r="J30" i="15"/>
  <c r="K30" i="15"/>
  <c r="L30" i="15"/>
  <c r="E31" i="15"/>
  <c r="F31" i="15"/>
  <c r="G31" i="15"/>
  <c r="H31" i="15"/>
  <c r="I31" i="15"/>
  <c r="J31" i="15"/>
  <c r="K31" i="15"/>
  <c r="L31" i="15"/>
  <c r="E32" i="15"/>
  <c r="F32" i="15"/>
  <c r="G32" i="15"/>
  <c r="H32" i="15"/>
  <c r="I32" i="15"/>
  <c r="J32" i="15"/>
  <c r="K32" i="15"/>
  <c r="L32" i="15"/>
  <c r="E33" i="15"/>
  <c r="F33" i="15"/>
  <c r="G33" i="15"/>
  <c r="H33" i="15"/>
  <c r="I33" i="15"/>
  <c r="J33" i="15"/>
  <c r="K33" i="15"/>
  <c r="L33" i="15"/>
  <c r="E34" i="15"/>
  <c r="F34" i="15"/>
  <c r="G34" i="15"/>
  <c r="H34" i="15"/>
  <c r="I34" i="15"/>
  <c r="J34" i="15"/>
  <c r="K34" i="15"/>
  <c r="L34" i="15"/>
  <c r="E35" i="15"/>
  <c r="F35" i="15"/>
  <c r="G35" i="15"/>
  <c r="H35" i="15"/>
  <c r="I35" i="15"/>
  <c r="J35" i="15"/>
  <c r="K35" i="15"/>
  <c r="L35" i="15"/>
  <c r="E36" i="15"/>
  <c r="F36" i="15"/>
  <c r="G36" i="15"/>
  <c r="H36" i="15"/>
  <c r="I36" i="15"/>
  <c r="J36" i="15"/>
  <c r="K36" i="15"/>
  <c r="L36" i="15"/>
  <c r="E37" i="15"/>
  <c r="F37" i="15"/>
  <c r="G37" i="15"/>
  <c r="H37" i="15"/>
  <c r="I37" i="15"/>
  <c r="J37" i="15"/>
  <c r="K37" i="15"/>
  <c r="L37" i="15"/>
  <c r="E38" i="15"/>
  <c r="F38" i="15"/>
  <c r="G38" i="15"/>
  <c r="H38" i="15"/>
  <c r="I38" i="15"/>
  <c r="J38" i="15"/>
  <c r="K38" i="15"/>
  <c r="L38" i="15"/>
  <c r="E39" i="15"/>
  <c r="F39" i="15"/>
  <c r="G39" i="15"/>
  <c r="H39" i="15"/>
  <c r="I39" i="15"/>
  <c r="J39" i="15"/>
  <c r="K39" i="15"/>
  <c r="L39" i="15"/>
  <c r="E40" i="15"/>
  <c r="F40" i="15"/>
  <c r="G40" i="15"/>
  <c r="H40" i="15"/>
  <c r="I40" i="15"/>
  <c r="J40" i="15"/>
  <c r="K40" i="15"/>
  <c r="L40" i="15"/>
  <c r="E41" i="15"/>
  <c r="F41" i="15"/>
  <c r="G41" i="15"/>
  <c r="H41" i="15"/>
  <c r="I41" i="15"/>
  <c r="J41" i="15"/>
  <c r="K41" i="15"/>
  <c r="L41" i="15"/>
  <c r="E42" i="15"/>
  <c r="F42" i="15"/>
  <c r="G42" i="15"/>
  <c r="H42" i="15"/>
  <c r="I42" i="15"/>
  <c r="J42" i="15"/>
  <c r="K42" i="15"/>
  <c r="L42" i="15"/>
  <c r="E43" i="15"/>
  <c r="F43" i="15"/>
  <c r="G43" i="15"/>
  <c r="H43" i="15"/>
  <c r="I43" i="15"/>
  <c r="J43" i="15"/>
  <c r="K43" i="15"/>
  <c r="L43" i="15"/>
  <c r="E44" i="15"/>
  <c r="F44" i="15"/>
  <c r="G44" i="15"/>
  <c r="H44" i="15"/>
  <c r="I44" i="15"/>
  <c r="J44" i="15"/>
  <c r="K44" i="15"/>
  <c r="L44" i="15"/>
  <c r="E45" i="15"/>
  <c r="F45" i="15"/>
  <c r="G45" i="15"/>
  <c r="H45" i="15"/>
  <c r="I45" i="15"/>
  <c r="J45" i="15"/>
  <c r="K45" i="15"/>
  <c r="L45" i="15"/>
  <c r="E46" i="15"/>
  <c r="F46" i="15"/>
  <c r="G46" i="15"/>
  <c r="H46" i="15"/>
  <c r="I46" i="15"/>
  <c r="J46" i="15"/>
  <c r="K46" i="15"/>
  <c r="L46" i="15"/>
  <c r="E47" i="15"/>
  <c r="F47" i="15"/>
  <c r="G47" i="15"/>
  <c r="H47" i="15"/>
  <c r="I47" i="15"/>
  <c r="J47" i="15"/>
  <c r="K47" i="15"/>
  <c r="L47" i="15"/>
  <c r="E48" i="15"/>
  <c r="F48" i="15"/>
  <c r="G48" i="15"/>
  <c r="H48" i="15"/>
  <c r="I48" i="15"/>
  <c r="J48" i="15"/>
  <c r="K48" i="15"/>
  <c r="L48" i="15"/>
  <c r="E49" i="15"/>
  <c r="F49" i="15"/>
  <c r="G49" i="15"/>
  <c r="H49" i="15"/>
  <c r="I49" i="15"/>
  <c r="J49" i="15"/>
  <c r="K49" i="15"/>
  <c r="L49" i="15"/>
  <c r="E50" i="15"/>
  <c r="F50" i="15"/>
  <c r="G50" i="15"/>
  <c r="H50" i="15"/>
  <c r="I50" i="15"/>
  <c r="J50" i="15"/>
  <c r="K50" i="15"/>
  <c r="L50" i="15"/>
  <c r="E51" i="15"/>
  <c r="F51" i="15"/>
  <c r="G51" i="15"/>
  <c r="H51" i="15"/>
  <c r="I51" i="15"/>
  <c r="J51" i="15"/>
  <c r="K51" i="15"/>
  <c r="L51" i="15"/>
  <c r="E52" i="15"/>
  <c r="F52" i="15"/>
  <c r="G52" i="15"/>
  <c r="H52" i="15"/>
  <c r="I52" i="15"/>
  <c r="J52" i="15"/>
  <c r="K52" i="15"/>
  <c r="L52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12" i="15"/>
  <c r="A11" i="15"/>
  <c r="A10" i="15"/>
  <c r="A9" i="15"/>
  <c r="A8" i="15"/>
  <c r="K4" i="10"/>
  <c r="J4" i="10"/>
  <c r="I4" i="10"/>
  <c r="H4" i="10"/>
  <c r="F4" i="10"/>
  <c r="G4" i="10"/>
  <c r="A4" i="10"/>
  <c r="F11" i="8"/>
  <c r="G3" i="12"/>
  <c r="N2" i="7"/>
  <c r="I22" i="8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F6" i="8"/>
  <c r="I5" i="8"/>
  <c r="H5" i="8"/>
  <c r="G5" i="8"/>
  <c r="F5" i="8"/>
  <c r="I4" i="8"/>
  <c r="H4" i="8"/>
  <c r="G4" i="8"/>
  <c r="F4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F7" i="15"/>
  <c r="G7" i="15"/>
  <c r="H7" i="15"/>
  <c r="I7" i="15"/>
  <c r="J7" i="15"/>
  <c r="K7" i="15"/>
  <c r="L7" i="15"/>
  <c r="A4" i="15"/>
  <c r="A5" i="15"/>
  <c r="A6" i="15"/>
  <c r="A7" i="15"/>
  <c r="A3" i="15"/>
  <c r="A3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L3" i="15"/>
  <c r="L4" i="15"/>
  <c r="L5" i="15"/>
  <c r="L6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F6" i="15"/>
  <c r="G6" i="15"/>
  <c r="H6" i="15"/>
  <c r="I6" i="15"/>
  <c r="J6" i="15"/>
  <c r="K6" i="15"/>
  <c r="E4" i="15"/>
  <c r="E5" i="15"/>
  <c r="E6" i="15"/>
  <c r="E7" i="15"/>
  <c r="E3" i="15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20" i="10"/>
  <c r="K21" i="10"/>
  <c r="J21" i="10"/>
  <c r="K17" i="10"/>
  <c r="J17" i="10"/>
  <c r="K15" i="10"/>
  <c r="J15" i="10"/>
  <c r="K12" i="10"/>
  <c r="J12" i="10"/>
  <c r="K10" i="10"/>
  <c r="J10" i="10"/>
  <c r="K8" i="10"/>
  <c r="J8" i="10"/>
  <c r="K6" i="10"/>
  <c r="J6" i="10"/>
  <c r="H10" i="10"/>
  <c r="H12" i="10"/>
  <c r="H15" i="10"/>
  <c r="H17" i="10"/>
  <c r="H21" i="10"/>
  <c r="F21" i="10"/>
  <c r="F17" i="10"/>
  <c r="F15" i="10"/>
  <c r="F12" i="10"/>
  <c r="F10" i="10"/>
  <c r="F8" i="10"/>
  <c r="F6" i="10"/>
  <c r="H8" i="10"/>
  <c r="H6" i="10"/>
  <c r="I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1" i="10"/>
  <c r="I20" i="10"/>
  <c r="I2" i="10"/>
  <c r="G3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1" i="10"/>
  <c r="G20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  <c r="D6" i="12"/>
  <c r="F6" i="12"/>
  <c r="E6" i="12"/>
  <c r="G6" i="12"/>
  <c r="D7" i="12"/>
  <c r="F7" i="12"/>
  <c r="E7" i="12"/>
  <c r="G7" i="12"/>
</calcChain>
</file>

<file path=xl/sharedStrings.xml><?xml version="1.0" encoding="utf-8"?>
<sst xmlns="http://schemas.openxmlformats.org/spreadsheetml/2006/main" count="2026" uniqueCount="985">
  <si>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</si>
  <si>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</si>
  <si>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</si>
  <si>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</si>
  <si>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</si>
  <si>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</si>
  <si>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</si>
  <si>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</si>
  <si>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</si>
  <si>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</si>
  <si>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</si>
  <si>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</si>
  <si>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</si>
  <si>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</si>
  <si>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</si>
  <si>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</si>
  <si>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</si>
  <si>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</si>
  <si>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</si>
  <si>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</si>
  <si>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</si>
  <si>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</si>
  <si>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</si>
  <si>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</si>
  <si>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</si>
  <si>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</si>
  <si>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</si>
  <si>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</si>
  <si>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</si>
  <si>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</si>
  <si>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</si>
  <si>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</si>
  <si>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</si>
  <si>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</si>
  <si>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</si>
  <si>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10.128.150.14</t>
  </si>
  <si>
    <t>IA-20RaDiag02-CO-NetSw</t>
  </si>
  <si>
    <t>vlan 104</t>
  </si>
  <si>
    <t>Sala 4</t>
  </si>
  <si>
    <t>10.128.2**.10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</si>
  <si>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</si>
  <si>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</si>
  <si>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</si>
  <si>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</si>
  <si>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</si>
  <si>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</si>
  <si>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</si>
  <si>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</si>
  <si>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</si>
  <si>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</si>
  <si>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</si>
  <si>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</si>
  <si>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</si>
  <si>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</si>
  <si>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</si>
  <si>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</si>
  <si>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</si>
  <si>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</si>
  <si>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</si>
  <si>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</si>
  <si>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</si>
  <si>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</si>
  <si>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</si>
  <si>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</si>
  <si>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</si>
  <si>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</si>
  <si>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</si>
  <si>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</si>
  <si>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</si>
  <si>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</si>
  <si>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</si>
  <si>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</si>
  <si>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</si>
  <si>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</si>
  <si>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</si>
  <si>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122</t>
  </si>
  <si>
    <t>Sala de Conectividade</t>
  </si>
  <si>
    <t>vlan 123</t>
  </si>
  <si>
    <t>Sala de RF</t>
  </si>
  <si>
    <t>vlan 124</t>
  </si>
  <si>
    <t>Sala de Fontes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</si>
  <si>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</si>
  <si>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</si>
  <si>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</si>
  <si>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</si>
  <si>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</si>
  <si>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</si>
  <si>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</si>
  <si>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</si>
  <si>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</si>
  <si>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</si>
  <si>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</si>
  <si>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</si>
  <si>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</si>
  <si>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</si>
  <si>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</si>
  <si>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</si>
  <si>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</si>
  <si>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</si>
  <si>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</si>
  <si>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</si>
  <si>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</si>
  <si>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</si>
  <si>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</si>
  <si>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</si>
  <si>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</si>
  <si>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</si>
  <si>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</si>
  <si>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</si>
  <si>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</si>
  <si>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</si>
  <si>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Rack</t>
  </si>
  <si>
    <t>94</t>
  </si>
  <si>
    <t>10.128.101.101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</si>
  <si>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</si>
  <si>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</si>
  <si>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</si>
  <si>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</si>
  <si>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</si>
  <si>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</si>
  <si>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</si>
  <si>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</si>
  <si>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</si>
  <si>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</si>
  <si>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</si>
  <si>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</si>
  <si>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</si>
  <si>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</si>
  <si>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</si>
  <si>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</si>
  <si>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</si>
  <si>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</si>
  <si>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</si>
  <si>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</si>
  <si>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</si>
  <si>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</si>
  <si>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xxxx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</si>
  <si>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</si>
  <si>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</si>
  <si>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</si>
  <si>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</si>
  <si>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</si>
  <si>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</si>
  <si>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</si>
  <si>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</si>
  <si>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</si>
  <si>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</si>
  <si>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</si>
  <si>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</si>
  <si>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</si>
  <si>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</si>
  <si>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</si>
  <si>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</si>
  <si>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</si>
  <si>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xxx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</si>
  <si>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</si>
  <si>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</si>
  <si>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</si>
  <si>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</si>
  <si>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</si>
  <si>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</si>
  <si>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</si>
  <si>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</si>
  <si>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</si>
  <si>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</si>
  <si>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</si>
  <si>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</si>
  <si>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</si>
  <si>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</si>
  <si>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</si>
  <si>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</si>
  <si>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</si>
  <si>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</si>
  <si>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</si>
  <si>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</si>
  <si>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</si>
  <si>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</si>
  <si>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</si>
  <si>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</si>
  <si>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</si>
  <si>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</si>
  <si>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</si>
  <si>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</si>
  <si>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</si>
  <si>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</si>
  <si>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</si>
  <si>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</si>
  <si>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</si>
  <si>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</si>
  <si>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</si>
  <si>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</si>
  <si>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</si>
  <si>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</si>
  <si>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</si>
  <si>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</si>
  <si>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</si>
  <si>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</si>
  <si>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</si>
  <si>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</si>
  <si>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</si>
  <si>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</si>
  <si>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</si>
  <si>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</si>
  <si>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</si>
  <si>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</si>
  <si>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</si>
  <si>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</si>
  <si>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</si>
  <si>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</si>
  <si>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</si>
  <si>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</si>
  <si>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</si>
  <si>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</si>
  <si>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</si>
  <si>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</si>
  <si>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</si>
  <si>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</si>
  <si>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</si>
  <si>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</si>
  <si>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</si>
  <si>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</si>
  <si>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</si>
  <si>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</si>
  <si>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</si>
  <si>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</si>
  <si>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</si>
  <si>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</si>
  <si>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</si>
  <si>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</si>
  <si>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</si>
  <si>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</si>
  <si>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</si>
  <si>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</si>
  <si>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</si>
  <si>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</si>
  <si>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</si>
  <si>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</si>
  <si>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</si>
  <si>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</si>
  <si>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</si>
  <si>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</si>
  <si>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</si>
  <si>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</si>
  <si>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</si>
  <si>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</si>
  <si>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</si>
  <si>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</si>
  <si>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</si>
  <si>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</si>
  <si>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</si>
  <si>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</si>
  <si>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</si>
  <si>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</si>
  <si>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</si>
  <si>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</si>
  <si>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</si>
  <si>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</si>
  <si>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</si>
  <si>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</si>
  <si>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</si>
  <si>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</si>
  <si>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</si>
  <si>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</si>
  <si>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</si>
  <si>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</si>
  <si>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</si>
  <si>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</si>
  <si>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</si>
  <si>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</si>
  <si>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</si>
  <si>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</si>
  <si>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</si>
  <si>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</si>
  <si>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</si>
  <si>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</si>
  <si>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</si>
  <si>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</si>
  <si>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</si>
  <si>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</si>
  <si>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</si>
  <si>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</si>
  <si>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</si>
  <si>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</si>
  <si>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</si>
  <si>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</si>
  <si>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</si>
  <si>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</si>
  <si>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</si>
  <si>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</si>
  <si>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</si>
  <si>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</si>
  <si>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</si>
  <si>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</si>
  <si>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</si>
  <si>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</si>
  <si>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</si>
  <si>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</si>
  <si>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</si>
  <si>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</si>
  <si>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</si>
  <si>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</si>
  <si>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</si>
  <si>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</si>
  <si>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</si>
  <si>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</si>
  <si>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</si>
  <si>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</si>
  <si>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</si>
  <si>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</si>
  <si>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</si>
  <si>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</si>
  <si>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</si>
  <si>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</si>
  <si>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</si>
  <si>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</si>
  <si>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</si>
  <si>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</si>
  <si>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</si>
  <si>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</si>
  <si>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</si>
  <si>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</si>
  <si>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</si>
  <si>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</si>
  <si>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</si>
  <si>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</si>
  <si>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</si>
  <si>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</si>
  <si>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</si>
  <si>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</si>
  <si>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</si>
  <si>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</si>
  <si>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</si>
  <si>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</si>
  <si>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</si>
  <si>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</si>
  <si>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</si>
  <si>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</si>
  <si>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</si>
  <si>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</si>
  <si>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</si>
  <si>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</si>
  <si>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</si>
  <si>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</si>
  <si>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</si>
  <si>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</si>
  <si>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</si>
  <si>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</si>
  <si>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</si>
  <si>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</si>
  <si>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</si>
  <si>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</si>
  <si>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</si>
  <si>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</si>
  <si>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</si>
  <si>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</si>
  <si>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</si>
  <si>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</si>
  <si>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</si>
  <si>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</si>
  <si>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</si>
  <si>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</si>
  <si>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</si>
  <si>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</si>
  <si>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</si>
  <si>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</si>
  <si>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</si>
  <si>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</si>
  <si>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</si>
  <si>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</si>
  <si>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</si>
  <si>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</si>
  <si>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</si>
  <si>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</si>
  <si>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</si>
  <si>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</si>
  <si>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</si>
  <si>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</si>
  <si>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</si>
  <si>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</si>
  <si>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</si>
  <si>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</si>
  <si>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</si>
  <si>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</si>
  <si>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</si>
  <si>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</si>
  <si>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</si>
  <si>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</si>
  <si>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</si>
  <si>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</si>
  <si>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</si>
  <si>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</si>
  <si>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</si>
  <si>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</si>
  <si>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</si>
  <si>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10.128.121.101</t>
  </si>
  <si>
    <t>ELP - FAC LT</t>
  </si>
  <si>
    <t>10.128.121.102</t>
  </si>
  <si>
    <t>ELP - DCLINK FBP LT</t>
  </si>
  <si>
    <t>10.128.121.103</t>
  </si>
  <si>
    <t>ELP - FBP1 LT</t>
  </si>
  <si>
    <t>10.128.121.104</t>
  </si>
  <si>
    <t>ELP - FBP2 LT</t>
  </si>
  <si>
    <t>10.128.121.105</t>
  </si>
  <si>
    <t>10.128.121.106</t>
  </si>
  <si>
    <t>10.128.121.107</t>
  </si>
  <si>
    <t>10.128.121.108</t>
  </si>
  <si>
    <t>10.128.122.101</t>
  </si>
  <si>
    <t>MBTemp LTB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</si>
  <si>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</si>
  <si>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</si>
  <si>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</si>
  <si>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</si>
  <si>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</si>
  <si>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</si>
  <si>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</si>
  <si>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</si>
  <si>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</si>
  <si>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</si>
  <si>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</si>
  <si>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</si>
  <si>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</si>
  <si>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</si>
  <si>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</si>
  <si>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</si>
  <si>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</si>
  <si>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</si>
  <si>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</si>
  <si>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</si>
  <si>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</si>
  <si>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10.128.123.108</t>
  </si>
  <si>
    <t>IP</t>
  </si>
  <si>
    <t>Description</t>
  </si>
  <si>
    <t>Dev</t>
  </si>
  <si>
    <t>Voltage Factor</t>
  </si>
  <si>
    <t>Address</t>
  </si>
  <si>
    <t>Scan Rate</t>
  </si>
  <si>
    <t>Database</t>
  </si>
  <si>
    <t>BBB hostname</t>
  </si>
  <si>
    <t>TB-04:PU-InjSept</t>
  </si>
  <si>
    <t>100.0</t>
  </si>
  <si>
    <t>.1 second</t>
  </si>
  <si>
    <t>SPIxCONV</t>
  </si>
  <si>
    <t>BBB-EPP-BOSeptInj</t>
  </si>
  <si>
    <t>BO-01D:PU-InjKckr</t>
  </si>
  <si>
    <t>1000.0</t>
  </si>
  <si>
    <t>BBB-EPP-BOKickInj</t>
  </si>
  <si>
    <t>TS-04:PU-InjSeptG-1</t>
  </si>
  <si>
    <t>TS-04:PU-InjSeptG-2</t>
  </si>
  <si>
    <t>TS-04:PU-InjSeptF</t>
  </si>
  <si>
    <t>150.0</t>
  </si>
  <si>
    <t>SI-01SA:PU-InjDpKckr</t>
  </si>
  <si>
    <t>3000.0</t>
  </si>
  <si>
    <t>SI-01SA:PU-InjNLKckr</t>
  </si>
  <si>
    <t>1500.0</t>
  </si>
  <si>
    <t>SPIxCONV_NLK_OnAxis</t>
  </si>
  <si>
    <t>BO-48D:PU-EjeKckr</t>
  </si>
  <si>
    <t>TS-01:PU-EjeSeptF</t>
  </si>
  <si>
    <t>TS-01:PU-EjeSeptG</t>
  </si>
  <si>
    <t>SI-19C4:PU-PingV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</si>
  <si>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</si>
  <si>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</si>
  <si>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</si>
  <si>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</si>
  <si>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</si>
  <si>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</si>
  <si>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</si>
  <si>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</si>
  <si>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</si>
  <si>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</si>
  <si>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</si>
  <si>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</si>
  <si>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</si>
  <si>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</si>
  <si>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</si>
  <si>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</si>
  <si>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0.0.0.0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</si>
  <si>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</si>
  <si>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</si>
  <si>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</si>
  <si>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</si>
  <si>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</si>
  <si>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</si>
  <si>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</si>
  <si>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</si>
  <si>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</si>
  <si>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</si>
  <si>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</si>
  <si>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</si>
  <si>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</si>
  <si>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</si>
  <si>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</si>
  <si>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</si>
  <si>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</si>
  <si>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0.0.0.1</t>
  </si>
  <si>
    <t>0.0.0.2</t>
  </si>
  <si>
    <t>0.0.0.3</t>
  </si>
  <si>
    <t>0.0.0.4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</si>
  <si>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</si>
  <si>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</si>
  <si>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</si>
  <si>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</si>
  <si>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</si>
  <si>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</si>
  <si>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</si>
  <si>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</si>
  <si>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</si>
  <si>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</si>
  <si>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</si>
  <si>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</si>
  <si>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</si>
  <si>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</si>
  <si>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</si>
  <si>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</si>
  <si>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</si>
  <si>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</si>
  <si>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</si>
  <si>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</si>
  <si>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</si>
  <si>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</si>
  <si>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</si>
  <si>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</si>
  <si>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</si>
  <si>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</si>
  <si>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</si>
  <si>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</si>
  <si>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</si>
  <si>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</si>
  <si>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</si>
  <si>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</si>
  <si>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</si>
  <si>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</si>
  <si>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</si>
  <si>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</si>
  <si>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</si>
  <si>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</si>
  <si>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</si>
  <si>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</si>
  <si>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</si>
  <si>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</si>
  <si>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</si>
  <si>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</si>
  <si>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</si>
  <si>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</si>
  <si>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</si>
  <si>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</si>
  <si>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</si>
  <si>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</si>
  <si>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</si>
  <si>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</si>
  <si>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</si>
  <si>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</si>
  <si>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</si>
  <si>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</si>
  <si>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</si>
  <si>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</si>
  <si>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</si>
  <si>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</si>
  <si>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</si>
  <si>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</si>
  <si>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</si>
  <si>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</si>
  <si>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</si>
  <si>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</si>
  <si>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</si>
  <si>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Setor</t>
  </si>
  <si>
    <t>RS485 ID</t>
  </si>
  <si>
    <t>A1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</si>
  <si>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</si>
  <si>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</si>
  <si>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</si>
  <si>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</si>
  <si>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</si>
  <si>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</si>
  <si>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</si>
  <si>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</si>
  <si>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</si>
  <si>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</si>
  <si>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</si>
  <si>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</si>
  <si>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</si>
  <si>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</si>
  <si>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</si>
  <si>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</si>
  <si>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</si>
  <si>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</si>
  <si>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</si>
  <si>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</si>
  <si>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</si>
  <si>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</si>
  <si>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</si>
  <si>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</si>
  <si>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</si>
  <si>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</si>
  <si>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</si>
  <si>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</si>
  <si>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</si>
  <si>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BO-RA03:VA-VGC-01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</si>
  <si>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</si>
  <si>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</si>
  <si>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</si>
  <si>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</si>
  <si>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</si>
  <si>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</si>
  <si>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</si>
  <si>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</si>
  <si>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</si>
  <si>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</si>
  <si>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</si>
  <si>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</si>
  <si>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</si>
  <si>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</si>
  <si>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</si>
  <si>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</si>
  <si>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</si>
  <si>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</si>
  <si>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</si>
  <si>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</si>
  <si>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</si>
  <si>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</si>
  <si>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</si>
  <si>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</si>
  <si>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</si>
  <si>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</si>
  <si>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</si>
  <si>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</si>
  <si>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</si>
  <si>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</si>
  <si>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</si>
  <si>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</si>
  <si>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</si>
  <si>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</si>
  <si>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</si>
  <si>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</si>
  <si>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</si>
  <si>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</si>
  <si>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</si>
  <si>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</si>
  <si>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</si>
  <si>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</si>
  <si>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</si>
  <si>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</si>
  <si>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</si>
  <si>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</si>
  <si>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</si>
  <si>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</si>
  <si>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</si>
  <si>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</si>
  <si>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</si>
  <si>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</si>
  <si>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</si>
  <si>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</si>
  <si>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</si>
  <si>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</si>
  <si>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</si>
  <si>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</si>
  <si>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C3</t>
  </si>
  <si>
    <t>C4</t>
  </si>
  <si>
    <t>PV</t>
  </si>
  <si>
    <t>:Model-Cte</t>
  </si>
  <si>
    <t>:Current-Mon</t>
  </si>
  <si>
    <t>BO-RA20:VA-SIPC-01</t>
  </si>
  <si>
    <t>TB-01:VA-SIP20-BG</t>
  </si>
  <si>
    <t>TB-01:VA-SIP20-ED</t>
  </si>
  <si>
    <t>TB-02:VA-SIP20-BG</t>
  </si>
  <si>
    <t>TB-02:VA-SIP20-MD</t>
  </si>
  <si>
    <t>:SerialNumber-Cte</t>
  </si>
  <si>
    <t>:Pressure-Mon</t>
  </si>
  <si>
    <t>BO-RA20:VA-SIPC-02</t>
  </si>
  <si>
    <t>TB-02:VA-SIP20-ED</t>
  </si>
  <si>
    <t>TB-03:VA-SIP20-ED</t>
  </si>
  <si>
    <t>TB-04:VA-SIP20-ED</t>
  </si>
  <si>
    <t>:FanTemperature-Mon</t>
  </si>
  <si>
    <t>:Voltage-Mon</t>
  </si>
  <si>
    <t>BO-RA20:VA-SIPC-03</t>
  </si>
  <si>
    <t>BO-48U:VA-SIP20-ED</t>
  </si>
  <si>
    <t>BO-48D:VA-SIP20-ED</t>
  </si>
  <si>
    <t>BO-49U:VA-SIP20-BG</t>
  </si>
  <si>
    <t>BO-49U:VA-SIP20-ED</t>
  </si>
  <si>
    <t>:Protect-Mon</t>
  </si>
  <si>
    <t>:HVTemperature-Mon</t>
  </si>
  <si>
    <t>BO-RA20:VA-SIPC-04</t>
  </si>
  <si>
    <t>BO-49D:VA-SIP20-ED</t>
  </si>
  <si>
    <t>BO-50U:VA-SIP20-BG</t>
  </si>
  <si>
    <t>BO-50U:VA-SIP20-ED</t>
  </si>
  <si>
    <t>BO-50D:VA-SIP20-ED</t>
  </si>
  <si>
    <t>:Step-Mon</t>
  </si>
  <si>
    <t>:ErrorCode-Mon</t>
  </si>
  <si>
    <t>SR-RA20:VA-SIPC-05</t>
  </si>
  <si>
    <t>:Unit-RB</t>
  </si>
  <si>
    <t>:SetErrorCode-Mon</t>
  </si>
  <si>
    <t>SR-RA20:VA-SIPC-06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</si>
  <si>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</si>
  <si>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</si>
  <si>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</si>
  <si>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</si>
  <si>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</si>
  <si>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</si>
  <si>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</si>
  <si>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</si>
  <si>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</si>
  <si>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</si>
  <si>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</si>
  <si>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</si>
  <si>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</si>
  <si>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</si>
  <si>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</si>
  <si>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</si>
  <si>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</si>
  <si>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</si>
  <si>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</si>
  <si>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</si>
  <si>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</si>
  <si>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</si>
  <si>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</si>
  <si>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</si>
  <si>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</si>
  <si>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</si>
  <si>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</si>
  <si>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</si>
  <si>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</si>
  <si>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</si>
  <si>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</si>
  <si>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</si>
  <si>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</si>
  <si>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</si>
  <si>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</si>
  <si>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</si>
  <si>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</si>
  <si>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</si>
  <si>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</si>
  <si>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</si>
  <si>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</si>
  <si>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</si>
  <si>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</si>
  <si>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</si>
  <si>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</si>
  <si>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</si>
  <si>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</si>
  <si>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</si>
  <si>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</si>
  <si>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</si>
  <si>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</si>
  <si>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</si>
  <si>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</si>
  <si>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</si>
  <si>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</si>
  <si>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</si>
  <si>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</si>
  <si>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</si>
  <si>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</si>
  <si>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</si>
  <si>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</si>
  <si>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</si>
  <si>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</si>
  <si>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</si>
  <si>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</si>
  <si>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</si>
  <si>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</si>
  <si>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</si>
  <si>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</si>
  <si>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</si>
  <si>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</si>
  <si>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</si>
  <si>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</si>
  <si>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</si>
  <si>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</si>
  <si>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</si>
  <si>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</si>
  <si>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</si>
  <si>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</si>
  <si>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</si>
  <si>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</si>
  <si>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</si>
  <si>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</si>
  <si>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</si>
  <si>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</si>
  <si>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</si>
  <si>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</si>
  <si>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</si>
  <si>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</si>
  <si>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</si>
  <si>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</si>
  <si>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</si>
  <si>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</si>
  <si>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</si>
  <si>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</si>
  <si>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</si>
  <si>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</si>
  <si>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</si>
  <si>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</si>
  <si>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</si>
  <si>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</si>
  <si>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</si>
  <si>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</si>
  <si>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</si>
  <si>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</si>
  <si>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</si>
  <si>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</si>
  <si>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</si>
  <si>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</si>
  <si>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</si>
  <si>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</si>
  <si>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</si>
  <si>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</si>
  <si>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</si>
  <si>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</si>
  <si>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</si>
  <si>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</si>
  <si>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</si>
  <si>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</si>
  <si>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</si>
  <si>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</si>
  <si>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</si>
  <si>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</si>
  <si>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</si>
  <si>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</si>
  <si>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</si>
  <si>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</si>
  <si>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</si>
  <si>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</si>
  <si>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</si>
  <si>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</si>
  <si>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</si>
  <si>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</si>
  <si>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</si>
  <si>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</si>
  <si>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</si>
  <si>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</si>
  <si>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</si>
  <si>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</si>
  <si>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</si>
  <si>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</si>
  <si>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</si>
  <si>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</si>
  <si>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</si>
  <si>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</si>
  <si>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</si>
  <si>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</si>
  <si>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</si>
  <si>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</si>
  <si>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</si>
  <si>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</si>
  <si>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</si>
  <si>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</si>
  <si>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</si>
  <si>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</si>
  <si>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</si>
  <si>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</si>
  <si>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</si>
  <si>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</si>
  <si>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</si>
  <si>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</si>
  <si>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</si>
  <si>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</si>
  <si>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</si>
  <si>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</si>
  <si>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</si>
  <si>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</si>
  <si>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</si>
  <si>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</si>
  <si>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</si>
  <si>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</si>
  <si>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</si>
  <si>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</si>
  <si>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</si>
  <si>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</si>
  <si>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</si>
  <si>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</si>
  <si>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</si>
  <si>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</si>
  <si>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</si>
  <si>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</si>
  <si>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</si>
  <si>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</si>
  <si>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</si>
  <si>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</si>
  <si>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</si>
  <si>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</si>
  <si>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</si>
  <si>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</si>
  <si>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</si>
  <si>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</si>
  <si>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</si>
  <si>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</si>
  <si>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</si>
  <si>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</si>
  <si>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</si>
  <si>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</si>
  <si>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</si>
  <si>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</si>
  <si>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</si>
  <si>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</si>
  <si>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</si>
  <si>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</si>
  <si>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</si>
  <si>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</si>
  <si>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</si>
  <si>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</si>
  <si>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</si>
  <si>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</si>
  <si>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</si>
  <si>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</si>
  <si>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</si>
  <si>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</si>
  <si>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</si>
  <si>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</si>
  <si>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</si>
  <si>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</si>
  <si>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</si>
  <si>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</si>
  <si>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</si>
  <si>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</si>
  <si>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</si>
  <si>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</si>
  <si>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</si>
  <si>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</si>
  <si>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</si>
  <si>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</si>
  <si>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</si>
  <si>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</si>
  <si>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</si>
  <si>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</si>
  <si>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</si>
  <si>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</si>
  <si>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</si>
  <si>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</si>
  <si>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</si>
  <si>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</si>
  <si>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</si>
  <si>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</si>
  <si>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</si>
  <si>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</si>
  <si>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</si>
  <si>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</si>
  <si>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</si>
  <si>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</si>
  <si>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</si>
  <si>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</si>
  <si>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</si>
  <si>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</si>
  <si>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</si>
  <si>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</si>
  <si>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</si>
  <si>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</si>
  <si>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</si>
  <si>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</si>
  <si>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</si>
  <si>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</si>
  <si>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</si>
  <si>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</si>
  <si>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</si>
  <si>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</si>
  <si>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</si>
  <si>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</si>
  <si>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</si>
  <si>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</si>
  <si>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</si>
  <si>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</si>
  <si>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</si>
  <si>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</si>
  <si>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</si>
  <si>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</si>
  <si>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TB-RA20:VA-SIPC-02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</si>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</sst>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0" fillId="5" borderId="3" xfId="0" applyNumberFormat="1" applyFill="1" applyBorder="1" applyAlignment="1">
      <alignment horizontal="center" vertical="center"/>
    </xf>
    <xf numFmtId="49" fontId="0" fillId="7" borderId="17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0" fillId="5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topLeftCell="A18" workbookViewId="0" xr3:uid="{B7399690-240F-5E0A-922B-A91F851BD346}">
      <selection activeCell="H34" sqref="H34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style="69" bestFit="1" customWidth="1"/>
    <col min="20" max="20" width="12.7109375" customWidth="1"/>
  </cols>
  <sheetData>
    <row r="1" spans="1:19">
      <c r="A1" s="91" t="s">
        <v>0</v>
      </c>
      <c r="B1" s="92"/>
      <c r="D1" s="91" t="s">
        <v>1</v>
      </c>
      <c r="E1" s="92"/>
      <c r="G1" s="91" t="s">
        <v>2</v>
      </c>
      <c r="H1" s="92"/>
      <c r="J1" s="91" t="s">
        <v>3</v>
      </c>
      <c r="K1" s="92"/>
      <c r="S1" s="55"/>
    </row>
    <row r="2" spans="1:19">
      <c r="A2" t="s">
        <v>4</v>
      </c>
      <c r="B2" t="s">
        <v>5</v>
      </c>
      <c r="D2" t="s">
        <v>6</v>
      </c>
      <c r="E2" t="s">
        <v>7</v>
      </c>
      <c r="G2" t="s">
        <v>8</v>
      </c>
      <c r="H2" t="s">
        <v>9</v>
      </c>
      <c r="J2" s="60" t="s">
        <v>10</v>
      </c>
      <c r="K2" s="78" t="s">
        <v>11</v>
      </c>
      <c r="L2" t="s">
        <v>12</v>
      </c>
      <c r="S2" s="55"/>
    </row>
    <row r="3" spans="1:19">
      <c r="A3" t="s">
        <v>13</v>
      </c>
      <c r="B3" t="s">
        <v>14</v>
      </c>
      <c r="D3" t="s">
        <v>15</v>
      </c>
      <c r="E3" t="s">
        <v>16</v>
      </c>
      <c r="G3" t="s">
        <v>8</v>
      </c>
      <c r="H3" t="s">
        <v>17</v>
      </c>
      <c r="J3" s="60" t="s">
        <v>18</v>
      </c>
      <c r="K3" s="78" t="s">
        <v>19</v>
      </c>
      <c r="S3" s="55"/>
    </row>
    <row r="4" spans="1:19">
      <c r="A4" t="s">
        <v>20</v>
      </c>
      <c r="B4" t="s">
        <v>21</v>
      </c>
      <c r="D4" t="s">
        <v>22</v>
      </c>
      <c r="E4" t="s">
        <v>16</v>
      </c>
      <c r="G4" t="s">
        <v>23</v>
      </c>
      <c r="H4" t="s">
        <v>24</v>
      </c>
      <c r="J4" s="60" t="s">
        <v>25</v>
      </c>
      <c r="K4" s="78" t="s">
        <v>26</v>
      </c>
      <c r="S4" s="55"/>
    </row>
    <row r="5" spans="1:19">
      <c r="A5" t="s">
        <v>27</v>
      </c>
      <c r="B5" t="s">
        <v>28</v>
      </c>
      <c r="G5" t="s">
        <v>29</v>
      </c>
      <c r="H5" t="s">
        <v>30</v>
      </c>
      <c r="J5" s="60" t="s">
        <v>31</v>
      </c>
      <c r="K5" s="78" t="s">
        <v>32</v>
      </c>
      <c r="S5" s="55"/>
    </row>
    <row r="6" spans="1:19">
      <c r="A6" t="s">
        <v>33</v>
      </c>
      <c r="B6" t="s">
        <v>34</v>
      </c>
      <c r="J6" s="60" t="s">
        <v>35</v>
      </c>
      <c r="K6" s="78" t="s">
        <v>36</v>
      </c>
      <c r="S6" s="55"/>
    </row>
    <row r="7" spans="1:19">
      <c r="A7" t="s">
        <v>37</v>
      </c>
      <c r="B7" t="s">
        <v>38</v>
      </c>
      <c r="J7" s="60" t="s">
        <v>39</v>
      </c>
      <c r="K7" s="78" t="s">
        <v>40</v>
      </c>
      <c r="S7" s="55"/>
    </row>
    <row r="8" spans="1:19">
      <c r="A8" t="s">
        <v>41</v>
      </c>
      <c r="B8" t="s">
        <v>42</v>
      </c>
      <c r="S8" s="55"/>
    </row>
    <row r="9" spans="1:19">
      <c r="A9" t="s">
        <v>43</v>
      </c>
      <c r="B9" t="s">
        <v>44</v>
      </c>
      <c r="S9" s="55"/>
    </row>
    <row r="10" spans="1:19">
      <c r="A10" t="s">
        <v>45</v>
      </c>
      <c r="B10" t="s">
        <v>46</v>
      </c>
      <c r="S10" s="55"/>
    </row>
    <row r="11" spans="1:19">
      <c r="A11" t="s">
        <v>47</v>
      </c>
      <c r="B11" t="s">
        <v>48</v>
      </c>
      <c r="S11" s="55"/>
    </row>
    <row r="12" spans="1:19">
      <c r="A12" t="s">
        <v>49</v>
      </c>
      <c r="B12" t="s">
        <v>50</v>
      </c>
      <c r="S12" s="55"/>
    </row>
    <row r="13" spans="1:19">
      <c r="A13" t="s">
        <v>51</v>
      </c>
      <c r="B13" t="s">
        <v>52</v>
      </c>
      <c r="S13" s="55"/>
    </row>
    <row r="14" spans="1:19">
      <c r="A14" t="s">
        <v>53</v>
      </c>
      <c r="B14" t="s">
        <v>54</v>
      </c>
      <c r="S14" s="55"/>
    </row>
    <row r="15" spans="1:19">
      <c r="A15" t="s">
        <v>55</v>
      </c>
      <c r="B15" t="s">
        <v>56</v>
      </c>
      <c r="S15" s="55"/>
    </row>
    <row r="16" spans="1:19">
      <c r="A16" t="s">
        <v>57</v>
      </c>
      <c r="B16" t="s">
        <v>58</v>
      </c>
      <c r="S16" s="55"/>
    </row>
    <row r="17" spans="1:19">
      <c r="A17" t="s">
        <v>59</v>
      </c>
      <c r="B17" t="s">
        <v>60</v>
      </c>
      <c r="S17" s="55"/>
    </row>
    <row r="18" spans="1:19">
      <c r="A18" t="s">
        <v>61</v>
      </c>
      <c r="B18" t="s">
        <v>62</v>
      </c>
      <c r="S18" s="55"/>
    </row>
    <row r="19" spans="1:19">
      <c r="A19" t="s">
        <v>63</v>
      </c>
      <c r="B19" t="s">
        <v>64</v>
      </c>
      <c r="S19" s="55"/>
    </row>
    <row r="20" spans="1:19">
      <c r="A20" t="s">
        <v>65</v>
      </c>
      <c r="B20" t="s">
        <v>66</v>
      </c>
      <c r="S20" s="55"/>
    </row>
    <row r="21" spans="1:19">
      <c r="A21" t="s">
        <v>67</v>
      </c>
      <c r="B21" t="s">
        <v>68</v>
      </c>
      <c r="S21" s="55"/>
    </row>
    <row r="22" spans="1:19">
      <c r="A22" t="s">
        <v>69</v>
      </c>
      <c r="B22" t="s">
        <v>70</v>
      </c>
      <c r="S22" s="55"/>
    </row>
    <row r="23" spans="1:19">
      <c r="A23" t="s">
        <v>71</v>
      </c>
      <c r="B23" t="s">
        <v>72</v>
      </c>
      <c r="S23" s="55"/>
    </row>
    <row r="24" spans="1:19">
      <c r="A24" t="s">
        <v>73</v>
      </c>
      <c r="B24" t="s">
        <v>74</v>
      </c>
      <c r="S24" s="55"/>
    </row>
    <row r="25" spans="1:19">
      <c r="A25" t="s">
        <v>75</v>
      </c>
      <c r="B25" t="s">
        <v>76</v>
      </c>
      <c r="S25" s="55"/>
    </row>
    <row r="26" spans="1:19">
      <c r="A26" t="s">
        <v>77</v>
      </c>
      <c r="B26" t="s">
        <v>78</v>
      </c>
      <c r="S26" s="55"/>
    </row>
    <row r="27" spans="1:19">
      <c r="A27" t="s">
        <v>79</v>
      </c>
      <c r="B27" t="s">
        <v>80</v>
      </c>
      <c r="S27" s="55"/>
    </row>
    <row r="28" spans="1:19">
      <c r="A28" t="s">
        <v>81</v>
      </c>
      <c r="B28" t="s">
        <v>82</v>
      </c>
    </row>
    <row r="29" spans="1:19">
      <c r="A29" t="s">
        <v>83</v>
      </c>
      <c r="B29" t="s">
        <v>84</v>
      </c>
    </row>
    <row r="30" spans="1:19">
      <c r="A30" t="s">
        <v>85</v>
      </c>
      <c r="B30" t="s">
        <v>86</v>
      </c>
    </row>
    <row r="31" spans="1:19">
      <c r="A31" t="s">
        <v>87</v>
      </c>
      <c r="B31" t="s">
        <v>88</v>
      </c>
    </row>
    <row r="32" spans="1:19">
      <c r="A32" t="s">
        <v>89</v>
      </c>
      <c r="B32" t="s">
        <v>90</v>
      </c>
    </row>
    <row r="33" spans="1:2">
      <c r="A33" t="s">
        <v>91</v>
      </c>
      <c r="B33" t="s">
        <v>92</v>
      </c>
    </row>
    <row r="34" spans="1:2">
      <c r="A34" t="s">
        <v>93</v>
      </c>
      <c r="B34" t="s">
        <v>94</v>
      </c>
    </row>
    <row r="35" spans="1:2">
      <c r="A35" t="s">
        <v>95</v>
      </c>
      <c r="B35" t="s">
        <v>96</v>
      </c>
    </row>
    <row r="36" spans="1:2">
      <c r="A36" t="s">
        <v>97</v>
      </c>
      <c r="B36" t="s">
        <v>98</v>
      </c>
    </row>
    <row r="37" spans="1:2">
      <c r="A37" t="s">
        <v>99</v>
      </c>
      <c r="B37" t="s">
        <v>100</v>
      </c>
    </row>
    <row r="38" spans="1:2">
      <c r="A38" t="s">
        <v>101</v>
      </c>
      <c r="B38" t="s">
        <v>102</v>
      </c>
    </row>
  </sheetData>
  <mergeCells count="4">
    <mergeCell ref="J1:K1"/>
    <mergeCell ref="G1:H1"/>
    <mergeCell ref="D1:E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topLeftCell="A39" workbookViewId="0" xr3:uid="{0F4E76F4-1145-59FF-BDDC-FFD326219D70}">
      <selection activeCell="A15" sqref="A15:A21"/>
    </sheetView>
  </sheetViews>
  <sheetFormatPr defaultRowHeight="15"/>
  <cols>
    <col min="1" max="1" width="17.85546875" style="43" customWidth="1"/>
    <col min="2" max="2" width="16" style="43" customWidth="1"/>
    <col min="3" max="3" width="9.140625" style="43"/>
    <col min="4" max="4" width="9.140625" style="52"/>
  </cols>
  <sheetData>
    <row r="1" spans="1:4">
      <c r="A1" s="78" t="s">
        <v>430</v>
      </c>
      <c r="B1" s="78" t="s">
        <v>963</v>
      </c>
      <c r="C1" s="78" t="s">
        <v>964</v>
      </c>
      <c r="D1" s="52" t="s">
        <v>965</v>
      </c>
    </row>
    <row r="2" spans="1:4">
      <c r="A2" s="108" t="s">
        <v>966</v>
      </c>
      <c r="B2" s="78">
        <v>101</v>
      </c>
      <c r="C2" s="78" t="s">
        <v>967</v>
      </c>
      <c r="D2" s="52" t="s">
        <v>968</v>
      </c>
    </row>
    <row r="3" spans="1:4">
      <c r="A3" s="108"/>
      <c r="B3" s="78">
        <v>150</v>
      </c>
      <c r="C3" s="78" t="s">
        <v>969</v>
      </c>
      <c r="D3" s="52" t="s">
        <v>968</v>
      </c>
    </row>
    <row r="4" spans="1:4">
      <c r="A4" s="108"/>
      <c r="B4" s="78">
        <v>151</v>
      </c>
      <c r="C4" s="78" t="s">
        <v>969</v>
      </c>
      <c r="D4" s="52" t="s">
        <v>968</v>
      </c>
    </row>
    <row r="5" spans="1:4">
      <c r="A5" s="108"/>
      <c r="B5" s="78">
        <v>152</v>
      </c>
      <c r="C5" s="78" t="s">
        <v>969</v>
      </c>
      <c r="D5" s="52" t="s">
        <v>968</v>
      </c>
    </row>
    <row r="6" spans="1:4">
      <c r="A6" s="108"/>
      <c r="B6" s="78">
        <v>500</v>
      </c>
      <c r="C6" s="78" t="s">
        <v>967</v>
      </c>
      <c r="D6" s="52" t="s">
        <v>970</v>
      </c>
    </row>
    <row r="7" spans="1:4">
      <c r="A7" s="108"/>
      <c r="B7" s="78">
        <v>501</v>
      </c>
      <c r="C7" s="78" t="s">
        <v>967</v>
      </c>
      <c r="D7" s="52" t="s">
        <v>971</v>
      </c>
    </row>
    <row r="8" spans="1:4">
      <c r="A8" s="108"/>
      <c r="B8" s="78">
        <v>502</v>
      </c>
      <c r="C8" s="78" t="s">
        <v>967</v>
      </c>
      <c r="D8" s="52" t="s">
        <v>972</v>
      </c>
    </row>
    <row r="9" spans="1:4">
      <c r="A9" s="108" t="s">
        <v>973</v>
      </c>
      <c r="B9" s="78">
        <v>1</v>
      </c>
      <c r="C9" s="78" t="s">
        <v>566</v>
      </c>
      <c r="D9" s="78" t="s">
        <v>974</v>
      </c>
    </row>
    <row r="10" spans="1:4">
      <c r="A10" s="108"/>
      <c r="B10" s="78">
        <v>2</v>
      </c>
      <c r="C10" s="78" t="s">
        <v>566</v>
      </c>
      <c r="D10" s="78" t="s">
        <v>975</v>
      </c>
    </row>
    <row r="11" spans="1:4">
      <c r="A11" s="108"/>
      <c r="B11" s="78">
        <v>101</v>
      </c>
      <c r="C11" s="78" t="s">
        <v>566</v>
      </c>
      <c r="D11" s="52" t="s">
        <v>976</v>
      </c>
    </row>
    <row r="12" spans="1:4">
      <c r="A12" s="108"/>
      <c r="B12" s="78">
        <v>500</v>
      </c>
      <c r="C12" s="78" t="s">
        <v>967</v>
      </c>
      <c r="D12" s="52" t="s">
        <v>970</v>
      </c>
    </row>
    <row r="13" spans="1:4">
      <c r="A13" s="108"/>
      <c r="B13" s="78">
        <v>501</v>
      </c>
      <c r="C13" s="78" t="s">
        <v>967</v>
      </c>
      <c r="D13" s="52" t="s">
        <v>971</v>
      </c>
    </row>
    <row r="14" spans="1:4">
      <c r="A14" s="108"/>
      <c r="B14" s="78">
        <v>502</v>
      </c>
      <c r="C14" s="78" t="s">
        <v>967</v>
      </c>
      <c r="D14" s="52" t="s">
        <v>972</v>
      </c>
    </row>
    <row r="15" spans="1:4">
      <c r="A15" s="108" t="s">
        <v>977</v>
      </c>
      <c r="B15" s="78"/>
      <c r="C15" s="52"/>
    </row>
    <row r="16" spans="1:4">
      <c r="A16" s="108"/>
      <c r="B16" s="78"/>
      <c r="C16" s="52"/>
    </row>
    <row r="17" spans="1:4">
      <c r="A17" s="108"/>
      <c r="B17" s="78"/>
      <c r="C17" s="52"/>
    </row>
    <row r="18" spans="1:4">
      <c r="A18" s="108"/>
      <c r="B18" s="78"/>
      <c r="C18" s="52"/>
    </row>
    <row r="19" spans="1:4">
      <c r="A19" s="108"/>
      <c r="B19" s="78"/>
      <c r="C19" s="52"/>
    </row>
    <row r="20" spans="1:4">
      <c r="A20" s="108"/>
      <c r="B20" s="78"/>
      <c r="C20" s="52"/>
    </row>
    <row r="21" spans="1:4">
      <c r="A21" s="108"/>
      <c r="B21" s="78"/>
      <c r="C21" s="52"/>
    </row>
    <row r="22" spans="1:4">
      <c r="A22" s="108" t="s">
        <v>978</v>
      </c>
      <c r="B22" s="78"/>
      <c r="C22" s="52"/>
    </row>
    <row r="23" spans="1:4">
      <c r="A23" s="108"/>
      <c r="B23" s="78"/>
      <c r="C23" s="52"/>
    </row>
    <row r="24" spans="1:4">
      <c r="A24" s="108"/>
      <c r="B24" s="78"/>
      <c r="C24" s="52"/>
    </row>
    <row r="25" spans="1:4">
      <c r="A25" s="108"/>
      <c r="B25" s="78"/>
      <c r="C25" s="52"/>
    </row>
    <row r="26" spans="1:4">
      <c r="A26" s="108"/>
      <c r="B26" s="78"/>
      <c r="C26" s="52"/>
    </row>
    <row r="27" spans="1:4">
      <c r="A27" s="108"/>
      <c r="B27" s="78"/>
      <c r="C27" s="52"/>
    </row>
    <row r="28" spans="1:4">
      <c r="A28" s="108"/>
      <c r="B28" s="78"/>
      <c r="C28" s="52"/>
    </row>
    <row r="29" spans="1:4">
      <c r="A29" s="108" t="s">
        <v>979</v>
      </c>
      <c r="B29" s="78">
        <v>1</v>
      </c>
      <c r="C29" s="78" t="s">
        <v>980</v>
      </c>
      <c r="D29" s="52" t="s">
        <v>974</v>
      </c>
    </row>
    <row r="30" spans="1:4">
      <c r="A30" s="108"/>
      <c r="B30" s="78">
        <v>2</v>
      </c>
      <c r="C30" s="78" t="s">
        <v>566</v>
      </c>
      <c r="D30" s="52" t="s">
        <v>976</v>
      </c>
    </row>
    <row r="31" spans="1:4">
      <c r="A31" s="108"/>
      <c r="B31" s="53">
        <v>119</v>
      </c>
      <c r="C31" s="78" t="s">
        <v>967</v>
      </c>
      <c r="D31" s="52" t="s">
        <v>968</v>
      </c>
    </row>
    <row r="32" spans="1:4">
      <c r="A32" s="108"/>
      <c r="B32" s="78">
        <v>120</v>
      </c>
      <c r="C32" s="78" t="s">
        <v>967</v>
      </c>
      <c r="D32" s="52" t="s">
        <v>968</v>
      </c>
    </row>
    <row r="33" spans="1:4">
      <c r="A33" s="108"/>
      <c r="B33" s="78">
        <v>150</v>
      </c>
      <c r="C33" s="78" t="s">
        <v>969</v>
      </c>
      <c r="D33" s="52" t="s">
        <v>968</v>
      </c>
    </row>
    <row r="34" spans="1:4">
      <c r="A34" s="108"/>
      <c r="B34" s="78">
        <v>151</v>
      </c>
      <c r="C34" s="78" t="s">
        <v>969</v>
      </c>
      <c r="D34" s="52" t="s">
        <v>968</v>
      </c>
    </row>
    <row r="35" spans="1:4">
      <c r="A35" s="108"/>
      <c r="B35" s="78">
        <v>152</v>
      </c>
      <c r="C35" s="78" t="s">
        <v>969</v>
      </c>
      <c r="D35" s="52" t="s">
        <v>968</v>
      </c>
    </row>
    <row r="36" spans="1:4">
      <c r="A36" s="108"/>
      <c r="B36" s="78">
        <v>500</v>
      </c>
      <c r="C36" s="78" t="s">
        <v>981</v>
      </c>
      <c r="D36" s="52" t="s">
        <v>970</v>
      </c>
    </row>
    <row r="37" spans="1:4">
      <c r="A37" s="108"/>
      <c r="B37" s="78">
        <v>501</v>
      </c>
      <c r="C37" s="78" t="s">
        <v>981</v>
      </c>
      <c r="D37" s="52" t="s">
        <v>971</v>
      </c>
    </row>
    <row r="38" spans="1:4">
      <c r="A38" s="108"/>
      <c r="B38" s="78">
        <v>502</v>
      </c>
      <c r="C38" s="78" t="s">
        <v>981</v>
      </c>
      <c r="D38" s="52" t="s">
        <v>972</v>
      </c>
    </row>
    <row r="39" spans="1:4">
      <c r="A39" s="108" t="s">
        <v>982</v>
      </c>
      <c r="B39" s="78">
        <v>1</v>
      </c>
      <c r="C39" s="78" t="s">
        <v>968</v>
      </c>
      <c r="D39" s="52" t="s">
        <v>983</v>
      </c>
    </row>
    <row r="40" spans="1:4">
      <c r="A40" s="108"/>
      <c r="B40" s="78">
        <v>2</v>
      </c>
      <c r="C40" s="78" t="s">
        <v>968</v>
      </c>
      <c r="D40" s="52" t="s">
        <v>968</v>
      </c>
    </row>
    <row r="41" spans="1:4">
      <c r="A41" s="108"/>
      <c r="B41" s="78">
        <v>120</v>
      </c>
      <c r="C41" s="78" t="s">
        <v>983</v>
      </c>
      <c r="D41" s="52" t="s">
        <v>984</v>
      </c>
    </row>
    <row r="42" spans="1:4">
      <c r="A42" s="108"/>
      <c r="B42" s="78">
        <v>500</v>
      </c>
      <c r="C42" s="78" t="s">
        <v>968</v>
      </c>
      <c r="D42" s="78" t="s">
        <v>968</v>
      </c>
    </row>
    <row r="43" spans="1:4">
      <c r="A43" s="108"/>
      <c r="B43" s="78">
        <v>501</v>
      </c>
      <c r="C43" s="78" t="s">
        <v>968</v>
      </c>
      <c r="D43" s="78" t="s">
        <v>968</v>
      </c>
    </row>
    <row r="44" spans="1:4">
      <c r="A44" s="108"/>
      <c r="B44" s="78">
        <v>502</v>
      </c>
      <c r="C44" s="78" t="s">
        <v>968</v>
      </c>
      <c r="D44" s="78" t="s">
        <v>968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216"/>
  <sheetViews>
    <sheetView topLeftCell="A191" workbookViewId="0" xr3:uid="{79F5619F-A3B3-534D-941D-A4B8746B352F}">
      <selection activeCell="F200" sqref="F200"/>
    </sheetView>
  </sheetViews>
  <sheetFormatPr defaultRowHeight="15"/>
  <cols>
    <col min="2" max="2" width="15.42578125" customWidth="1"/>
    <col min="3" max="3" width="18.42578125" style="16" customWidth="1"/>
    <col min="4" max="4" width="23.28515625" style="16" bestFit="1" customWidth="1"/>
    <col min="5" max="5" width="36.42578125" style="21" customWidth="1"/>
    <col min="13" max="13" width="30.85546875" customWidth="1"/>
    <col min="14" max="14" width="12.140625" customWidth="1"/>
  </cols>
  <sheetData>
    <row r="1" spans="1:14" ht="26.25">
      <c r="A1" s="101" t="s">
        <v>103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4">
      <c r="A2" s="1"/>
      <c r="B2" s="1"/>
      <c r="C2" s="3"/>
      <c r="D2" s="3"/>
      <c r="E2" s="20"/>
      <c r="F2" s="102" t="s">
        <v>104</v>
      </c>
      <c r="G2" s="102"/>
      <c r="H2" s="102"/>
      <c r="I2" s="102"/>
      <c r="J2" s="102"/>
      <c r="K2" s="102"/>
      <c r="M2" s="60" t="s">
        <v>105</v>
      </c>
      <c r="N2">
        <f>COUNTA(B4:B507)</f>
        <v>100</v>
      </c>
    </row>
    <row r="3" spans="1:14">
      <c r="A3" s="2" t="s">
        <v>106</v>
      </c>
      <c r="B3" s="4" t="s">
        <v>107</v>
      </c>
      <c r="C3" s="4" t="s">
        <v>108</v>
      </c>
      <c r="D3" s="4" t="s">
        <v>109</v>
      </c>
      <c r="E3" s="13" t="s">
        <v>110</v>
      </c>
      <c r="F3" s="14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4" t="s">
        <v>111</v>
      </c>
    </row>
    <row r="4" spans="1:14">
      <c r="A4" s="96">
        <v>1</v>
      </c>
      <c r="B4" s="17" t="s">
        <v>112</v>
      </c>
      <c r="C4" s="35" t="s">
        <v>113</v>
      </c>
      <c r="D4" s="44" t="s">
        <v>20</v>
      </c>
      <c r="E4" s="79" t="s">
        <v>114</v>
      </c>
      <c r="F4" s="5" t="s">
        <v>115</v>
      </c>
      <c r="G4" s="24" t="s">
        <v>116</v>
      </c>
      <c r="H4" s="6" t="s">
        <v>116</v>
      </c>
      <c r="I4" s="6" t="s">
        <v>116</v>
      </c>
      <c r="J4" s="22"/>
      <c r="K4" s="82"/>
      <c r="L4" s="74"/>
    </row>
    <row r="5" spans="1:14">
      <c r="A5" s="97"/>
      <c r="B5" s="17" t="s">
        <v>117</v>
      </c>
      <c r="C5" s="35" t="s">
        <v>118</v>
      </c>
      <c r="D5" s="44" t="s">
        <v>20</v>
      </c>
      <c r="E5" s="103" t="s">
        <v>119</v>
      </c>
      <c r="F5" s="5" t="s">
        <v>115</v>
      </c>
      <c r="G5" s="22" t="s">
        <v>115</v>
      </c>
      <c r="H5" s="6" t="s">
        <v>116</v>
      </c>
      <c r="I5" s="6"/>
      <c r="J5" s="22"/>
      <c r="K5" s="82"/>
      <c r="L5" s="74"/>
    </row>
    <row r="6" spans="1:14">
      <c r="A6" s="97"/>
      <c r="B6" s="17" t="s">
        <v>120</v>
      </c>
      <c r="C6" s="35" t="s">
        <v>121</v>
      </c>
      <c r="D6" s="44" t="s">
        <v>20</v>
      </c>
      <c r="E6" s="95"/>
      <c r="F6" s="5"/>
      <c r="G6" s="24"/>
      <c r="H6" s="6"/>
      <c r="I6" s="6" t="s">
        <v>116</v>
      </c>
      <c r="J6" s="6" t="s">
        <v>116</v>
      </c>
      <c r="K6" s="83" t="s">
        <v>116</v>
      </c>
      <c r="L6" s="74"/>
    </row>
    <row r="7" spans="1:14">
      <c r="A7" s="97"/>
      <c r="B7" s="17" t="s">
        <v>122</v>
      </c>
      <c r="C7" s="35" t="s">
        <v>123</v>
      </c>
      <c r="D7" s="44" t="s">
        <v>20</v>
      </c>
      <c r="E7" s="32" t="s">
        <v>124</v>
      </c>
      <c r="F7" s="22"/>
      <c r="G7" s="22"/>
      <c r="H7" s="6"/>
      <c r="I7" s="5"/>
      <c r="J7" s="22"/>
      <c r="K7" s="82"/>
      <c r="L7" s="74"/>
    </row>
    <row r="8" spans="1:14">
      <c r="A8" s="97"/>
      <c r="B8" s="17" t="s">
        <v>125</v>
      </c>
      <c r="C8" s="35" t="s">
        <v>126</v>
      </c>
      <c r="D8" s="44" t="s">
        <v>20</v>
      </c>
      <c r="E8" s="81" t="s">
        <v>127</v>
      </c>
      <c r="F8" s="5"/>
      <c r="G8" s="22"/>
      <c r="H8" s="6"/>
      <c r="I8" s="5"/>
      <c r="J8" s="22"/>
      <c r="K8" s="82"/>
      <c r="L8" s="74"/>
    </row>
    <row r="9" spans="1:14">
      <c r="A9" s="97"/>
      <c r="B9" s="17" t="s">
        <v>128</v>
      </c>
      <c r="C9" s="35" t="s">
        <v>129</v>
      </c>
      <c r="D9" s="44" t="s">
        <v>20</v>
      </c>
      <c r="E9" s="79" t="s">
        <v>130</v>
      </c>
      <c r="F9" s="5" t="s">
        <v>131</v>
      </c>
      <c r="G9" s="6" t="s">
        <v>132</v>
      </c>
      <c r="H9" s="24" t="s">
        <v>133</v>
      </c>
      <c r="I9" s="6" t="s">
        <v>134</v>
      </c>
      <c r="J9" s="24" t="s">
        <v>135</v>
      </c>
      <c r="K9" s="82"/>
      <c r="L9" s="74"/>
    </row>
    <row r="10" spans="1:14">
      <c r="A10" s="97"/>
      <c r="B10" s="17" t="s">
        <v>136</v>
      </c>
      <c r="C10" s="35" t="s">
        <v>137</v>
      </c>
      <c r="D10" s="44" t="s">
        <v>20</v>
      </c>
      <c r="E10" s="81" t="s">
        <v>138</v>
      </c>
      <c r="F10" s="5"/>
      <c r="G10" s="24"/>
      <c r="H10" s="24"/>
      <c r="I10" s="6"/>
      <c r="J10" s="24"/>
      <c r="K10" s="82"/>
      <c r="L10" s="74" t="s">
        <v>139</v>
      </c>
    </row>
    <row r="11" spans="1:14">
      <c r="A11" s="97"/>
      <c r="B11" s="17" t="s">
        <v>136</v>
      </c>
      <c r="C11" s="35" t="s">
        <v>140</v>
      </c>
      <c r="D11" s="44" t="s">
        <v>20</v>
      </c>
      <c r="E11" s="81" t="s">
        <v>141</v>
      </c>
      <c r="F11" s="5"/>
      <c r="G11" s="24"/>
      <c r="H11" s="24"/>
      <c r="I11" s="6"/>
      <c r="J11" s="24"/>
      <c r="K11" s="82"/>
      <c r="L11" s="74" t="s">
        <v>139</v>
      </c>
    </row>
    <row r="12" spans="1:14">
      <c r="A12" s="97"/>
      <c r="B12" s="17"/>
      <c r="C12" s="34" t="s">
        <v>142</v>
      </c>
      <c r="D12" s="44" t="s">
        <v>20</v>
      </c>
      <c r="E12" s="81" t="s">
        <v>143</v>
      </c>
      <c r="F12" s="5"/>
      <c r="G12" s="24"/>
      <c r="H12" s="24"/>
      <c r="I12" s="6"/>
      <c r="J12" s="24"/>
      <c r="K12" s="82"/>
      <c r="L12" s="74" t="s">
        <v>144</v>
      </c>
    </row>
    <row r="13" spans="1:14">
      <c r="A13" s="97"/>
      <c r="B13" s="17"/>
      <c r="C13" s="34" t="s">
        <v>145</v>
      </c>
      <c r="D13" s="44" t="s">
        <v>20</v>
      </c>
      <c r="E13" s="81" t="s">
        <v>146</v>
      </c>
      <c r="F13" s="5"/>
      <c r="G13" s="24"/>
      <c r="H13" s="24"/>
      <c r="I13" s="6"/>
      <c r="J13" s="24"/>
      <c r="K13" s="82"/>
      <c r="L13" s="74" t="s">
        <v>144</v>
      </c>
    </row>
    <row r="14" spans="1:14">
      <c r="A14" s="97"/>
      <c r="B14" s="17"/>
      <c r="C14" s="34" t="s">
        <v>147</v>
      </c>
      <c r="D14" s="44" t="s">
        <v>20</v>
      </c>
      <c r="E14" s="81" t="s">
        <v>148</v>
      </c>
      <c r="F14" s="5"/>
      <c r="G14" s="22"/>
      <c r="H14" s="24"/>
      <c r="I14" s="5"/>
      <c r="J14" s="22"/>
      <c r="K14" s="82"/>
      <c r="L14" s="74" t="s">
        <v>144</v>
      </c>
    </row>
    <row r="15" spans="1:14">
      <c r="A15" s="97"/>
      <c r="B15" s="17"/>
      <c r="C15" s="34" t="s">
        <v>149</v>
      </c>
      <c r="D15" s="44" t="s">
        <v>20</v>
      </c>
      <c r="E15" s="81" t="s">
        <v>150</v>
      </c>
      <c r="F15" s="5"/>
      <c r="G15" s="22"/>
      <c r="H15" s="24"/>
      <c r="I15" s="5"/>
      <c r="J15" s="22"/>
      <c r="K15" s="82"/>
      <c r="L15" s="74" t="s">
        <v>151</v>
      </c>
    </row>
    <row r="16" spans="1:14">
      <c r="A16" s="98"/>
      <c r="B16" s="17"/>
      <c r="C16" s="34" t="s">
        <v>152</v>
      </c>
      <c r="D16" s="44" t="s">
        <v>20</v>
      </c>
      <c r="E16" s="79" t="s">
        <v>153</v>
      </c>
      <c r="F16" s="5"/>
      <c r="G16" s="6"/>
      <c r="H16" s="24"/>
      <c r="I16" s="6"/>
      <c r="J16" s="24"/>
      <c r="K16" s="83"/>
      <c r="L16" s="74" t="s">
        <v>151</v>
      </c>
    </row>
    <row r="17" spans="1:12" ht="5.25" customHeight="1">
      <c r="A17" s="36"/>
      <c r="B17" s="37"/>
      <c r="C17" s="38"/>
      <c r="D17" s="46"/>
      <c r="E17" s="39"/>
      <c r="F17" s="39"/>
      <c r="G17" s="40"/>
      <c r="H17" s="40"/>
      <c r="I17" s="41"/>
      <c r="J17" s="40"/>
      <c r="K17" s="84"/>
      <c r="L17" s="41"/>
    </row>
    <row r="18" spans="1:12" ht="15" customHeight="1">
      <c r="A18" s="96">
        <v>2</v>
      </c>
      <c r="B18" s="17" t="s">
        <v>154</v>
      </c>
      <c r="C18" s="35" t="s">
        <v>155</v>
      </c>
      <c r="D18" s="44" t="s">
        <v>27</v>
      </c>
      <c r="E18" s="79" t="s">
        <v>114</v>
      </c>
      <c r="F18" s="7" t="s">
        <v>115</v>
      </c>
      <c r="G18" s="23" t="s">
        <v>116</v>
      </c>
      <c r="H18" s="7" t="s">
        <v>116</v>
      </c>
      <c r="I18" s="7" t="s">
        <v>116</v>
      </c>
      <c r="J18" s="18"/>
      <c r="K18" s="85"/>
      <c r="L18" s="74"/>
    </row>
    <row r="19" spans="1:12">
      <c r="A19" s="97"/>
      <c r="B19" s="17" t="s">
        <v>154</v>
      </c>
      <c r="C19" s="35" t="s">
        <v>156</v>
      </c>
      <c r="D19" s="44" t="s">
        <v>27</v>
      </c>
      <c r="E19" s="94" t="s">
        <v>119</v>
      </c>
      <c r="F19" s="7" t="s">
        <v>115</v>
      </c>
      <c r="G19" s="23" t="s">
        <v>115</v>
      </c>
      <c r="H19" s="7" t="s">
        <v>115</v>
      </c>
      <c r="I19" s="8"/>
      <c r="J19" s="18"/>
      <c r="K19" s="85"/>
      <c r="L19" s="74"/>
    </row>
    <row r="20" spans="1:12">
      <c r="A20" s="97"/>
      <c r="B20" s="17" t="s">
        <v>154</v>
      </c>
      <c r="C20" s="35" t="s">
        <v>157</v>
      </c>
      <c r="D20" s="44" t="s">
        <v>27</v>
      </c>
      <c r="E20" s="95"/>
      <c r="F20" s="8"/>
      <c r="G20" s="18"/>
      <c r="H20" s="8"/>
      <c r="I20" s="7" t="s">
        <v>116</v>
      </c>
      <c r="J20" s="23" t="s">
        <v>116</v>
      </c>
      <c r="K20" s="86" t="s">
        <v>116</v>
      </c>
      <c r="L20" s="74"/>
    </row>
    <row r="21" spans="1:12">
      <c r="A21" s="97"/>
      <c r="B21" s="17" t="s">
        <v>154</v>
      </c>
      <c r="C21" s="35" t="s">
        <v>158</v>
      </c>
      <c r="D21" s="44" t="s">
        <v>27</v>
      </c>
      <c r="E21" s="31" t="s">
        <v>124</v>
      </c>
      <c r="F21" s="22"/>
      <c r="G21" s="24"/>
      <c r="H21" s="6"/>
      <c r="I21" s="6"/>
      <c r="J21" s="22"/>
      <c r="K21" s="82"/>
      <c r="L21" s="74"/>
    </row>
    <row r="22" spans="1:12">
      <c r="A22" s="97"/>
      <c r="B22" s="17" t="s">
        <v>154</v>
      </c>
      <c r="C22" s="35" t="s">
        <v>159</v>
      </c>
      <c r="D22" s="44" t="s">
        <v>27</v>
      </c>
      <c r="E22" s="79" t="s">
        <v>127</v>
      </c>
      <c r="F22" s="24"/>
      <c r="G22" s="24"/>
      <c r="H22" s="9"/>
      <c r="I22" s="5"/>
      <c r="J22" s="22"/>
      <c r="K22" s="82"/>
      <c r="L22" s="74"/>
    </row>
    <row r="23" spans="1:12">
      <c r="A23" s="97"/>
      <c r="B23" s="17"/>
      <c r="C23" s="34" t="s">
        <v>160</v>
      </c>
      <c r="D23" s="45"/>
      <c r="E23" s="79"/>
      <c r="F23" s="24"/>
      <c r="G23" s="24"/>
      <c r="H23" s="9"/>
      <c r="I23" s="5"/>
      <c r="J23" s="22"/>
      <c r="K23" s="82"/>
      <c r="L23" s="74"/>
    </row>
    <row r="24" spans="1:12">
      <c r="A24" s="97"/>
      <c r="B24" s="17"/>
      <c r="C24" s="34" t="s">
        <v>161</v>
      </c>
      <c r="D24" s="45"/>
      <c r="E24" s="79"/>
      <c r="F24" s="24"/>
      <c r="G24" s="24"/>
      <c r="H24" s="9"/>
      <c r="I24" s="5"/>
      <c r="J24" s="22"/>
      <c r="K24" s="82"/>
      <c r="L24" s="74"/>
    </row>
    <row r="25" spans="1:12">
      <c r="A25" s="98"/>
      <c r="B25" s="17"/>
      <c r="C25" s="34" t="s">
        <v>162</v>
      </c>
      <c r="D25" s="45"/>
      <c r="E25" s="79"/>
      <c r="F25" s="22"/>
      <c r="G25" s="22"/>
      <c r="H25" s="5"/>
      <c r="I25" s="6"/>
      <c r="J25" s="24"/>
      <c r="K25" s="83"/>
      <c r="L25" s="74"/>
    </row>
    <row r="26" spans="1:12" ht="5.25" customHeight="1">
      <c r="A26" s="36"/>
      <c r="B26" s="37"/>
      <c r="C26" s="38"/>
      <c r="D26" s="46"/>
      <c r="E26" s="39"/>
      <c r="F26" s="39"/>
      <c r="G26" s="40"/>
      <c r="H26" s="40"/>
      <c r="I26" s="41"/>
      <c r="J26" s="40"/>
      <c r="K26" s="84"/>
      <c r="L26" s="41"/>
    </row>
    <row r="27" spans="1:12" ht="15" customHeight="1">
      <c r="A27" s="96">
        <v>3</v>
      </c>
      <c r="B27" s="17" t="s">
        <v>154</v>
      </c>
      <c r="C27" s="35" t="s">
        <v>163</v>
      </c>
      <c r="D27" s="64"/>
      <c r="E27" s="79" t="s">
        <v>114</v>
      </c>
      <c r="F27" s="23" t="s">
        <v>115</v>
      </c>
      <c r="G27" s="23" t="s">
        <v>116</v>
      </c>
      <c r="H27" s="7" t="s">
        <v>116</v>
      </c>
      <c r="I27" s="7" t="s">
        <v>116</v>
      </c>
      <c r="J27" s="18"/>
      <c r="K27" s="85"/>
      <c r="L27" s="74"/>
    </row>
    <row r="28" spans="1:12">
      <c r="A28" s="97"/>
      <c r="B28" s="17" t="s">
        <v>154</v>
      </c>
      <c r="C28" s="35" t="s">
        <v>164</v>
      </c>
      <c r="D28" s="64"/>
      <c r="E28" s="94" t="s">
        <v>119</v>
      </c>
      <c r="F28" s="23" t="s">
        <v>115</v>
      </c>
      <c r="G28" s="23" t="s">
        <v>115</v>
      </c>
      <c r="H28" s="7" t="s">
        <v>116</v>
      </c>
      <c r="I28" s="7" t="s">
        <v>116</v>
      </c>
      <c r="J28" s="18"/>
      <c r="K28" s="85"/>
      <c r="L28" s="74"/>
    </row>
    <row r="29" spans="1:12">
      <c r="A29" s="97"/>
      <c r="B29" s="17" t="s">
        <v>154</v>
      </c>
      <c r="C29" s="35" t="s">
        <v>165</v>
      </c>
      <c r="D29" s="64"/>
      <c r="E29" s="95"/>
      <c r="F29" s="18"/>
      <c r="G29" s="18"/>
      <c r="H29" s="8"/>
      <c r="I29" s="10"/>
      <c r="J29" s="27"/>
      <c r="K29" s="87"/>
      <c r="L29" s="74"/>
    </row>
    <row r="30" spans="1:12">
      <c r="A30" s="97"/>
      <c r="B30" s="17"/>
      <c r="C30" s="34" t="s">
        <v>166</v>
      </c>
      <c r="D30" s="64"/>
      <c r="E30" s="32"/>
      <c r="F30" s="22"/>
      <c r="G30" s="24"/>
      <c r="H30" s="6"/>
      <c r="I30" s="6"/>
      <c r="J30" s="22"/>
      <c r="K30" s="82"/>
      <c r="L30" s="74"/>
    </row>
    <row r="31" spans="1:12">
      <c r="A31" s="97"/>
      <c r="B31" s="17"/>
      <c r="C31" s="34" t="s">
        <v>167</v>
      </c>
      <c r="D31" s="64"/>
      <c r="E31" s="81"/>
      <c r="F31" s="24"/>
      <c r="G31" s="24"/>
      <c r="H31" s="9"/>
      <c r="I31" s="5"/>
      <c r="J31" s="22"/>
      <c r="K31" s="82"/>
      <c r="L31" s="74"/>
    </row>
    <row r="32" spans="1:12">
      <c r="A32" s="97"/>
      <c r="B32" s="17" t="s">
        <v>154</v>
      </c>
      <c r="C32" s="35" t="s">
        <v>168</v>
      </c>
      <c r="D32" s="64"/>
      <c r="E32" s="79" t="s">
        <v>130</v>
      </c>
      <c r="F32" s="24" t="s">
        <v>169</v>
      </c>
      <c r="G32" s="6" t="s">
        <v>170</v>
      </c>
      <c r="H32" s="6" t="s">
        <v>171</v>
      </c>
      <c r="I32" s="6" t="s">
        <v>172</v>
      </c>
      <c r="J32" s="24" t="s">
        <v>173</v>
      </c>
      <c r="K32" s="82"/>
      <c r="L32" s="74"/>
    </row>
    <row r="33" spans="1:12">
      <c r="A33" s="97"/>
      <c r="B33" s="17"/>
      <c r="C33" s="34" t="s">
        <v>174</v>
      </c>
      <c r="D33" s="66"/>
      <c r="E33" s="81"/>
      <c r="F33" s="24"/>
      <c r="G33" s="24"/>
      <c r="H33" s="9"/>
      <c r="I33" s="5"/>
      <c r="J33" s="22"/>
      <c r="K33" s="82"/>
      <c r="L33" s="74"/>
    </row>
    <row r="34" spans="1:12">
      <c r="A34" s="98"/>
      <c r="B34" s="17"/>
      <c r="C34" s="34" t="s">
        <v>175</v>
      </c>
      <c r="D34" s="65"/>
      <c r="E34" s="79"/>
      <c r="F34" s="24"/>
      <c r="G34" s="6"/>
      <c r="H34" s="6"/>
      <c r="I34" s="6"/>
      <c r="J34" s="24"/>
      <c r="K34" s="83"/>
      <c r="L34" s="74"/>
    </row>
    <row r="35" spans="1:12" ht="5.25" customHeight="1">
      <c r="A35" s="36"/>
      <c r="B35" s="37"/>
      <c r="C35" s="38"/>
      <c r="D35" s="46"/>
      <c r="E35" s="39"/>
      <c r="F35" s="39"/>
      <c r="G35" s="40"/>
      <c r="H35" s="40"/>
      <c r="I35" s="41"/>
      <c r="J35" s="40"/>
      <c r="K35" s="84"/>
      <c r="L35" s="41"/>
    </row>
    <row r="36" spans="1:12">
      <c r="A36" s="96">
        <v>4</v>
      </c>
      <c r="B36" s="17" t="s">
        <v>154</v>
      </c>
      <c r="C36" s="35" t="s">
        <v>176</v>
      </c>
      <c r="D36" s="45"/>
      <c r="E36" s="79" t="s">
        <v>114</v>
      </c>
      <c r="F36" s="23" t="s">
        <v>115</v>
      </c>
      <c r="G36" s="23" t="s">
        <v>116</v>
      </c>
      <c r="H36" s="7" t="s">
        <v>116</v>
      </c>
      <c r="I36" s="7" t="s">
        <v>116</v>
      </c>
      <c r="J36" s="18"/>
      <c r="K36" s="85"/>
      <c r="L36" s="74"/>
    </row>
    <row r="37" spans="1:12">
      <c r="A37" s="97"/>
      <c r="B37" s="17" t="s">
        <v>154</v>
      </c>
      <c r="C37" s="35" t="s">
        <v>177</v>
      </c>
      <c r="D37" s="45"/>
      <c r="E37" s="79" t="s">
        <v>119</v>
      </c>
      <c r="F37" s="23" t="s">
        <v>115</v>
      </c>
      <c r="G37" s="23" t="s">
        <v>115</v>
      </c>
      <c r="H37" s="7" t="s">
        <v>116</v>
      </c>
      <c r="I37" s="7" t="s">
        <v>116</v>
      </c>
      <c r="J37" s="18"/>
      <c r="K37" s="85"/>
      <c r="L37" s="74"/>
    </row>
    <row r="38" spans="1:12">
      <c r="A38" s="97"/>
      <c r="B38" s="17"/>
      <c r="C38" s="34" t="s">
        <v>178</v>
      </c>
      <c r="D38" s="45"/>
      <c r="E38" s="54"/>
      <c r="F38" s="18"/>
      <c r="G38" s="18"/>
      <c r="H38" s="8"/>
      <c r="I38" s="10"/>
      <c r="J38" s="27"/>
      <c r="K38" s="87"/>
      <c r="L38" s="74"/>
    </row>
    <row r="39" spans="1:12">
      <c r="A39" s="97"/>
      <c r="B39" s="17" t="s">
        <v>154</v>
      </c>
      <c r="C39" s="35" t="s">
        <v>179</v>
      </c>
      <c r="D39" s="64"/>
      <c r="E39" s="33" t="s">
        <v>124</v>
      </c>
      <c r="F39" s="5"/>
      <c r="G39" s="24"/>
      <c r="H39" s="6"/>
      <c r="I39" s="6"/>
      <c r="J39" s="22"/>
      <c r="K39" s="82"/>
      <c r="L39" s="74"/>
    </row>
    <row r="40" spans="1:12">
      <c r="A40" s="97"/>
      <c r="B40" s="17" t="s">
        <v>154</v>
      </c>
      <c r="C40" s="35" t="s">
        <v>180</v>
      </c>
      <c r="D40" s="64"/>
      <c r="E40" s="79" t="s">
        <v>127</v>
      </c>
      <c r="F40" s="6"/>
      <c r="G40" s="24"/>
      <c r="H40" s="9"/>
      <c r="I40" s="5"/>
      <c r="J40" s="22"/>
      <c r="K40" s="82"/>
      <c r="L40" s="74"/>
    </row>
    <row r="41" spans="1:12">
      <c r="A41" s="97"/>
      <c r="B41" s="17"/>
      <c r="C41" s="34" t="s">
        <v>181</v>
      </c>
      <c r="D41" s="65"/>
      <c r="E41" s="79"/>
      <c r="F41" s="6"/>
      <c r="G41" s="24"/>
      <c r="H41" s="9"/>
      <c r="I41" s="5"/>
      <c r="J41" s="22"/>
      <c r="K41" s="82"/>
      <c r="L41" s="74"/>
    </row>
    <row r="42" spans="1:12">
      <c r="A42" s="97"/>
      <c r="B42" s="17"/>
      <c r="C42" s="34" t="s">
        <v>182</v>
      </c>
      <c r="D42" s="45"/>
      <c r="E42" s="79"/>
      <c r="F42" s="6"/>
      <c r="G42" s="24"/>
      <c r="H42" s="9"/>
      <c r="I42" s="5"/>
      <c r="J42" s="22"/>
      <c r="K42" s="82"/>
      <c r="L42" s="74"/>
    </row>
    <row r="43" spans="1:12">
      <c r="A43" s="98"/>
      <c r="B43" s="17"/>
      <c r="C43" s="34" t="s">
        <v>183</v>
      </c>
      <c r="D43" s="45"/>
      <c r="E43" s="79"/>
      <c r="F43" s="5"/>
      <c r="G43" s="22"/>
      <c r="H43" s="5"/>
      <c r="I43" s="6"/>
      <c r="J43" s="24"/>
      <c r="K43" s="83"/>
      <c r="L43" s="74"/>
    </row>
    <row r="44" spans="1:12" ht="5.25" customHeight="1">
      <c r="A44" s="36"/>
      <c r="B44" s="37"/>
      <c r="C44" s="38"/>
      <c r="D44" s="46"/>
      <c r="E44" s="39"/>
      <c r="F44" s="39"/>
      <c r="G44" s="40"/>
      <c r="H44" s="40"/>
      <c r="I44" s="41"/>
      <c r="J44" s="40"/>
      <c r="K44" s="84"/>
      <c r="L44" s="41"/>
    </row>
    <row r="45" spans="1:12">
      <c r="A45" s="96">
        <v>5</v>
      </c>
      <c r="B45" s="17" t="s">
        <v>154</v>
      </c>
      <c r="C45" s="35" t="s">
        <v>184</v>
      </c>
      <c r="D45" s="45"/>
      <c r="E45" s="79" t="s">
        <v>114</v>
      </c>
      <c r="F45" s="7" t="s">
        <v>115</v>
      </c>
      <c r="G45" s="23" t="s">
        <v>116</v>
      </c>
      <c r="H45" s="7" t="s">
        <v>116</v>
      </c>
      <c r="I45" s="7" t="s">
        <v>116</v>
      </c>
      <c r="J45" s="18"/>
      <c r="K45" s="85"/>
      <c r="L45" s="74"/>
    </row>
    <row r="46" spans="1:12">
      <c r="A46" s="97"/>
      <c r="B46" s="17" t="s">
        <v>154</v>
      </c>
      <c r="C46" s="35" t="s">
        <v>185</v>
      </c>
      <c r="D46" s="45"/>
      <c r="E46" s="94" t="s">
        <v>119</v>
      </c>
      <c r="F46" s="7" t="s">
        <v>115</v>
      </c>
      <c r="G46" s="23" t="s">
        <v>115</v>
      </c>
      <c r="H46" s="7" t="s">
        <v>116</v>
      </c>
      <c r="I46" s="7" t="s">
        <v>116</v>
      </c>
      <c r="J46" s="18"/>
      <c r="K46" s="85"/>
      <c r="L46" s="74"/>
    </row>
    <row r="47" spans="1:12">
      <c r="A47" s="97"/>
      <c r="B47" s="17" t="s">
        <v>154</v>
      </c>
      <c r="C47" s="35" t="s">
        <v>186</v>
      </c>
      <c r="D47" s="45"/>
      <c r="E47" s="95"/>
      <c r="F47" s="8"/>
      <c r="G47" s="18"/>
      <c r="H47" s="8"/>
      <c r="I47" s="10"/>
      <c r="J47" s="27"/>
      <c r="K47" s="87"/>
      <c r="L47" s="74"/>
    </row>
    <row r="48" spans="1:12">
      <c r="A48" s="97"/>
      <c r="B48" s="17" t="s">
        <v>154</v>
      </c>
      <c r="C48" s="35" t="s">
        <v>187</v>
      </c>
      <c r="D48" s="45"/>
      <c r="E48" s="33" t="s">
        <v>124</v>
      </c>
      <c r="F48" s="22"/>
      <c r="G48" s="24"/>
      <c r="H48" s="6"/>
      <c r="I48" s="6"/>
      <c r="J48" s="22"/>
      <c r="K48" s="82"/>
      <c r="L48" s="74"/>
    </row>
    <row r="49" spans="1:12">
      <c r="A49" s="97"/>
      <c r="B49" s="17" t="s">
        <v>154</v>
      </c>
      <c r="C49" s="35" t="s">
        <v>188</v>
      </c>
      <c r="D49" s="45"/>
      <c r="E49" s="79" t="s">
        <v>127</v>
      </c>
      <c r="F49" s="6"/>
      <c r="G49" s="24"/>
      <c r="H49" s="9"/>
      <c r="I49" s="5"/>
      <c r="J49" s="22"/>
      <c r="K49" s="82"/>
      <c r="L49" s="74"/>
    </row>
    <row r="50" spans="1:12">
      <c r="A50" s="97"/>
      <c r="B50" s="17" t="s">
        <v>154</v>
      </c>
      <c r="C50" s="35" t="s">
        <v>189</v>
      </c>
      <c r="D50" s="45"/>
      <c r="E50" s="79" t="s">
        <v>130</v>
      </c>
      <c r="F50" s="24" t="s">
        <v>190</v>
      </c>
      <c r="G50" s="6" t="s">
        <v>191</v>
      </c>
      <c r="H50" s="6" t="s">
        <v>192</v>
      </c>
      <c r="I50" s="6" t="s">
        <v>193</v>
      </c>
      <c r="J50" s="24" t="s">
        <v>194</v>
      </c>
      <c r="K50" s="82"/>
      <c r="L50" s="74"/>
    </row>
    <row r="51" spans="1:12">
      <c r="A51" s="97"/>
      <c r="B51" s="17"/>
      <c r="C51" s="34" t="s">
        <v>195</v>
      </c>
      <c r="D51" s="45"/>
      <c r="E51" s="81"/>
      <c r="F51" s="24"/>
      <c r="G51" s="24"/>
      <c r="H51" s="9"/>
      <c r="I51" s="5"/>
      <c r="J51" s="22"/>
      <c r="K51" s="82"/>
      <c r="L51" s="74"/>
    </row>
    <row r="52" spans="1:12">
      <c r="A52" s="98"/>
      <c r="B52" s="17"/>
      <c r="C52" s="34" t="s">
        <v>196</v>
      </c>
      <c r="D52" s="45"/>
      <c r="E52" s="79"/>
      <c r="F52" s="24"/>
      <c r="G52" s="6"/>
      <c r="H52" s="6"/>
      <c r="I52" s="6"/>
      <c r="J52" s="24"/>
      <c r="K52" s="83"/>
      <c r="L52" s="74"/>
    </row>
    <row r="53" spans="1:12" ht="5.25" customHeight="1">
      <c r="A53" s="36"/>
      <c r="B53" s="37"/>
      <c r="C53" s="38"/>
      <c r="D53" s="46"/>
      <c r="E53" s="39"/>
      <c r="F53" s="39"/>
      <c r="G53" s="40"/>
      <c r="H53" s="40"/>
      <c r="I53" s="41"/>
      <c r="J53" s="40"/>
      <c r="K53" s="84"/>
      <c r="L53" s="41"/>
    </row>
    <row r="54" spans="1:12">
      <c r="A54" s="96">
        <v>6</v>
      </c>
      <c r="B54" s="17" t="s">
        <v>154</v>
      </c>
      <c r="C54" s="35" t="s">
        <v>197</v>
      </c>
      <c r="D54" s="45"/>
      <c r="E54" s="79" t="s">
        <v>114</v>
      </c>
      <c r="F54" s="7" t="s">
        <v>115</v>
      </c>
      <c r="G54" s="23" t="s">
        <v>116</v>
      </c>
      <c r="H54" s="7" t="s">
        <v>116</v>
      </c>
      <c r="I54" s="7" t="s">
        <v>116</v>
      </c>
      <c r="J54" s="18"/>
      <c r="K54" s="85"/>
      <c r="L54" s="74"/>
    </row>
    <row r="55" spans="1:12">
      <c r="A55" s="97"/>
      <c r="B55" s="17" t="s">
        <v>154</v>
      </c>
      <c r="C55" s="35" t="s">
        <v>198</v>
      </c>
      <c r="D55" s="45"/>
      <c r="E55" s="79" t="s">
        <v>119</v>
      </c>
      <c r="F55" s="7" t="s">
        <v>115</v>
      </c>
      <c r="G55" s="23" t="s">
        <v>115</v>
      </c>
      <c r="H55" s="7" t="s">
        <v>116</v>
      </c>
      <c r="I55" s="7" t="s">
        <v>116</v>
      </c>
      <c r="J55" s="18"/>
      <c r="K55" s="85"/>
      <c r="L55" s="74"/>
    </row>
    <row r="56" spans="1:12">
      <c r="A56" s="97"/>
      <c r="B56" s="17"/>
      <c r="C56" s="34" t="s">
        <v>199</v>
      </c>
      <c r="D56" s="45"/>
      <c r="E56" s="54"/>
      <c r="F56" s="8"/>
      <c r="G56" s="18"/>
      <c r="H56" s="8"/>
      <c r="I56" s="10"/>
      <c r="J56" s="27"/>
      <c r="K56" s="87"/>
      <c r="L56" s="74"/>
    </row>
    <row r="57" spans="1:12">
      <c r="A57" s="97"/>
      <c r="B57" s="17"/>
      <c r="C57" s="34" t="s">
        <v>200</v>
      </c>
      <c r="D57" s="45"/>
      <c r="E57" s="32"/>
      <c r="F57" s="22"/>
      <c r="G57" s="24"/>
      <c r="H57" s="6"/>
      <c r="I57" s="6"/>
      <c r="J57" s="22"/>
      <c r="K57" s="82"/>
      <c r="L57" s="74"/>
    </row>
    <row r="58" spans="1:12">
      <c r="A58" s="97"/>
      <c r="B58" s="17"/>
      <c r="C58" s="34" t="s">
        <v>201</v>
      </c>
      <c r="D58" s="45"/>
      <c r="E58" s="81"/>
      <c r="F58" s="6"/>
      <c r="G58" s="24"/>
      <c r="H58" s="9"/>
      <c r="I58" s="5"/>
      <c r="J58" s="22"/>
      <c r="K58" s="82"/>
      <c r="L58" s="74"/>
    </row>
    <row r="59" spans="1:12">
      <c r="A59" s="97"/>
      <c r="B59" s="17"/>
      <c r="C59" s="34" t="s">
        <v>202</v>
      </c>
      <c r="D59" s="45"/>
      <c r="E59" s="81"/>
      <c r="F59" s="6"/>
      <c r="G59" s="24"/>
      <c r="H59" s="9"/>
      <c r="I59" s="5"/>
      <c r="J59" s="22"/>
      <c r="K59" s="82"/>
      <c r="L59" s="74"/>
    </row>
    <row r="60" spans="1:12">
      <c r="A60" s="97"/>
      <c r="B60" s="17"/>
      <c r="C60" s="34" t="s">
        <v>203</v>
      </c>
      <c r="D60" s="45"/>
      <c r="E60" s="81"/>
      <c r="F60" s="6"/>
      <c r="G60" s="24"/>
      <c r="H60" s="9"/>
      <c r="I60" s="5"/>
      <c r="J60" s="22"/>
      <c r="K60" s="82"/>
      <c r="L60" s="74"/>
    </row>
    <row r="61" spans="1:12">
      <c r="A61" s="98"/>
      <c r="B61" s="17"/>
      <c r="C61" s="34" t="s">
        <v>204</v>
      </c>
      <c r="D61" s="45"/>
      <c r="E61" s="79"/>
      <c r="F61" s="5"/>
      <c r="G61" s="22"/>
      <c r="H61" s="5"/>
      <c r="I61" s="6"/>
      <c r="J61" s="24"/>
      <c r="K61" s="83"/>
      <c r="L61" s="74"/>
    </row>
    <row r="62" spans="1:12" ht="5.25" customHeight="1">
      <c r="A62" s="36"/>
      <c r="B62" s="37"/>
      <c r="C62" s="38"/>
      <c r="D62" s="46"/>
      <c r="E62" s="39"/>
      <c r="F62" s="39"/>
      <c r="G62" s="40"/>
      <c r="H62" s="40"/>
      <c r="I62" s="41"/>
      <c r="J62" s="40"/>
      <c r="K62" s="84"/>
      <c r="L62" s="41"/>
    </row>
    <row r="63" spans="1:12">
      <c r="A63" s="96">
        <v>7</v>
      </c>
      <c r="B63" s="17" t="s">
        <v>154</v>
      </c>
      <c r="C63" s="35" t="s">
        <v>205</v>
      </c>
      <c r="D63" s="45"/>
      <c r="E63" s="79" t="s">
        <v>114</v>
      </c>
      <c r="F63" s="7" t="s">
        <v>115</v>
      </c>
      <c r="G63" s="23" t="s">
        <v>116</v>
      </c>
      <c r="H63" s="7" t="s">
        <v>116</v>
      </c>
      <c r="I63" s="7" t="s">
        <v>116</v>
      </c>
      <c r="J63" s="18"/>
      <c r="K63" s="85"/>
      <c r="L63" s="74"/>
    </row>
    <row r="64" spans="1:12">
      <c r="A64" s="97"/>
      <c r="B64" s="17" t="s">
        <v>154</v>
      </c>
      <c r="C64" s="35" t="s">
        <v>206</v>
      </c>
      <c r="D64" s="45"/>
      <c r="E64" s="95" t="s">
        <v>119</v>
      </c>
      <c r="F64" s="7" t="s">
        <v>115</v>
      </c>
      <c r="G64" s="23" t="s">
        <v>115</v>
      </c>
      <c r="H64" s="7" t="s">
        <v>116</v>
      </c>
      <c r="I64" s="7" t="s">
        <v>116</v>
      </c>
      <c r="J64" s="18"/>
      <c r="K64" s="85"/>
      <c r="L64" s="74"/>
    </row>
    <row r="65" spans="1:12">
      <c r="A65" s="97"/>
      <c r="B65" s="17" t="s">
        <v>154</v>
      </c>
      <c r="C65" s="35" t="s">
        <v>207</v>
      </c>
      <c r="D65" s="45"/>
      <c r="E65" s="99"/>
      <c r="F65" s="8"/>
      <c r="G65" s="18"/>
      <c r="H65" s="8"/>
      <c r="I65" s="10"/>
      <c r="J65" s="27"/>
      <c r="K65" s="87"/>
      <c r="L65" s="74"/>
    </row>
    <row r="66" spans="1:12">
      <c r="A66" s="97"/>
      <c r="B66" s="17" t="s">
        <v>154</v>
      </c>
      <c r="C66" s="35" t="s">
        <v>208</v>
      </c>
      <c r="D66" s="45"/>
      <c r="E66" s="32" t="s">
        <v>124</v>
      </c>
      <c r="F66" s="5"/>
      <c r="G66" s="24"/>
      <c r="H66" s="6"/>
      <c r="I66" s="6"/>
      <c r="J66" s="22"/>
      <c r="K66" s="82"/>
      <c r="L66" s="74"/>
    </row>
    <row r="67" spans="1:12">
      <c r="A67" s="97"/>
      <c r="B67" s="17" t="s">
        <v>154</v>
      </c>
      <c r="C67" s="35" t="s">
        <v>209</v>
      </c>
      <c r="D67" s="45"/>
      <c r="E67" s="79" t="s">
        <v>127</v>
      </c>
      <c r="F67" s="6"/>
      <c r="G67" s="24"/>
      <c r="H67" s="9"/>
      <c r="I67" s="5"/>
      <c r="J67" s="22"/>
      <c r="K67" s="82"/>
      <c r="L67" s="74"/>
    </row>
    <row r="68" spans="1:12">
      <c r="A68" s="97"/>
      <c r="B68" s="17" t="s">
        <v>154</v>
      </c>
      <c r="C68" s="35" t="s">
        <v>210</v>
      </c>
      <c r="D68" s="45"/>
      <c r="E68" s="79" t="s">
        <v>130</v>
      </c>
      <c r="F68" s="24" t="s">
        <v>211</v>
      </c>
      <c r="G68" s="6" t="s">
        <v>212</v>
      </c>
      <c r="H68" s="6" t="s">
        <v>213</v>
      </c>
      <c r="I68" s="6" t="s">
        <v>214</v>
      </c>
      <c r="J68" s="24" t="s">
        <v>215</v>
      </c>
      <c r="K68" s="82"/>
      <c r="L68" s="74"/>
    </row>
    <row r="69" spans="1:12">
      <c r="A69" s="97"/>
      <c r="B69" s="17"/>
      <c r="C69" s="34" t="s">
        <v>216</v>
      </c>
      <c r="D69" s="45"/>
      <c r="E69" s="79"/>
      <c r="F69" s="24"/>
      <c r="G69" s="24"/>
      <c r="H69" s="9"/>
      <c r="I69" s="5"/>
      <c r="J69" s="22"/>
      <c r="K69" s="82"/>
      <c r="L69" s="74"/>
    </row>
    <row r="70" spans="1:12">
      <c r="A70" s="98"/>
      <c r="B70" s="17"/>
      <c r="C70" s="34" t="s">
        <v>217</v>
      </c>
      <c r="D70" s="45"/>
      <c r="E70" s="79"/>
      <c r="F70" s="24"/>
      <c r="G70" s="6"/>
      <c r="H70" s="6"/>
      <c r="I70" s="6"/>
      <c r="J70" s="24"/>
      <c r="K70" s="83"/>
      <c r="L70" s="74"/>
    </row>
    <row r="71" spans="1:12" ht="5.25" customHeight="1">
      <c r="A71" s="36"/>
      <c r="B71" s="37"/>
      <c r="C71" s="38"/>
      <c r="D71" s="46"/>
      <c r="E71" s="39"/>
      <c r="F71" s="39"/>
      <c r="G71" s="40"/>
      <c r="H71" s="40"/>
      <c r="I71" s="41"/>
      <c r="J71" s="40"/>
      <c r="K71" s="84"/>
      <c r="L71" s="41"/>
    </row>
    <row r="72" spans="1:12">
      <c r="A72" s="96">
        <v>8</v>
      </c>
      <c r="B72" s="17" t="s">
        <v>154</v>
      </c>
      <c r="C72" s="35" t="s">
        <v>218</v>
      </c>
      <c r="D72" s="45"/>
      <c r="E72" s="79" t="s">
        <v>114</v>
      </c>
      <c r="F72" s="7" t="s">
        <v>115</v>
      </c>
      <c r="G72" s="23" t="s">
        <v>116</v>
      </c>
      <c r="H72" s="7" t="s">
        <v>116</v>
      </c>
      <c r="I72" s="7" t="s">
        <v>116</v>
      </c>
      <c r="J72" s="18"/>
      <c r="K72" s="85"/>
      <c r="L72" s="74"/>
    </row>
    <row r="73" spans="1:12">
      <c r="A73" s="97"/>
      <c r="B73" s="17" t="s">
        <v>154</v>
      </c>
      <c r="C73" s="35" t="s">
        <v>219</v>
      </c>
      <c r="D73" s="45"/>
      <c r="E73" s="79" t="s">
        <v>119</v>
      </c>
      <c r="F73" s="7" t="s">
        <v>115</v>
      </c>
      <c r="G73" s="23" t="s">
        <v>115</v>
      </c>
      <c r="H73" s="7" t="s">
        <v>116</v>
      </c>
      <c r="I73" s="7" t="s">
        <v>116</v>
      </c>
      <c r="J73" s="18"/>
      <c r="K73" s="85"/>
      <c r="L73" s="74"/>
    </row>
    <row r="74" spans="1:12">
      <c r="A74" s="97"/>
      <c r="B74" s="17"/>
      <c r="C74" s="34" t="s">
        <v>220</v>
      </c>
      <c r="D74" s="45"/>
      <c r="E74" s="54"/>
      <c r="F74" s="8"/>
      <c r="G74" s="18"/>
      <c r="H74" s="8"/>
      <c r="I74" s="10"/>
      <c r="J74" s="27"/>
      <c r="K74" s="87"/>
      <c r="L74" s="74"/>
    </row>
    <row r="75" spans="1:12">
      <c r="A75" s="97"/>
      <c r="B75" s="17" t="s">
        <v>154</v>
      </c>
      <c r="C75" s="35" t="s">
        <v>221</v>
      </c>
      <c r="D75" s="45"/>
      <c r="E75" s="32" t="s">
        <v>124</v>
      </c>
      <c r="F75" s="5"/>
      <c r="G75" s="24"/>
      <c r="H75" s="6"/>
      <c r="I75" s="6"/>
      <c r="J75" s="22"/>
      <c r="K75" s="82"/>
      <c r="L75" s="74"/>
    </row>
    <row r="76" spans="1:12">
      <c r="A76" s="97"/>
      <c r="B76" s="17" t="s">
        <v>154</v>
      </c>
      <c r="C76" s="35" t="s">
        <v>222</v>
      </c>
      <c r="D76" s="45"/>
      <c r="E76" s="79" t="s">
        <v>127</v>
      </c>
      <c r="F76" s="6"/>
      <c r="G76" s="24"/>
      <c r="H76" s="9"/>
      <c r="I76" s="5"/>
      <c r="J76" s="22"/>
      <c r="K76" s="82"/>
      <c r="L76" s="74"/>
    </row>
    <row r="77" spans="1:12">
      <c r="A77" s="97"/>
      <c r="B77" s="17"/>
      <c r="C77" s="34" t="s">
        <v>223</v>
      </c>
      <c r="D77" s="45"/>
      <c r="E77" s="79"/>
      <c r="F77" s="6"/>
      <c r="G77" s="24"/>
      <c r="H77" s="9"/>
      <c r="I77" s="5"/>
      <c r="J77" s="22"/>
      <c r="K77" s="82"/>
      <c r="L77" s="74"/>
    </row>
    <row r="78" spans="1:12">
      <c r="A78" s="97"/>
      <c r="B78" s="17"/>
      <c r="C78" s="34" t="s">
        <v>224</v>
      </c>
      <c r="D78" s="45"/>
      <c r="E78" s="79"/>
      <c r="F78" s="6"/>
      <c r="G78" s="24"/>
      <c r="H78" s="9"/>
      <c r="I78" s="5"/>
      <c r="J78" s="22"/>
      <c r="K78" s="82"/>
      <c r="L78" s="74"/>
    </row>
    <row r="79" spans="1:12">
      <c r="A79" s="98"/>
      <c r="B79" s="17"/>
      <c r="C79" s="34" t="s">
        <v>225</v>
      </c>
      <c r="D79" s="45"/>
      <c r="E79" s="79"/>
      <c r="F79" s="5"/>
      <c r="G79" s="22"/>
      <c r="H79" s="5"/>
      <c r="I79" s="6"/>
      <c r="J79" s="24"/>
      <c r="K79" s="83"/>
      <c r="L79" s="74"/>
    </row>
    <row r="80" spans="1:12" ht="5.25" customHeight="1">
      <c r="A80" s="36"/>
      <c r="B80" s="37"/>
      <c r="C80" s="38"/>
      <c r="D80" s="46"/>
      <c r="E80" s="39"/>
      <c r="F80" s="39"/>
      <c r="G80" s="40"/>
      <c r="H80" s="40"/>
      <c r="I80" s="41"/>
      <c r="J80" s="40"/>
      <c r="K80" s="84"/>
      <c r="L80" s="41"/>
    </row>
    <row r="81" spans="1:12">
      <c r="A81" s="96">
        <v>9</v>
      </c>
      <c r="B81" s="17" t="s">
        <v>154</v>
      </c>
      <c r="C81" s="35" t="s">
        <v>226</v>
      </c>
      <c r="D81" s="45"/>
      <c r="E81" s="79" t="s">
        <v>114</v>
      </c>
      <c r="F81" s="7" t="s">
        <v>115</v>
      </c>
      <c r="G81" s="23" t="s">
        <v>116</v>
      </c>
      <c r="H81" s="7" t="s">
        <v>116</v>
      </c>
      <c r="I81" s="7" t="s">
        <v>116</v>
      </c>
      <c r="J81" s="18"/>
      <c r="K81" s="85"/>
      <c r="L81" s="74"/>
    </row>
    <row r="82" spans="1:12">
      <c r="A82" s="97"/>
      <c r="B82" s="17" t="s">
        <v>154</v>
      </c>
      <c r="C82" s="35" t="s">
        <v>227</v>
      </c>
      <c r="D82" s="45"/>
      <c r="E82" s="94" t="s">
        <v>119</v>
      </c>
      <c r="F82" s="7" t="s">
        <v>115</v>
      </c>
      <c r="G82" s="23" t="s">
        <v>115</v>
      </c>
      <c r="H82" s="7" t="s">
        <v>116</v>
      </c>
      <c r="I82" s="7" t="s">
        <v>116</v>
      </c>
      <c r="J82" s="18"/>
      <c r="K82" s="85"/>
      <c r="L82" s="74"/>
    </row>
    <row r="83" spans="1:12">
      <c r="A83" s="97"/>
      <c r="B83" s="17" t="s">
        <v>154</v>
      </c>
      <c r="C83" s="35" t="s">
        <v>228</v>
      </c>
      <c r="D83" s="45"/>
      <c r="E83" s="94"/>
      <c r="F83" s="8"/>
      <c r="G83" s="18"/>
      <c r="H83" s="8"/>
      <c r="I83" s="10"/>
      <c r="J83" s="27"/>
      <c r="K83" s="87"/>
      <c r="L83" s="74"/>
    </row>
    <row r="84" spans="1:12">
      <c r="A84" s="97"/>
      <c r="B84" s="17"/>
      <c r="C84" s="34" t="s">
        <v>200</v>
      </c>
      <c r="D84" s="45"/>
      <c r="E84" s="31"/>
      <c r="F84" s="5"/>
      <c r="G84" s="24"/>
      <c r="H84" s="6"/>
      <c r="I84" s="6"/>
      <c r="J84" s="22"/>
      <c r="K84" s="82"/>
      <c r="L84" s="74"/>
    </row>
    <row r="85" spans="1:12">
      <c r="A85" s="97"/>
      <c r="B85" s="17"/>
      <c r="C85" s="34" t="s">
        <v>201</v>
      </c>
      <c r="D85" s="45"/>
      <c r="E85" s="80"/>
      <c r="F85" s="24"/>
      <c r="G85" s="24"/>
      <c r="H85" s="9"/>
      <c r="I85" s="5"/>
      <c r="J85" s="22"/>
      <c r="K85" s="82"/>
      <c r="L85" s="74"/>
    </row>
    <row r="86" spans="1:12">
      <c r="A86" s="97"/>
      <c r="B86" s="17" t="s">
        <v>154</v>
      </c>
      <c r="C86" s="35" t="s">
        <v>229</v>
      </c>
      <c r="D86" s="45"/>
      <c r="E86" s="79" t="s">
        <v>130</v>
      </c>
      <c r="F86" s="24" t="s">
        <v>230</v>
      </c>
      <c r="G86" s="6" t="s">
        <v>231</v>
      </c>
      <c r="H86" s="6" t="s">
        <v>232</v>
      </c>
      <c r="I86" s="6" t="s">
        <v>233</v>
      </c>
      <c r="J86" s="28" t="s">
        <v>234</v>
      </c>
      <c r="K86" s="88"/>
      <c r="L86" s="74"/>
    </row>
    <row r="87" spans="1:12">
      <c r="A87" s="97"/>
      <c r="B87" s="17"/>
      <c r="C87" s="34" t="s">
        <v>235</v>
      </c>
      <c r="D87" s="45"/>
      <c r="E87" s="80"/>
      <c r="F87" s="24"/>
      <c r="G87" s="24"/>
      <c r="H87" s="9"/>
      <c r="I87" s="5"/>
      <c r="J87" s="42"/>
      <c r="K87" s="88"/>
      <c r="L87" s="74"/>
    </row>
    <row r="88" spans="1:12">
      <c r="A88" s="97"/>
      <c r="B88" s="17"/>
      <c r="C88" s="34" t="s">
        <v>236</v>
      </c>
      <c r="D88" s="45"/>
      <c r="E88" s="79"/>
      <c r="F88" s="24"/>
      <c r="G88" s="6"/>
      <c r="H88" s="6"/>
      <c r="I88" s="6"/>
      <c r="J88" s="28"/>
      <c r="K88" s="89"/>
      <c r="L88" s="74"/>
    </row>
    <row r="89" spans="1:12" ht="5.25" customHeight="1">
      <c r="A89" s="36"/>
      <c r="B89" s="37"/>
      <c r="C89" s="38"/>
      <c r="D89" s="46"/>
      <c r="E89" s="39"/>
      <c r="F89" s="39"/>
      <c r="G89" s="40"/>
      <c r="H89" s="40"/>
      <c r="I89" s="41"/>
      <c r="J89" s="40"/>
      <c r="K89" s="84"/>
      <c r="L89" s="41"/>
    </row>
    <row r="90" spans="1:12">
      <c r="A90" s="100">
        <v>10</v>
      </c>
      <c r="B90" s="17" t="s">
        <v>154</v>
      </c>
      <c r="C90" s="35" t="s">
        <v>237</v>
      </c>
      <c r="D90" s="45"/>
      <c r="E90" s="79" t="s">
        <v>114</v>
      </c>
      <c r="F90" s="11" t="s">
        <v>115</v>
      </c>
      <c r="G90" s="25" t="s">
        <v>116</v>
      </c>
      <c r="H90" s="11" t="s">
        <v>116</v>
      </c>
      <c r="I90" s="11" t="s">
        <v>116</v>
      </c>
      <c r="J90" s="18"/>
      <c r="K90" s="85"/>
      <c r="L90" s="74"/>
    </row>
    <row r="91" spans="1:12">
      <c r="A91" s="100"/>
      <c r="B91" s="17" t="s">
        <v>154</v>
      </c>
      <c r="C91" s="35" t="s">
        <v>238</v>
      </c>
      <c r="D91" s="45"/>
      <c r="E91" s="79" t="s">
        <v>119</v>
      </c>
      <c r="F91" s="11" t="s">
        <v>115</v>
      </c>
      <c r="G91" s="25" t="s">
        <v>115</v>
      </c>
      <c r="H91" s="7" t="s">
        <v>116</v>
      </c>
      <c r="I91" s="7" t="s">
        <v>116</v>
      </c>
      <c r="J91" s="18"/>
      <c r="K91" s="85"/>
      <c r="L91" s="74"/>
    </row>
    <row r="92" spans="1:12">
      <c r="A92" s="100"/>
      <c r="B92" s="17"/>
      <c r="C92" s="34" t="s">
        <v>239</v>
      </c>
      <c r="D92" s="45"/>
      <c r="E92" s="54"/>
      <c r="F92" s="8"/>
      <c r="G92" s="18"/>
      <c r="H92" s="8"/>
      <c r="I92" s="10"/>
      <c r="J92" s="27"/>
      <c r="K92" s="87"/>
      <c r="L92" s="74"/>
    </row>
    <row r="93" spans="1:12">
      <c r="A93" s="100"/>
      <c r="B93" s="17" t="s">
        <v>154</v>
      </c>
      <c r="C93" s="35" t="s">
        <v>240</v>
      </c>
      <c r="D93" s="45"/>
      <c r="E93" s="32" t="s">
        <v>124</v>
      </c>
      <c r="F93" s="5"/>
      <c r="G93" s="24"/>
      <c r="H93" s="6"/>
      <c r="I93" s="6"/>
      <c r="J93" s="22"/>
      <c r="K93" s="82"/>
      <c r="L93" s="74"/>
    </row>
    <row r="94" spans="1:12">
      <c r="A94" s="100"/>
      <c r="B94" s="17" t="s">
        <v>154</v>
      </c>
      <c r="C94" s="35" t="s">
        <v>241</v>
      </c>
      <c r="D94" s="45"/>
      <c r="E94" s="79" t="s">
        <v>127</v>
      </c>
      <c r="F94" s="6"/>
      <c r="G94" s="24"/>
      <c r="H94" s="9"/>
      <c r="I94" s="5"/>
      <c r="J94" s="22"/>
      <c r="K94" s="82"/>
      <c r="L94" s="74"/>
    </row>
    <row r="95" spans="1:12">
      <c r="A95" s="100"/>
      <c r="B95" s="17"/>
      <c r="C95" s="34" t="s">
        <v>242</v>
      </c>
      <c r="D95" s="45"/>
      <c r="E95" s="79"/>
      <c r="F95" s="6"/>
      <c r="G95" s="24"/>
      <c r="H95" s="9"/>
      <c r="I95" s="5"/>
      <c r="J95" s="22"/>
      <c r="K95" s="82"/>
      <c r="L95" s="74"/>
    </row>
    <row r="96" spans="1:12">
      <c r="A96" s="100"/>
      <c r="B96" s="17"/>
      <c r="C96" s="34" t="s">
        <v>243</v>
      </c>
      <c r="D96" s="45"/>
      <c r="E96" s="79"/>
      <c r="F96" s="6"/>
      <c r="G96" s="24"/>
      <c r="H96" s="9"/>
      <c r="I96" s="5"/>
      <c r="J96" s="22"/>
      <c r="K96" s="82"/>
      <c r="L96" s="74"/>
    </row>
    <row r="97" spans="1:12">
      <c r="A97" s="100"/>
      <c r="B97" s="17"/>
      <c r="C97" s="34" t="s">
        <v>244</v>
      </c>
      <c r="D97" s="45"/>
      <c r="E97" s="79"/>
      <c r="F97" s="5"/>
      <c r="G97" s="22"/>
      <c r="H97" s="5"/>
      <c r="I97" s="6"/>
      <c r="J97" s="24"/>
      <c r="K97" s="83"/>
      <c r="L97" s="74"/>
    </row>
    <row r="98" spans="1:12" ht="5.25" customHeight="1">
      <c r="A98" s="36"/>
      <c r="B98" s="37"/>
      <c r="C98" s="38"/>
      <c r="D98" s="46"/>
      <c r="E98" s="39"/>
      <c r="F98" s="39"/>
      <c r="G98" s="40"/>
      <c r="H98" s="40"/>
      <c r="I98" s="41"/>
      <c r="J98" s="40"/>
      <c r="K98" s="84"/>
      <c r="L98" s="41"/>
    </row>
    <row r="99" spans="1:12">
      <c r="A99" s="100">
        <v>11</v>
      </c>
      <c r="B99" s="17" t="s">
        <v>154</v>
      </c>
      <c r="C99" s="35" t="s">
        <v>245</v>
      </c>
      <c r="D99" s="45"/>
      <c r="E99" s="79" t="s">
        <v>114</v>
      </c>
      <c r="F99" s="11"/>
      <c r="G99" s="23"/>
      <c r="H99" s="7"/>
      <c r="I99" s="7"/>
      <c r="J99" s="29"/>
      <c r="K99" s="85"/>
      <c r="L99" s="74"/>
    </row>
    <row r="100" spans="1:12">
      <c r="A100" s="100"/>
      <c r="B100" s="17" t="s">
        <v>154</v>
      </c>
      <c r="C100" s="35" t="s">
        <v>246</v>
      </c>
      <c r="D100" s="45"/>
      <c r="E100" s="94" t="s">
        <v>119</v>
      </c>
      <c r="F100" s="11"/>
      <c r="G100" s="25"/>
      <c r="H100" s="11"/>
      <c r="I100" s="8"/>
      <c r="J100" s="18"/>
      <c r="K100" s="85"/>
      <c r="L100" s="74"/>
    </row>
    <row r="101" spans="1:12">
      <c r="A101" s="100"/>
      <c r="B101" s="17" t="s">
        <v>154</v>
      </c>
      <c r="C101" s="35" t="s">
        <v>247</v>
      </c>
      <c r="D101" s="45"/>
      <c r="E101" s="94"/>
      <c r="F101" s="8"/>
      <c r="G101" s="18"/>
      <c r="H101" s="8"/>
      <c r="I101" s="11"/>
      <c r="J101" s="23"/>
      <c r="K101" s="86"/>
      <c r="L101" s="74"/>
    </row>
    <row r="102" spans="1:12">
      <c r="A102" s="100"/>
      <c r="B102" s="17" t="s">
        <v>154</v>
      </c>
      <c r="C102" s="35" t="s">
        <v>248</v>
      </c>
      <c r="D102" s="45"/>
      <c r="E102" s="32" t="s">
        <v>124</v>
      </c>
      <c r="F102" s="8"/>
      <c r="G102" s="18"/>
      <c r="H102" s="8"/>
      <c r="I102" s="8"/>
      <c r="J102" s="18"/>
      <c r="K102" s="85"/>
      <c r="L102" s="74"/>
    </row>
    <row r="103" spans="1:12">
      <c r="A103" s="100"/>
      <c r="B103" s="17" t="s">
        <v>154</v>
      </c>
      <c r="C103" s="35" t="s">
        <v>249</v>
      </c>
      <c r="D103" s="45"/>
      <c r="E103" s="79" t="s">
        <v>127</v>
      </c>
      <c r="F103" s="12"/>
      <c r="G103" s="29"/>
      <c r="H103" s="12"/>
      <c r="I103" s="12"/>
      <c r="J103" s="29"/>
      <c r="K103" s="90"/>
      <c r="L103" s="74"/>
    </row>
    <row r="104" spans="1:12">
      <c r="A104" s="100"/>
      <c r="B104" s="17" t="s">
        <v>154</v>
      </c>
      <c r="C104" s="35" t="s">
        <v>250</v>
      </c>
      <c r="D104" s="45"/>
      <c r="E104" s="79" t="s">
        <v>130</v>
      </c>
      <c r="F104" s="12" t="s">
        <v>251</v>
      </c>
      <c r="G104" s="29" t="s">
        <v>252</v>
      </c>
      <c r="H104" s="12" t="s">
        <v>253</v>
      </c>
      <c r="I104" s="12" t="s">
        <v>254</v>
      </c>
      <c r="J104" s="29" t="s">
        <v>255</v>
      </c>
      <c r="K104" s="90"/>
      <c r="L104" s="74"/>
    </row>
    <row r="105" spans="1:12">
      <c r="A105" s="100"/>
      <c r="B105" s="17"/>
      <c r="C105" s="34" t="s">
        <v>256</v>
      </c>
      <c r="D105" s="45"/>
      <c r="E105" s="79"/>
      <c r="F105" s="12"/>
      <c r="G105" s="29"/>
      <c r="H105" s="12"/>
      <c r="I105" s="12"/>
      <c r="J105" s="29"/>
      <c r="K105" s="90"/>
      <c r="L105" s="74"/>
    </row>
    <row r="106" spans="1:12">
      <c r="A106" s="100"/>
      <c r="B106" s="17"/>
      <c r="C106" s="34" t="s">
        <v>257</v>
      </c>
      <c r="D106" s="45"/>
      <c r="E106" s="79"/>
      <c r="F106" s="12"/>
      <c r="G106" s="29"/>
      <c r="H106" s="12"/>
      <c r="I106" s="12"/>
      <c r="J106" s="29"/>
      <c r="K106" s="90"/>
      <c r="L106" s="74"/>
    </row>
    <row r="107" spans="1:12" ht="5.25" customHeight="1">
      <c r="A107" s="36"/>
      <c r="B107" s="37"/>
      <c r="C107" s="38"/>
      <c r="D107" s="46"/>
      <c r="E107" s="39"/>
      <c r="F107" s="39"/>
      <c r="G107" s="40"/>
      <c r="H107" s="40"/>
      <c r="I107" s="41"/>
      <c r="J107" s="40"/>
      <c r="K107" s="84"/>
      <c r="L107" s="41"/>
    </row>
    <row r="108" spans="1:12">
      <c r="A108" s="100">
        <v>12</v>
      </c>
      <c r="B108" s="17" t="s">
        <v>154</v>
      </c>
      <c r="C108" s="35" t="s">
        <v>258</v>
      </c>
      <c r="D108" s="45"/>
      <c r="E108" s="79" t="s">
        <v>114</v>
      </c>
      <c r="F108" s="12"/>
      <c r="G108" s="29"/>
      <c r="H108" s="12"/>
      <c r="I108" s="12"/>
      <c r="J108" s="29"/>
      <c r="K108" s="90"/>
      <c r="L108" s="74"/>
    </row>
    <row r="109" spans="1:12">
      <c r="A109" s="100"/>
      <c r="B109" s="17" t="s">
        <v>154</v>
      </c>
      <c r="C109" s="35" t="s">
        <v>259</v>
      </c>
      <c r="D109" s="45"/>
      <c r="E109" s="79" t="s">
        <v>119</v>
      </c>
      <c r="F109" s="12"/>
      <c r="G109" s="29"/>
      <c r="H109" s="12"/>
      <c r="I109" s="12"/>
      <c r="J109" s="29"/>
      <c r="K109" s="90"/>
      <c r="L109" s="74"/>
    </row>
    <row r="110" spans="1:12">
      <c r="A110" s="100"/>
      <c r="B110" s="17"/>
      <c r="C110" s="34" t="s">
        <v>260</v>
      </c>
      <c r="D110" s="45"/>
      <c r="E110" s="54"/>
      <c r="F110" s="12"/>
      <c r="G110" s="29"/>
      <c r="H110" s="12"/>
      <c r="I110" s="12"/>
      <c r="J110" s="29"/>
      <c r="K110" s="90"/>
      <c r="L110" s="74"/>
    </row>
    <row r="111" spans="1:12">
      <c r="A111" s="100"/>
      <c r="B111" s="17"/>
      <c r="C111" s="34" t="s">
        <v>261</v>
      </c>
      <c r="D111" s="45"/>
      <c r="E111" s="32"/>
      <c r="F111" s="12"/>
      <c r="G111" s="29"/>
      <c r="H111" s="12"/>
      <c r="I111" s="12"/>
      <c r="J111" s="29"/>
      <c r="K111" s="90"/>
      <c r="L111" s="74"/>
    </row>
    <row r="112" spans="1:12">
      <c r="A112" s="100"/>
      <c r="B112" s="17"/>
      <c r="C112" s="34" t="s">
        <v>262</v>
      </c>
      <c r="D112" s="45"/>
      <c r="E112" s="79"/>
      <c r="F112" s="12"/>
      <c r="G112" s="29"/>
      <c r="H112" s="12"/>
      <c r="I112" s="12"/>
      <c r="J112" s="29"/>
      <c r="K112" s="90"/>
      <c r="L112" s="74"/>
    </row>
    <row r="113" spans="1:12">
      <c r="A113" s="100"/>
      <c r="B113" s="17"/>
      <c r="C113" s="34" t="s">
        <v>263</v>
      </c>
      <c r="D113" s="45"/>
      <c r="E113" s="79"/>
      <c r="F113" s="12"/>
      <c r="G113" s="29"/>
      <c r="H113" s="12"/>
      <c r="I113" s="12"/>
      <c r="J113" s="29"/>
      <c r="K113" s="90"/>
      <c r="L113" s="74"/>
    </row>
    <row r="114" spans="1:12">
      <c r="A114" s="100"/>
      <c r="B114" s="17"/>
      <c r="C114" s="34" t="s">
        <v>264</v>
      </c>
      <c r="D114" s="45"/>
      <c r="E114" s="79"/>
      <c r="F114" s="12"/>
      <c r="G114" s="29"/>
      <c r="H114" s="12"/>
      <c r="I114" s="12"/>
      <c r="J114" s="29"/>
      <c r="K114" s="90"/>
      <c r="L114" s="74"/>
    </row>
    <row r="115" spans="1:12">
      <c r="A115" s="100"/>
      <c r="B115" s="17"/>
      <c r="C115" s="34" t="s">
        <v>265</v>
      </c>
      <c r="D115" s="45"/>
      <c r="E115" s="79"/>
      <c r="F115" s="12"/>
      <c r="G115" s="29"/>
      <c r="H115" s="12"/>
      <c r="I115" s="12"/>
      <c r="J115" s="29"/>
      <c r="K115" s="90"/>
      <c r="L115" s="74"/>
    </row>
    <row r="116" spans="1:12" ht="5.25" customHeight="1">
      <c r="A116" s="36"/>
      <c r="B116" s="37"/>
      <c r="C116" s="38"/>
      <c r="D116" s="46"/>
      <c r="E116" s="39"/>
      <c r="F116" s="39"/>
      <c r="G116" s="40"/>
      <c r="H116" s="40"/>
      <c r="I116" s="41"/>
      <c r="J116" s="40"/>
      <c r="K116" s="84"/>
      <c r="L116" s="41"/>
    </row>
    <row r="117" spans="1:12">
      <c r="A117" s="100">
        <v>13</v>
      </c>
      <c r="B117" s="17" t="s">
        <v>266</v>
      </c>
      <c r="C117" s="35" t="s">
        <v>267</v>
      </c>
      <c r="D117" s="45"/>
      <c r="E117" s="79" t="s">
        <v>114</v>
      </c>
      <c r="F117" s="12" t="s">
        <v>115</v>
      </c>
      <c r="G117" s="29" t="s">
        <v>116</v>
      </c>
      <c r="H117" s="12" t="s">
        <v>116</v>
      </c>
      <c r="I117" s="12" t="s">
        <v>116</v>
      </c>
      <c r="J117" s="29"/>
      <c r="K117" s="90"/>
      <c r="L117" s="74"/>
    </row>
    <row r="118" spans="1:12">
      <c r="A118" s="100"/>
      <c r="B118" s="17" t="s">
        <v>268</v>
      </c>
      <c r="C118" s="35" t="s">
        <v>269</v>
      </c>
      <c r="D118" s="45"/>
      <c r="E118" s="94" t="s">
        <v>119</v>
      </c>
      <c r="F118" s="11" t="s">
        <v>115</v>
      </c>
      <c r="G118" s="25" t="s">
        <v>115</v>
      </c>
      <c r="H118" s="12"/>
      <c r="I118" s="12"/>
      <c r="J118" s="29"/>
      <c r="K118" s="90"/>
      <c r="L118" s="74"/>
    </row>
    <row r="119" spans="1:12">
      <c r="A119" s="100"/>
      <c r="B119" s="17" t="s">
        <v>270</v>
      </c>
      <c r="C119" s="35" t="s">
        <v>271</v>
      </c>
      <c r="D119" s="45"/>
      <c r="E119" s="94"/>
      <c r="F119" s="12"/>
      <c r="G119" s="29"/>
      <c r="H119" s="12" t="s">
        <v>116</v>
      </c>
      <c r="I119" s="12" t="s">
        <v>116</v>
      </c>
      <c r="J119" s="12" t="s">
        <v>116</v>
      </c>
      <c r="K119" s="90"/>
      <c r="L119" s="74"/>
    </row>
    <row r="120" spans="1:12">
      <c r="A120" s="100"/>
      <c r="B120" s="17" t="s">
        <v>272</v>
      </c>
      <c r="C120" s="35" t="s">
        <v>273</v>
      </c>
      <c r="D120" s="45"/>
      <c r="E120" s="32" t="s">
        <v>124</v>
      </c>
      <c r="F120" s="12"/>
      <c r="G120" s="29"/>
      <c r="H120" s="12"/>
      <c r="I120" s="12"/>
      <c r="J120" s="29"/>
      <c r="K120" s="90"/>
      <c r="L120" s="74"/>
    </row>
    <row r="121" spans="1:12">
      <c r="A121" s="100"/>
      <c r="B121" s="17" t="s">
        <v>274</v>
      </c>
      <c r="C121" s="35" t="s">
        <v>275</v>
      </c>
      <c r="D121" s="45"/>
      <c r="E121" s="79" t="s">
        <v>127</v>
      </c>
      <c r="F121" s="12"/>
      <c r="G121" s="29"/>
      <c r="H121" s="12"/>
      <c r="I121" s="12"/>
      <c r="J121" s="29"/>
      <c r="K121" s="90"/>
      <c r="L121" s="74"/>
    </row>
    <row r="122" spans="1:12">
      <c r="A122" s="100"/>
      <c r="B122" s="17" t="s">
        <v>276</v>
      </c>
      <c r="C122" s="35" t="s">
        <v>277</v>
      </c>
      <c r="D122" s="45"/>
      <c r="E122" s="79" t="s">
        <v>130</v>
      </c>
      <c r="F122" s="12" t="s">
        <v>278</v>
      </c>
      <c r="G122" s="29" t="s">
        <v>279</v>
      </c>
      <c r="H122" s="12" t="s">
        <v>280</v>
      </c>
      <c r="I122" s="12" t="s">
        <v>281</v>
      </c>
      <c r="J122" s="29" t="s">
        <v>282</v>
      </c>
      <c r="K122" s="90"/>
      <c r="L122" s="74"/>
    </row>
    <row r="123" spans="1:12">
      <c r="A123" s="100"/>
      <c r="B123" s="17"/>
      <c r="C123" s="34" t="s">
        <v>283</v>
      </c>
      <c r="D123" s="45"/>
      <c r="E123" s="79"/>
      <c r="F123" s="12"/>
      <c r="G123" s="29"/>
      <c r="H123" s="12"/>
      <c r="I123" s="12"/>
      <c r="J123" s="29"/>
      <c r="K123" s="90"/>
      <c r="L123" s="74"/>
    </row>
    <row r="124" spans="1:12">
      <c r="A124" s="100"/>
      <c r="B124" s="17"/>
      <c r="C124" s="34" t="s">
        <v>284</v>
      </c>
      <c r="D124" s="45"/>
      <c r="E124" s="79"/>
      <c r="F124" s="12"/>
      <c r="G124" s="29"/>
      <c r="H124" s="12"/>
      <c r="I124" s="12"/>
      <c r="J124" s="29"/>
      <c r="K124" s="90"/>
      <c r="L124" s="74"/>
    </row>
    <row r="125" spans="1:12" ht="5.25" customHeight="1">
      <c r="A125" s="36"/>
      <c r="B125" s="37"/>
      <c r="C125" s="38"/>
      <c r="D125" s="46"/>
      <c r="E125" s="39"/>
      <c r="F125" s="39"/>
      <c r="G125" s="40"/>
      <c r="H125" s="40"/>
      <c r="I125" s="41"/>
      <c r="J125" s="40"/>
      <c r="K125" s="84"/>
      <c r="L125" s="41"/>
    </row>
    <row r="126" spans="1:12">
      <c r="A126" s="100">
        <v>14</v>
      </c>
      <c r="B126" s="17" t="s">
        <v>285</v>
      </c>
      <c r="C126" s="35" t="s">
        <v>286</v>
      </c>
      <c r="D126" s="45"/>
      <c r="E126" s="79" t="s">
        <v>114</v>
      </c>
      <c r="F126" s="11" t="s">
        <v>115</v>
      </c>
      <c r="G126" s="29" t="s">
        <v>116</v>
      </c>
      <c r="H126" s="12" t="s">
        <v>116</v>
      </c>
      <c r="I126" s="12" t="s">
        <v>116</v>
      </c>
      <c r="J126" s="29"/>
      <c r="K126" s="90"/>
      <c r="L126" s="74"/>
    </row>
    <row r="127" spans="1:12">
      <c r="A127" s="100"/>
      <c r="B127" s="17" t="s">
        <v>287</v>
      </c>
      <c r="C127" s="35" t="s">
        <v>288</v>
      </c>
      <c r="D127" s="45"/>
      <c r="E127" s="79" t="s">
        <v>119</v>
      </c>
      <c r="F127" s="11" t="s">
        <v>115</v>
      </c>
      <c r="G127" s="25" t="s">
        <v>115</v>
      </c>
      <c r="H127" s="12" t="s">
        <v>116</v>
      </c>
      <c r="I127" s="12" t="s">
        <v>116</v>
      </c>
      <c r="J127" s="29"/>
      <c r="K127" s="90"/>
      <c r="L127" s="74"/>
    </row>
    <row r="128" spans="1:12">
      <c r="A128" s="100"/>
      <c r="B128" s="17"/>
      <c r="C128" s="45" t="s">
        <v>289</v>
      </c>
      <c r="D128" s="45"/>
      <c r="E128" s="54"/>
      <c r="F128" s="12"/>
      <c r="G128" s="29"/>
      <c r="H128" s="12"/>
      <c r="I128" s="12"/>
      <c r="J128" s="29"/>
      <c r="K128" s="90"/>
      <c r="L128" s="74"/>
    </row>
    <row r="129" spans="1:12">
      <c r="A129" s="100"/>
      <c r="B129" s="17" t="s">
        <v>290</v>
      </c>
      <c r="C129" s="67" t="s">
        <v>291</v>
      </c>
      <c r="D129" s="45"/>
      <c r="E129" s="32" t="s">
        <v>124</v>
      </c>
      <c r="F129" s="12"/>
      <c r="G129" s="29"/>
      <c r="H129" s="12"/>
      <c r="I129" s="12"/>
      <c r="J129" s="29"/>
      <c r="K129" s="90"/>
      <c r="L129" s="74"/>
    </row>
    <row r="130" spans="1:12">
      <c r="A130" s="100"/>
      <c r="B130" s="17" t="s">
        <v>292</v>
      </c>
      <c r="C130" s="68" t="s">
        <v>293</v>
      </c>
      <c r="D130" s="45"/>
      <c r="E130" s="79" t="s">
        <v>127</v>
      </c>
      <c r="F130" s="12"/>
      <c r="G130" s="29"/>
      <c r="H130" s="12"/>
      <c r="I130" s="12"/>
      <c r="J130" s="29"/>
      <c r="K130" s="90"/>
      <c r="L130" s="74"/>
    </row>
    <row r="131" spans="1:12">
      <c r="A131" s="100"/>
      <c r="B131" s="17"/>
      <c r="C131" s="34" t="s">
        <v>294</v>
      </c>
      <c r="D131" s="66"/>
      <c r="E131" s="79"/>
      <c r="F131" s="12"/>
      <c r="G131" s="29"/>
      <c r="H131" s="12"/>
      <c r="I131" s="12"/>
      <c r="J131" s="29"/>
      <c r="K131" s="90"/>
      <c r="L131" s="74"/>
    </row>
    <row r="132" spans="1:12">
      <c r="A132" s="100"/>
      <c r="B132" s="17"/>
      <c r="C132" s="34" t="s">
        <v>295</v>
      </c>
      <c r="D132" s="65"/>
      <c r="E132" s="79"/>
      <c r="F132" s="12"/>
      <c r="G132" s="29"/>
      <c r="H132" s="12"/>
      <c r="I132" s="12"/>
      <c r="J132" s="29"/>
      <c r="K132" s="90"/>
      <c r="L132" s="74"/>
    </row>
    <row r="133" spans="1:12">
      <c r="A133" s="100"/>
      <c r="B133" s="17"/>
      <c r="C133" s="34" t="s">
        <v>296</v>
      </c>
      <c r="D133" s="45"/>
      <c r="E133" s="79"/>
      <c r="F133" s="12"/>
      <c r="G133" s="29"/>
      <c r="H133" s="12"/>
      <c r="I133" s="12"/>
      <c r="J133" s="29"/>
      <c r="K133" s="90"/>
      <c r="L133" s="74"/>
    </row>
    <row r="134" spans="1:12" ht="5.25" customHeight="1">
      <c r="A134" s="36"/>
      <c r="B134" s="37"/>
      <c r="C134" s="38"/>
      <c r="D134" s="46"/>
      <c r="E134" s="39"/>
      <c r="F134" s="39"/>
      <c r="G134" s="40"/>
      <c r="H134" s="40"/>
      <c r="I134" s="41"/>
      <c r="J134" s="40"/>
      <c r="K134" s="84"/>
      <c r="L134" s="41"/>
    </row>
    <row r="135" spans="1:12">
      <c r="A135" s="100">
        <v>15</v>
      </c>
      <c r="B135" s="17" t="s">
        <v>297</v>
      </c>
      <c r="C135" s="35" t="s">
        <v>298</v>
      </c>
      <c r="D135" s="45"/>
      <c r="E135" s="80" t="s">
        <v>114</v>
      </c>
      <c r="F135" s="12" t="s">
        <v>115</v>
      </c>
      <c r="G135" s="29" t="s">
        <v>116</v>
      </c>
      <c r="H135" s="12" t="s">
        <v>116</v>
      </c>
      <c r="I135" s="12" t="s">
        <v>116</v>
      </c>
      <c r="J135" s="29"/>
      <c r="K135" s="90"/>
      <c r="L135" s="74"/>
    </row>
    <row r="136" spans="1:12">
      <c r="A136" s="100"/>
      <c r="B136" s="17" t="s">
        <v>299</v>
      </c>
      <c r="C136" s="35" t="s">
        <v>300</v>
      </c>
      <c r="D136" s="45"/>
      <c r="E136" s="94" t="s">
        <v>119</v>
      </c>
      <c r="F136" s="25" t="s">
        <v>115</v>
      </c>
      <c r="G136" s="25" t="s">
        <v>115</v>
      </c>
      <c r="H136" s="12"/>
      <c r="I136" s="12"/>
      <c r="J136" s="29"/>
      <c r="K136" s="90"/>
      <c r="L136" s="74"/>
    </row>
    <row r="137" spans="1:12">
      <c r="A137" s="100"/>
      <c r="B137" s="17" t="s">
        <v>301</v>
      </c>
      <c r="C137" s="35" t="s">
        <v>302</v>
      </c>
      <c r="D137" s="45"/>
      <c r="E137" s="94"/>
      <c r="F137" s="29"/>
      <c r="G137" s="29"/>
      <c r="H137" s="12" t="s">
        <v>116</v>
      </c>
      <c r="I137" s="12" t="s">
        <v>116</v>
      </c>
      <c r="J137" s="29" t="s">
        <v>116</v>
      </c>
      <c r="K137" s="90"/>
      <c r="L137" s="74"/>
    </row>
    <row r="138" spans="1:12">
      <c r="A138" s="100"/>
      <c r="B138" s="17"/>
      <c r="C138" s="34" t="s">
        <v>303</v>
      </c>
      <c r="D138" s="45"/>
      <c r="E138" s="33"/>
      <c r="F138" s="12"/>
      <c r="G138" s="29"/>
      <c r="H138" s="12"/>
      <c r="I138" s="12"/>
      <c r="J138" s="29"/>
      <c r="K138" s="90"/>
      <c r="L138" s="74"/>
    </row>
    <row r="139" spans="1:12">
      <c r="A139" s="100"/>
      <c r="B139" s="17"/>
      <c r="C139" s="34" t="s">
        <v>304</v>
      </c>
      <c r="D139" s="45"/>
      <c r="E139" s="79"/>
      <c r="F139" s="12"/>
      <c r="G139" s="29"/>
      <c r="H139" s="12"/>
      <c r="I139" s="12"/>
      <c r="J139" s="29"/>
      <c r="K139" s="90"/>
      <c r="L139" s="74"/>
    </row>
    <row r="140" spans="1:12">
      <c r="A140" s="100"/>
      <c r="B140" s="17" t="s">
        <v>305</v>
      </c>
      <c r="C140" s="35" t="s">
        <v>306</v>
      </c>
      <c r="D140" s="45"/>
      <c r="E140" s="79" t="s">
        <v>130</v>
      </c>
      <c r="F140" s="12" t="s">
        <v>307</v>
      </c>
      <c r="G140" s="29" t="s">
        <v>308</v>
      </c>
      <c r="H140" s="12" t="s">
        <v>309</v>
      </c>
      <c r="I140" s="12" t="s">
        <v>310</v>
      </c>
      <c r="J140" s="29" t="s">
        <v>311</v>
      </c>
      <c r="K140" s="90"/>
      <c r="L140" s="74"/>
    </row>
    <row r="141" spans="1:12">
      <c r="A141" s="100"/>
      <c r="B141" s="17"/>
      <c r="C141" s="34" t="s">
        <v>312</v>
      </c>
      <c r="D141" s="45"/>
      <c r="E141" s="79"/>
      <c r="F141" s="12"/>
      <c r="G141" s="29"/>
      <c r="H141" s="12"/>
      <c r="I141" s="12"/>
      <c r="J141" s="29"/>
      <c r="K141" s="90"/>
      <c r="L141" s="74"/>
    </row>
    <row r="142" spans="1:12">
      <c r="A142" s="100"/>
      <c r="B142" s="17"/>
      <c r="C142" s="34" t="s">
        <v>313</v>
      </c>
      <c r="D142" s="45"/>
      <c r="E142" s="79"/>
      <c r="F142" s="12"/>
      <c r="G142" s="29"/>
      <c r="H142" s="12"/>
      <c r="I142" s="12"/>
      <c r="J142" s="29"/>
      <c r="K142" s="90"/>
      <c r="L142" s="74"/>
    </row>
    <row r="143" spans="1:12" ht="5.25" customHeight="1">
      <c r="A143" s="36"/>
      <c r="B143" s="37"/>
      <c r="C143" s="38"/>
      <c r="D143" s="46"/>
      <c r="E143" s="39"/>
      <c r="F143" s="39"/>
      <c r="G143" s="40"/>
      <c r="H143" s="40"/>
      <c r="I143" s="41"/>
      <c r="J143" s="40"/>
      <c r="K143" s="84"/>
      <c r="L143" s="41"/>
    </row>
    <row r="144" spans="1:12">
      <c r="A144" s="100">
        <v>16</v>
      </c>
      <c r="B144" s="17" t="s">
        <v>314</v>
      </c>
      <c r="C144" s="35" t="s">
        <v>315</v>
      </c>
      <c r="D144" s="45"/>
      <c r="E144" s="79" t="s">
        <v>114</v>
      </c>
      <c r="F144" s="11" t="s">
        <v>115</v>
      </c>
      <c r="G144" s="29" t="s">
        <v>116</v>
      </c>
      <c r="H144" s="12" t="s">
        <v>116</v>
      </c>
      <c r="I144" s="12" t="s">
        <v>116</v>
      </c>
      <c r="J144" s="29"/>
      <c r="K144" s="90"/>
      <c r="L144" s="74"/>
    </row>
    <row r="145" spans="1:12">
      <c r="A145" s="100"/>
      <c r="B145" s="17" t="s">
        <v>316</v>
      </c>
      <c r="C145" s="35" t="s">
        <v>317</v>
      </c>
      <c r="D145" s="45"/>
      <c r="E145" s="79" t="s">
        <v>119</v>
      </c>
      <c r="F145" s="11" t="s">
        <v>115</v>
      </c>
      <c r="G145" s="25" t="s">
        <v>115</v>
      </c>
      <c r="H145" s="12" t="s">
        <v>116</v>
      </c>
      <c r="I145" s="12" t="s">
        <v>116</v>
      </c>
      <c r="J145" s="29"/>
      <c r="K145" s="90"/>
      <c r="L145" s="74"/>
    </row>
    <row r="146" spans="1:12">
      <c r="A146" s="100"/>
      <c r="B146" s="17"/>
      <c r="C146" s="34" t="s">
        <v>318</v>
      </c>
      <c r="D146" s="45"/>
      <c r="E146" s="54"/>
      <c r="F146" s="12"/>
      <c r="G146" s="29"/>
      <c r="H146" s="12"/>
      <c r="I146" s="12"/>
      <c r="J146" s="29"/>
      <c r="K146" s="90"/>
      <c r="L146" s="74"/>
    </row>
    <row r="147" spans="1:12">
      <c r="A147" s="100"/>
      <c r="B147" s="17" t="s">
        <v>319</v>
      </c>
      <c r="C147" s="35" t="s">
        <v>320</v>
      </c>
      <c r="D147" s="45"/>
      <c r="E147" s="32" t="s">
        <v>124</v>
      </c>
      <c r="F147" s="12"/>
      <c r="G147" s="29"/>
      <c r="H147" s="12"/>
      <c r="I147" s="12"/>
      <c r="J147" s="29"/>
      <c r="K147" s="90"/>
      <c r="L147" s="74"/>
    </row>
    <row r="148" spans="1:12">
      <c r="A148" s="100"/>
      <c r="B148" s="17" t="s">
        <v>321</v>
      </c>
      <c r="C148" s="35" t="s">
        <v>322</v>
      </c>
      <c r="D148" s="45"/>
      <c r="E148" s="79" t="s">
        <v>127</v>
      </c>
      <c r="F148" s="12"/>
      <c r="G148" s="29"/>
      <c r="H148" s="12"/>
      <c r="I148" s="12"/>
      <c r="J148" s="29"/>
      <c r="K148" s="90"/>
      <c r="L148" s="74"/>
    </row>
    <row r="149" spans="1:12">
      <c r="A149" s="104"/>
      <c r="B149" s="17"/>
      <c r="C149" s="34" t="s">
        <v>323</v>
      </c>
      <c r="D149" s="45"/>
      <c r="E149" s="79"/>
      <c r="F149" s="12"/>
      <c r="G149" s="29"/>
      <c r="H149" s="12"/>
      <c r="I149" s="12"/>
      <c r="J149" s="29"/>
      <c r="K149" s="90"/>
      <c r="L149" s="74"/>
    </row>
    <row r="150" spans="1:12">
      <c r="A150" s="104"/>
      <c r="B150" s="17"/>
      <c r="C150" s="34" t="s">
        <v>324</v>
      </c>
      <c r="D150" s="45"/>
      <c r="E150" s="79"/>
      <c r="F150" s="12"/>
      <c r="G150" s="29"/>
      <c r="H150" s="12"/>
      <c r="I150" s="12"/>
      <c r="J150" s="29"/>
      <c r="K150" s="90"/>
      <c r="L150" s="74"/>
    </row>
    <row r="151" spans="1:12">
      <c r="A151" s="104"/>
      <c r="B151" s="17"/>
      <c r="C151" s="34" t="s">
        <v>325</v>
      </c>
      <c r="D151" s="45"/>
      <c r="E151" s="79"/>
      <c r="F151" s="12"/>
      <c r="G151" s="29"/>
      <c r="H151" s="12"/>
      <c r="I151" s="12"/>
      <c r="J151" s="29"/>
      <c r="K151" s="90"/>
      <c r="L151" s="74"/>
    </row>
    <row r="152" spans="1:12" ht="5.25" customHeight="1">
      <c r="A152" s="36"/>
      <c r="B152" s="37"/>
      <c r="C152" s="38"/>
      <c r="D152" s="46"/>
      <c r="E152" s="39"/>
      <c r="F152" s="39"/>
      <c r="G152" s="40"/>
      <c r="H152" s="40"/>
      <c r="I152" s="41"/>
      <c r="J152" s="40"/>
      <c r="K152" s="84"/>
      <c r="L152" s="41"/>
    </row>
    <row r="153" spans="1:12">
      <c r="A153" s="105">
        <v>17</v>
      </c>
      <c r="B153" s="30" t="s">
        <v>326</v>
      </c>
      <c r="C153" s="35" t="s">
        <v>327</v>
      </c>
      <c r="D153" s="45"/>
      <c r="E153" s="79" t="s">
        <v>114</v>
      </c>
      <c r="F153" s="12" t="s">
        <v>115</v>
      </c>
      <c r="G153" s="29" t="s">
        <v>116</v>
      </c>
      <c r="H153" s="12" t="s">
        <v>116</v>
      </c>
      <c r="I153" s="12" t="s">
        <v>116</v>
      </c>
      <c r="J153" s="29"/>
      <c r="K153" s="90"/>
      <c r="L153" s="74"/>
    </row>
    <row r="154" spans="1:12">
      <c r="A154" s="105"/>
      <c r="B154" s="30" t="s">
        <v>328</v>
      </c>
      <c r="C154" s="35" t="s">
        <v>329</v>
      </c>
      <c r="D154" s="45"/>
      <c r="E154" s="94" t="s">
        <v>119</v>
      </c>
      <c r="F154" s="11" t="s">
        <v>115</v>
      </c>
      <c r="G154" s="25" t="s">
        <v>115</v>
      </c>
      <c r="H154" s="12"/>
      <c r="I154" s="12"/>
      <c r="J154" s="29"/>
      <c r="K154" s="90"/>
      <c r="L154" s="74"/>
    </row>
    <row r="155" spans="1:12">
      <c r="A155" s="105"/>
      <c r="B155" s="30" t="s">
        <v>330</v>
      </c>
      <c r="C155" s="35" t="s">
        <v>331</v>
      </c>
      <c r="D155" s="45"/>
      <c r="E155" s="94"/>
      <c r="F155" s="12"/>
      <c r="G155" s="29"/>
      <c r="H155" s="12" t="s">
        <v>116</v>
      </c>
      <c r="I155" s="12" t="s">
        <v>116</v>
      </c>
      <c r="J155" s="29" t="s">
        <v>116</v>
      </c>
      <c r="K155" s="90"/>
      <c r="L155" s="74"/>
    </row>
    <row r="156" spans="1:12">
      <c r="A156" s="105"/>
      <c r="B156" s="30" t="s">
        <v>332</v>
      </c>
      <c r="C156" s="35" t="s">
        <v>333</v>
      </c>
      <c r="D156" s="45"/>
      <c r="E156" s="32" t="s">
        <v>124</v>
      </c>
      <c r="F156" s="12"/>
      <c r="G156" s="29"/>
      <c r="H156" s="12"/>
      <c r="I156" s="12"/>
      <c r="J156" s="29"/>
      <c r="K156" s="90"/>
      <c r="L156" s="74"/>
    </row>
    <row r="157" spans="1:12">
      <c r="A157" s="105"/>
      <c r="B157" s="30" t="s">
        <v>334</v>
      </c>
      <c r="C157" s="35" t="s">
        <v>335</v>
      </c>
      <c r="D157" s="45"/>
      <c r="E157" s="79" t="s">
        <v>127</v>
      </c>
      <c r="F157" s="12"/>
      <c r="G157" s="29"/>
      <c r="H157" s="12"/>
      <c r="I157" s="12"/>
      <c r="J157" s="29"/>
      <c r="K157" s="90"/>
      <c r="L157" s="74"/>
    </row>
    <row r="158" spans="1:12">
      <c r="A158" s="105"/>
      <c r="B158" s="30" t="s">
        <v>336</v>
      </c>
      <c r="C158" s="35" t="s">
        <v>337</v>
      </c>
      <c r="D158" s="45"/>
      <c r="E158" s="79" t="s">
        <v>130</v>
      </c>
      <c r="F158" s="12" t="s">
        <v>338</v>
      </c>
      <c r="G158" s="29" t="s">
        <v>339</v>
      </c>
      <c r="H158" s="12" t="s">
        <v>340</v>
      </c>
      <c r="I158" s="12" t="s">
        <v>341</v>
      </c>
      <c r="J158" s="29" t="s">
        <v>342</v>
      </c>
      <c r="K158" s="90"/>
      <c r="L158" s="74"/>
    </row>
    <row r="159" spans="1:12">
      <c r="A159" s="105"/>
      <c r="B159" s="30"/>
      <c r="C159" s="34" t="s">
        <v>343</v>
      </c>
      <c r="D159" s="45"/>
      <c r="E159" s="79"/>
      <c r="F159" s="12"/>
      <c r="G159" s="29"/>
      <c r="H159" s="12"/>
      <c r="I159" s="12"/>
      <c r="J159" s="29"/>
      <c r="K159" s="90"/>
      <c r="L159" s="74"/>
    </row>
    <row r="160" spans="1:12">
      <c r="A160" s="105"/>
      <c r="B160" s="30"/>
      <c r="C160" s="34" t="s">
        <v>344</v>
      </c>
      <c r="D160" s="45"/>
      <c r="E160" s="79"/>
      <c r="F160" s="12"/>
      <c r="G160" s="29"/>
      <c r="H160" s="12"/>
      <c r="I160" s="12"/>
      <c r="J160" s="29"/>
      <c r="K160" s="90"/>
      <c r="L160" s="74"/>
    </row>
    <row r="161" spans="1:12" ht="5.25" customHeight="1">
      <c r="A161" s="36"/>
      <c r="B161" s="37"/>
      <c r="C161" s="38"/>
      <c r="D161" s="46"/>
      <c r="E161" s="39"/>
      <c r="F161" s="39"/>
      <c r="G161" s="40"/>
      <c r="H161" s="40"/>
      <c r="I161" s="41"/>
      <c r="J161" s="40"/>
      <c r="K161" s="84"/>
      <c r="L161" s="41"/>
    </row>
    <row r="162" spans="1:12">
      <c r="A162" s="106">
        <v>18</v>
      </c>
      <c r="B162" s="17" t="s">
        <v>345</v>
      </c>
      <c r="C162" s="35" t="s">
        <v>346</v>
      </c>
      <c r="D162" s="45"/>
      <c r="E162" s="79" t="s">
        <v>114</v>
      </c>
      <c r="F162" s="11" t="s">
        <v>115</v>
      </c>
      <c r="G162" s="29" t="s">
        <v>116</v>
      </c>
      <c r="H162" s="12" t="s">
        <v>116</v>
      </c>
      <c r="I162" s="12" t="s">
        <v>116</v>
      </c>
      <c r="J162" s="29"/>
      <c r="K162" s="90"/>
      <c r="L162" s="74"/>
    </row>
    <row r="163" spans="1:12">
      <c r="A163" s="100"/>
      <c r="B163" s="17" t="s">
        <v>347</v>
      </c>
      <c r="C163" s="35" t="s">
        <v>348</v>
      </c>
      <c r="D163" s="45"/>
      <c r="E163" s="79" t="s">
        <v>119</v>
      </c>
      <c r="F163" s="11" t="s">
        <v>115</v>
      </c>
      <c r="G163" s="25" t="s">
        <v>115</v>
      </c>
      <c r="H163" s="12" t="s">
        <v>116</v>
      </c>
      <c r="I163" s="12" t="s">
        <v>116</v>
      </c>
      <c r="J163" s="29"/>
      <c r="K163" s="90"/>
      <c r="L163" s="74"/>
    </row>
    <row r="164" spans="1:12">
      <c r="A164" s="100"/>
      <c r="B164" s="26"/>
      <c r="C164" s="34" t="s">
        <v>349</v>
      </c>
      <c r="D164" s="45"/>
      <c r="E164" s="54"/>
      <c r="F164" s="12"/>
      <c r="G164" s="29"/>
      <c r="H164" s="12"/>
      <c r="I164" s="12"/>
      <c r="J164" s="29"/>
      <c r="K164" s="90"/>
      <c r="L164" s="74"/>
    </row>
    <row r="165" spans="1:12">
      <c r="A165" s="100"/>
      <c r="B165" s="17"/>
      <c r="C165" s="34" t="s">
        <v>350</v>
      </c>
      <c r="D165" s="45"/>
      <c r="E165" s="32"/>
      <c r="F165" s="12"/>
      <c r="G165" s="29"/>
      <c r="H165" s="12"/>
      <c r="I165" s="12"/>
      <c r="J165" s="29"/>
      <c r="K165" s="90"/>
      <c r="L165" s="74"/>
    </row>
    <row r="166" spans="1:12">
      <c r="A166" s="100"/>
      <c r="B166" s="19"/>
      <c r="C166" s="34" t="s">
        <v>351</v>
      </c>
      <c r="D166" s="45"/>
      <c r="E166" s="79"/>
      <c r="F166" s="12"/>
      <c r="G166" s="29"/>
      <c r="H166" s="12"/>
      <c r="I166" s="12"/>
      <c r="J166" s="29"/>
      <c r="K166" s="90"/>
      <c r="L166" s="74"/>
    </row>
    <row r="167" spans="1:12">
      <c r="A167" s="100"/>
      <c r="B167" s="19"/>
      <c r="C167" s="34" t="s">
        <v>352</v>
      </c>
      <c r="D167" s="45"/>
      <c r="E167" s="79"/>
      <c r="F167" s="12"/>
      <c r="G167" s="29"/>
      <c r="H167" s="12"/>
      <c r="I167" s="12"/>
      <c r="J167" s="29"/>
      <c r="K167" s="90"/>
      <c r="L167" s="74"/>
    </row>
    <row r="168" spans="1:12">
      <c r="A168" s="100"/>
      <c r="B168" s="19"/>
      <c r="C168" s="34" t="s">
        <v>353</v>
      </c>
      <c r="D168" s="45"/>
      <c r="E168" s="79"/>
      <c r="F168" s="12"/>
      <c r="G168" s="29"/>
      <c r="H168" s="12"/>
      <c r="I168" s="12"/>
      <c r="J168" s="29"/>
      <c r="K168" s="90"/>
      <c r="L168" s="74"/>
    </row>
    <row r="169" spans="1:12">
      <c r="A169" s="100"/>
      <c r="B169" s="17"/>
      <c r="C169" s="34" t="s">
        <v>354</v>
      </c>
      <c r="D169" s="45"/>
      <c r="E169" s="79"/>
      <c r="F169" s="12"/>
      <c r="G169" s="29"/>
      <c r="H169" s="12"/>
      <c r="I169" s="12"/>
      <c r="J169" s="29"/>
      <c r="K169" s="90"/>
      <c r="L169" s="74"/>
    </row>
    <row r="170" spans="1:12" ht="5.25" customHeight="1">
      <c r="A170" s="36"/>
      <c r="B170" s="37"/>
      <c r="C170" s="38"/>
      <c r="D170" s="46"/>
      <c r="E170" s="39"/>
      <c r="F170" s="39"/>
      <c r="G170" s="40"/>
      <c r="H170" s="40"/>
      <c r="I170" s="41"/>
      <c r="J170" s="40"/>
      <c r="K170" s="84"/>
      <c r="L170" s="41"/>
    </row>
    <row r="171" spans="1:12">
      <c r="A171" s="100">
        <v>19</v>
      </c>
      <c r="B171" s="17" t="s">
        <v>355</v>
      </c>
      <c r="C171" s="35" t="s">
        <v>356</v>
      </c>
      <c r="D171" s="45"/>
      <c r="E171" s="79" t="s">
        <v>114</v>
      </c>
      <c r="F171" s="12" t="s">
        <v>115</v>
      </c>
      <c r="G171" s="29" t="s">
        <v>116</v>
      </c>
      <c r="H171" s="12" t="s">
        <v>116</v>
      </c>
      <c r="I171" s="12" t="s">
        <v>116</v>
      </c>
      <c r="J171" s="29"/>
      <c r="K171" s="90"/>
      <c r="L171" s="74"/>
    </row>
    <row r="172" spans="1:12">
      <c r="A172" s="100"/>
      <c r="B172" s="17" t="s">
        <v>357</v>
      </c>
      <c r="C172" s="35" t="s">
        <v>358</v>
      </c>
      <c r="D172" s="45"/>
      <c r="E172" s="94" t="s">
        <v>119</v>
      </c>
      <c r="F172" s="12" t="s">
        <v>115</v>
      </c>
      <c r="G172" s="29" t="s">
        <v>115</v>
      </c>
      <c r="H172" s="12"/>
      <c r="I172" s="12"/>
      <c r="J172" s="29"/>
      <c r="K172" s="90"/>
      <c r="L172" s="74"/>
    </row>
    <row r="173" spans="1:12">
      <c r="A173" s="100"/>
      <c r="B173" s="17" t="s">
        <v>359</v>
      </c>
      <c r="C173" s="35" t="s">
        <v>360</v>
      </c>
      <c r="D173" s="45"/>
      <c r="E173" s="94"/>
      <c r="F173" s="12"/>
      <c r="G173" s="29"/>
      <c r="H173" s="12" t="s">
        <v>116</v>
      </c>
      <c r="I173" s="12" t="s">
        <v>116</v>
      </c>
      <c r="J173" s="29" t="s">
        <v>116</v>
      </c>
      <c r="K173" s="90"/>
      <c r="L173" s="74"/>
    </row>
    <row r="174" spans="1:12">
      <c r="A174" s="100"/>
      <c r="B174" s="17"/>
      <c r="C174" s="34" t="s">
        <v>361</v>
      </c>
      <c r="D174" s="45"/>
      <c r="E174" s="32"/>
      <c r="F174" s="12"/>
      <c r="G174" s="29"/>
      <c r="H174" s="12"/>
      <c r="I174" s="12"/>
      <c r="J174" s="29"/>
      <c r="K174" s="90"/>
      <c r="L174" s="74"/>
    </row>
    <row r="175" spans="1:12">
      <c r="A175" s="100"/>
      <c r="B175" s="17"/>
      <c r="C175" s="34" t="s">
        <v>362</v>
      </c>
      <c r="D175" s="45"/>
      <c r="E175" s="79"/>
      <c r="F175" s="12"/>
      <c r="G175" s="29"/>
      <c r="H175" s="12"/>
      <c r="I175" s="12"/>
      <c r="J175" s="29"/>
      <c r="K175" s="90"/>
      <c r="L175" s="74"/>
    </row>
    <row r="176" spans="1:12">
      <c r="A176" s="100"/>
      <c r="B176" s="17" t="s">
        <v>363</v>
      </c>
      <c r="C176" s="35" t="s">
        <v>364</v>
      </c>
      <c r="D176" s="45"/>
      <c r="E176" s="79" t="s">
        <v>130</v>
      </c>
      <c r="F176" s="12" t="s">
        <v>365</v>
      </c>
      <c r="G176" s="29" t="s">
        <v>366</v>
      </c>
      <c r="H176" s="12" t="s">
        <v>367</v>
      </c>
      <c r="I176" s="12" t="s">
        <v>368</v>
      </c>
      <c r="J176" s="29" t="s">
        <v>369</v>
      </c>
      <c r="K176" s="90"/>
      <c r="L176" s="74"/>
    </row>
    <row r="177" spans="1:12">
      <c r="A177" s="100"/>
      <c r="B177" s="17"/>
      <c r="C177" s="34" t="s">
        <v>370</v>
      </c>
      <c r="D177" s="45"/>
      <c r="E177" s="79"/>
      <c r="F177" s="12"/>
      <c r="G177" s="29"/>
      <c r="H177" s="12"/>
      <c r="I177" s="12"/>
      <c r="J177" s="29"/>
      <c r="K177" s="90"/>
      <c r="L177" s="74"/>
    </row>
    <row r="178" spans="1:12">
      <c r="A178" s="100"/>
      <c r="B178" s="17"/>
      <c r="C178" s="34" t="s">
        <v>371</v>
      </c>
      <c r="D178" s="45"/>
      <c r="E178" s="79"/>
      <c r="F178" s="12"/>
      <c r="G178" s="29"/>
      <c r="H178" s="12"/>
      <c r="I178" s="12"/>
      <c r="J178" s="29"/>
      <c r="K178" s="90"/>
      <c r="L178" s="74"/>
    </row>
    <row r="179" spans="1:12" ht="5.25" customHeight="1">
      <c r="A179" s="36"/>
      <c r="B179" s="37"/>
      <c r="C179" s="38"/>
      <c r="D179" s="46"/>
      <c r="E179" s="39"/>
      <c r="F179" s="39"/>
      <c r="G179" s="40"/>
      <c r="H179" s="40"/>
      <c r="I179" s="41"/>
      <c r="J179" s="40"/>
      <c r="K179" s="84"/>
      <c r="L179" s="41"/>
    </row>
    <row r="180" spans="1:12">
      <c r="A180" s="100">
        <v>20</v>
      </c>
      <c r="B180" s="17" t="s">
        <v>372</v>
      </c>
      <c r="C180" s="35" t="s">
        <v>373</v>
      </c>
      <c r="D180" s="44" t="s">
        <v>71</v>
      </c>
      <c r="E180" s="80" t="s">
        <v>114</v>
      </c>
      <c r="F180" s="11" t="s">
        <v>374</v>
      </c>
      <c r="G180" s="29" t="s">
        <v>115</v>
      </c>
      <c r="H180" s="12" t="s">
        <v>116</v>
      </c>
      <c r="I180" s="12" t="s">
        <v>116</v>
      </c>
      <c r="J180" s="29" t="s">
        <v>116</v>
      </c>
      <c r="K180" s="90"/>
      <c r="L180" s="74"/>
    </row>
    <row r="181" spans="1:12">
      <c r="A181" s="100"/>
      <c r="B181" s="17" t="s">
        <v>375</v>
      </c>
      <c r="C181" s="35" t="s">
        <v>376</v>
      </c>
      <c r="D181" s="67" t="s">
        <v>71</v>
      </c>
      <c r="E181" s="103" t="s">
        <v>119</v>
      </c>
      <c r="F181" s="25" t="s">
        <v>374</v>
      </c>
      <c r="G181" s="25" t="s">
        <v>374</v>
      </c>
      <c r="H181" s="11" t="s">
        <v>115</v>
      </c>
      <c r="I181" s="11"/>
      <c r="J181" s="29"/>
      <c r="K181" s="90"/>
      <c r="L181" s="74"/>
    </row>
    <row r="182" spans="1:12">
      <c r="A182" s="100"/>
      <c r="B182" s="17" t="s">
        <v>377</v>
      </c>
      <c r="C182" s="35" t="s">
        <v>378</v>
      </c>
      <c r="D182" s="77" t="s">
        <v>71</v>
      </c>
      <c r="E182" s="94"/>
      <c r="F182" s="25"/>
      <c r="G182" s="25"/>
      <c r="H182" s="11"/>
      <c r="I182" s="11" t="s">
        <v>115</v>
      </c>
      <c r="J182" s="29" t="s">
        <v>116</v>
      </c>
      <c r="K182" s="90" t="s">
        <v>116</v>
      </c>
      <c r="L182" s="74"/>
    </row>
    <row r="183" spans="1:12">
      <c r="A183" s="100"/>
      <c r="B183" s="17" t="s">
        <v>379</v>
      </c>
      <c r="C183" s="35" t="s">
        <v>380</v>
      </c>
      <c r="D183" s="44" t="s">
        <v>71</v>
      </c>
      <c r="E183" s="33" t="s">
        <v>124</v>
      </c>
      <c r="F183" s="12"/>
      <c r="G183" s="29"/>
      <c r="H183" s="12"/>
      <c r="I183" s="12"/>
      <c r="J183" s="29"/>
      <c r="K183" s="90"/>
      <c r="L183" s="74"/>
    </row>
    <row r="184" spans="1:12">
      <c r="A184" s="100"/>
      <c r="B184" s="17" t="s">
        <v>381</v>
      </c>
      <c r="C184" s="35" t="s">
        <v>382</v>
      </c>
      <c r="D184" s="44" t="s">
        <v>71</v>
      </c>
      <c r="E184" s="79" t="s">
        <v>127</v>
      </c>
      <c r="F184" s="12"/>
      <c r="G184" s="12"/>
      <c r="H184" s="12"/>
      <c r="I184" s="12"/>
      <c r="J184" s="12"/>
      <c r="K184" s="90"/>
      <c r="L184" s="74"/>
    </row>
    <row r="185" spans="1:12">
      <c r="A185" s="100"/>
      <c r="B185" s="17"/>
      <c r="C185" s="34" t="s">
        <v>383</v>
      </c>
      <c r="D185" s="34"/>
      <c r="E185" s="34"/>
      <c r="F185" s="12"/>
      <c r="G185" s="12"/>
      <c r="H185" s="12"/>
      <c r="I185" s="12"/>
      <c r="J185" s="12"/>
      <c r="K185" s="90"/>
      <c r="L185" s="74"/>
    </row>
    <row r="186" spans="1:12">
      <c r="A186" s="100"/>
      <c r="B186" s="17"/>
      <c r="C186" s="34" t="s">
        <v>384</v>
      </c>
      <c r="D186" s="44" t="s">
        <v>71</v>
      </c>
      <c r="E186" s="79" t="s">
        <v>385</v>
      </c>
      <c r="F186" s="12"/>
      <c r="G186" s="29"/>
      <c r="H186" s="12"/>
      <c r="I186" s="12"/>
      <c r="J186" s="29"/>
      <c r="K186" s="90"/>
      <c r="L186" s="74" t="s">
        <v>386</v>
      </c>
    </row>
    <row r="187" spans="1:12">
      <c r="A187" s="100"/>
      <c r="B187" s="17"/>
      <c r="C187" s="34" t="s">
        <v>387</v>
      </c>
      <c r="D187" s="44" t="s">
        <v>71</v>
      </c>
      <c r="E187" s="79" t="s">
        <v>388</v>
      </c>
      <c r="F187" s="12"/>
      <c r="G187" s="29"/>
      <c r="H187" s="12"/>
      <c r="I187" s="12"/>
      <c r="J187" s="29"/>
      <c r="K187" s="90"/>
      <c r="L187" s="74" t="s">
        <v>389</v>
      </c>
    </row>
    <row r="188" spans="1:12">
      <c r="A188" s="100"/>
      <c r="B188" s="17"/>
      <c r="C188" s="34" t="s">
        <v>390</v>
      </c>
      <c r="D188" s="44" t="s">
        <v>71</v>
      </c>
      <c r="E188" s="79" t="s">
        <v>391</v>
      </c>
      <c r="F188" s="12"/>
      <c r="G188" s="29"/>
      <c r="H188" s="12"/>
      <c r="I188" s="12"/>
      <c r="J188" s="29"/>
      <c r="K188" s="90"/>
      <c r="L188" s="74" t="s">
        <v>389</v>
      </c>
    </row>
    <row r="189" spans="1:12">
      <c r="A189" s="100"/>
      <c r="B189" s="17"/>
      <c r="C189" s="34" t="s">
        <v>392</v>
      </c>
      <c r="D189" s="44" t="s">
        <v>71</v>
      </c>
      <c r="E189" s="79" t="s">
        <v>393</v>
      </c>
      <c r="F189" s="12"/>
      <c r="G189" s="29"/>
      <c r="H189" s="12"/>
      <c r="I189" s="12"/>
      <c r="J189" s="29"/>
      <c r="K189" s="90"/>
      <c r="L189" s="74" t="s">
        <v>386</v>
      </c>
    </row>
    <row r="190" spans="1:12" ht="5.25" customHeight="1">
      <c r="A190" s="36"/>
      <c r="B190" s="37"/>
      <c r="C190" s="38"/>
      <c r="D190" s="46"/>
      <c r="E190" s="39"/>
      <c r="F190" s="39"/>
      <c r="G190" s="40"/>
      <c r="H190" s="40"/>
      <c r="I190" s="41"/>
      <c r="J190" s="40"/>
      <c r="K190" s="84"/>
      <c r="L190" s="41"/>
    </row>
    <row r="191" spans="1:12">
      <c r="A191" s="100">
        <v>21</v>
      </c>
      <c r="B191" s="17" t="s">
        <v>136</v>
      </c>
      <c r="C191" s="35" t="s">
        <v>394</v>
      </c>
      <c r="D191" s="17" t="s">
        <v>73</v>
      </c>
      <c r="E191" s="17" t="s">
        <v>395</v>
      </c>
      <c r="F191" s="12"/>
      <c r="G191" s="12"/>
      <c r="H191" s="12"/>
      <c r="I191" s="12"/>
      <c r="J191" s="12"/>
      <c r="K191" s="90"/>
      <c r="L191" s="74"/>
    </row>
    <row r="192" spans="1:12">
      <c r="A192" s="100"/>
      <c r="B192" s="17" t="s">
        <v>136</v>
      </c>
      <c r="C192" s="35" t="s">
        <v>396</v>
      </c>
      <c r="D192" s="17" t="s">
        <v>73</v>
      </c>
      <c r="E192" s="17" t="s">
        <v>397</v>
      </c>
      <c r="F192" s="12"/>
      <c r="G192" s="12"/>
      <c r="H192" s="12"/>
      <c r="I192" s="12"/>
      <c r="J192" s="12"/>
      <c r="K192" s="90"/>
      <c r="L192" s="74"/>
    </row>
    <row r="193" spans="1:12">
      <c r="A193" s="100"/>
      <c r="B193" s="17" t="s">
        <v>136</v>
      </c>
      <c r="C193" s="35" t="s">
        <v>398</v>
      </c>
      <c r="D193" s="17" t="s">
        <v>73</v>
      </c>
      <c r="E193" s="17" t="s">
        <v>399</v>
      </c>
      <c r="F193" s="12"/>
      <c r="G193" s="12"/>
      <c r="H193" s="12"/>
      <c r="I193" s="12"/>
      <c r="J193" s="12"/>
      <c r="K193" s="90"/>
      <c r="L193" s="74"/>
    </row>
    <row r="194" spans="1:12">
      <c r="A194" s="100"/>
      <c r="B194" s="17" t="s">
        <v>136</v>
      </c>
      <c r="C194" s="35" t="s">
        <v>400</v>
      </c>
      <c r="D194" s="17" t="s">
        <v>73</v>
      </c>
      <c r="E194" s="17" t="s">
        <v>401</v>
      </c>
      <c r="F194" s="12"/>
      <c r="G194" s="12"/>
      <c r="H194" s="12"/>
      <c r="I194" s="12"/>
      <c r="J194" s="12"/>
      <c r="K194" s="90"/>
      <c r="L194" s="74"/>
    </row>
    <row r="195" spans="1:12">
      <c r="A195" s="100"/>
      <c r="B195" s="17"/>
      <c r="C195" s="34" t="s">
        <v>402</v>
      </c>
      <c r="D195" s="17"/>
      <c r="E195" s="17"/>
      <c r="F195" s="12"/>
      <c r="G195" s="12"/>
      <c r="H195" s="12"/>
      <c r="I195" s="12"/>
      <c r="J195" s="12"/>
      <c r="K195" s="90"/>
      <c r="L195" s="74"/>
    </row>
    <row r="196" spans="1:12">
      <c r="A196" s="100"/>
      <c r="B196" s="17"/>
      <c r="C196" s="34" t="s">
        <v>403</v>
      </c>
      <c r="D196" s="17"/>
      <c r="E196" s="17"/>
      <c r="F196" s="12"/>
      <c r="G196" s="12"/>
      <c r="H196" s="12"/>
      <c r="I196" s="12"/>
      <c r="J196" s="12"/>
      <c r="K196" s="90"/>
      <c r="L196" s="74"/>
    </row>
    <row r="197" spans="1:12">
      <c r="A197" s="100"/>
      <c r="B197" s="17"/>
      <c r="C197" s="34" t="s">
        <v>404</v>
      </c>
      <c r="D197" s="17"/>
      <c r="E197" s="26"/>
      <c r="F197" s="12"/>
      <c r="G197" s="12"/>
      <c r="H197" s="12"/>
      <c r="I197" s="12"/>
      <c r="J197" s="12"/>
      <c r="K197" s="90"/>
      <c r="L197" s="74"/>
    </row>
    <row r="198" spans="1:12">
      <c r="A198" s="100"/>
      <c r="B198" s="17"/>
      <c r="C198" s="34" t="s">
        <v>405</v>
      </c>
      <c r="D198" s="17"/>
      <c r="E198" s="74"/>
      <c r="F198" s="29"/>
      <c r="G198" s="12"/>
      <c r="H198" s="12"/>
      <c r="I198" s="12"/>
      <c r="J198" s="12"/>
      <c r="K198" s="90"/>
      <c r="L198" s="74"/>
    </row>
    <row r="199" spans="1:12" ht="7.5" customHeight="1">
      <c r="A199" s="36"/>
      <c r="B199" s="37"/>
      <c r="C199" s="38"/>
      <c r="D199" s="46"/>
      <c r="E199" s="76"/>
      <c r="F199" s="39"/>
      <c r="G199" s="40"/>
      <c r="H199" s="40"/>
      <c r="I199" s="41"/>
      <c r="J199" s="40"/>
      <c r="K199" s="84"/>
      <c r="L199" s="41"/>
    </row>
    <row r="200" spans="1:12">
      <c r="A200" s="93">
        <v>22</v>
      </c>
      <c r="B200" s="17" t="s">
        <v>136</v>
      </c>
      <c r="C200" s="35" t="s">
        <v>406</v>
      </c>
      <c r="D200" s="17" t="s">
        <v>75</v>
      </c>
      <c r="E200" s="17" t="s">
        <v>407</v>
      </c>
      <c r="F200" s="11" t="s">
        <v>374</v>
      </c>
      <c r="G200" s="12"/>
      <c r="H200" s="12"/>
      <c r="I200" s="12"/>
      <c r="J200" s="12"/>
      <c r="K200" s="90"/>
      <c r="L200" s="74"/>
    </row>
    <row r="201" spans="1:12">
      <c r="A201" s="93"/>
      <c r="B201" s="17"/>
      <c r="C201" s="34" t="s">
        <v>408</v>
      </c>
      <c r="D201" s="17"/>
      <c r="E201" s="17"/>
      <c r="F201" s="12"/>
      <c r="G201" s="12"/>
      <c r="H201" s="12"/>
      <c r="I201" s="12"/>
      <c r="J201" s="12"/>
      <c r="K201" s="90"/>
      <c r="L201" s="74"/>
    </row>
    <row r="202" spans="1:12">
      <c r="A202" s="93"/>
      <c r="B202" s="17"/>
      <c r="C202" s="34" t="s">
        <v>409</v>
      </c>
      <c r="D202" s="17"/>
      <c r="E202" s="17"/>
      <c r="F202" s="12"/>
      <c r="G202" s="12"/>
      <c r="H202" s="12"/>
      <c r="I202" s="12"/>
      <c r="J202" s="12"/>
      <c r="K202" s="90"/>
      <c r="L202" s="74"/>
    </row>
    <row r="203" spans="1:12">
      <c r="A203" s="93"/>
      <c r="B203" s="17"/>
      <c r="C203" s="34" t="s">
        <v>410</v>
      </c>
      <c r="D203" s="17"/>
      <c r="E203" s="17"/>
      <c r="F203" s="12"/>
      <c r="G203" s="12"/>
      <c r="H203" s="12"/>
      <c r="I203" s="12"/>
      <c r="J203" s="12"/>
      <c r="K203" s="90"/>
      <c r="L203" s="74"/>
    </row>
    <row r="204" spans="1:12">
      <c r="A204" s="93"/>
      <c r="B204" s="17"/>
      <c r="C204" s="34" t="s">
        <v>411</v>
      </c>
      <c r="D204" s="17"/>
      <c r="E204" s="17"/>
      <c r="F204" s="12"/>
      <c r="G204" s="12"/>
      <c r="H204" s="12"/>
      <c r="I204" s="12"/>
      <c r="J204" s="12"/>
      <c r="K204" s="90"/>
      <c r="L204" s="74"/>
    </row>
    <row r="205" spans="1:12">
      <c r="A205" s="93"/>
      <c r="B205" s="17"/>
      <c r="C205" s="34" t="s">
        <v>412</v>
      </c>
      <c r="D205" s="17"/>
      <c r="E205" s="17"/>
      <c r="F205" s="12"/>
      <c r="G205" s="12"/>
      <c r="H205" s="12"/>
      <c r="I205" s="12"/>
      <c r="J205" s="12"/>
      <c r="K205" s="90"/>
      <c r="L205" s="74"/>
    </row>
    <row r="206" spans="1:12">
      <c r="A206" s="93"/>
      <c r="B206" s="17"/>
      <c r="C206" s="34" t="s">
        <v>413</v>
      </c>
      <c r="D206" s="26"/>
      <c r="E206" s="26"/>
      <c r="F206" s="12"/>
      <c r="G206" s="12"/>
      <c r="H206" s="12"/>
      <c r="I206" s="12"/>
      <c r="J206" s="12"/>
      <c r="K206" s="90"/>
      <c r="L206" s="74"/>
    </row>
    <row r="207" spans="1:12">
      <c r="A207" s="93"/>
      <c r="B207" s="17"/>
      <c r="C207" s="34" t="s">
        <v>414</v>
      </c>
      <c r="D207" s="74"/>
      <c r="E207" s="74"/>
      <c r="F207" s="29"/>
      <c r="G207" s="12"/>
      <c r="H207" s="12"/>
      <c r="I207" s="12"/>
      <c r="J207" s="12"/>
      <c r="K207" s="90"/>
      <c r="L207" s="74"/>
    </row>
    <row r="208" spans="1:12" ht="6" customHeight="1">
      <c r="A208" s="36"/>
      <c r="B208" s="37"/>
      <c r="C208" s="38"/>
      <c r="D208" s="75"/>
      <c r="E208" s="76"/>
      <c r="F208" s="39"/>
      <c r="G208" s="40"/>
      <c r="H208" s="40"/>
      <c r="I208" s="41"/>
      <c r="J208" s="40"/>
      <c r="K208" s="84"/>
      <c r="L208" s="41"/>
    </row>
    <row r="209" spans="1:12">
      <c r="A209" s="93">
        <v>23</v>
      </c>
      <c r="B209" s="17" t="s">
        <v>136</v>
      </c>
      <c r="C209" s="35" t="s">
        <v>415</v>
      </c>
      <c r="D209" s="17" t="s">
        <v>77</v>
      </c>
      <c r="E209" s="17" t="s">
        <v>416</v>
      </c>
      <c r="F209" s="12"/>
      <c r="G209" s="12"/>
      <c r="H209" s="12"/>
      <c r="I209" s="12"/>
      <c r="J209" s="12"/>
      <c r="K209" s="90"/>
      <c r="L209" s="74"/>
    </row>
    <row r="210" spans="1:12">
      <c r="A210" s="93"/>
      <c r="B210" s="17" t="s">
        <v>136</v>
      </c>
      <c r="C210" s="35" t="s">
        <v>417</v>
      </c>
      <c r="D210" s="17" t="s">
        <v>77</v>
      </c>
      <c r="E210" s="17" t="s">
        <v>418</v>
      </c>
      <c r="F210" s="12"/>
      <c r="G210" s="12"/>
      <c r="H210" s="12"/>
      <c r="I210" s="12"/>
      <c r="J210" s="12"/>
      <c r="K210" s="90"/>
      <c r="L210" s="74"/>
    </row>
    <row r="211" spans="1:12">
      <c r="A211" s="93"/>
      <c r="B211" s="17" t="s">
        <v>136</v>
      </c>
      <c r="C211" s="35" t="s">
        <v>419</v>
      </c>
      <c r="D211" s="17" t="s">
        <v>77</v>
      </c>
      <c r="E211" s="17" t="s">
        <v>420</v>
      </c>
      <c r="F211" s="12"/>
      <c r="G211" s="12"/>
      <c r="H211" s="12"/>
      <c r="I211" s="12"/>
      <c r="J211" s="12"/>
      <c r="K211" s="90"/>
      <c r="L211" s="74"/>
    </row>
    <row r="212" spans="1:12">
      <c r="A212" s="93"/>
      <c r="B212" s="17" t="s">
        <v>136</v>
      </c>
      <c r="C212" s="35" t="s">
        <v>421</v>
      </c>
      <c r="D212" s="17" t="s">
        <v>77</v>
      </c>
      <c r="E212" s="17" t="s">
        <v>422</v>
      </c>
      <c r="F212" s="12"/>
      <c r="G212" s="12"/>
      <c r="H212" s="12"/>
      <c r="I212" s="12"/>
      <c r="J212" s="12"/>
      <c r="K212" s="90"/>
      <c r="L212" s="74"/>
    </row>
    <row r="213" spans="1:12">
      <c r="A213" s="93"/>
      <c r="B213" s="17"/>
      <c r="C213" s="35" t="s">
        <v>423</v>
      </c>
      <c r="D213" s="17" t="s">
        <v>77</v>
      </c>
      <c r="E213" s="17" t="s">
        <v>424</v>
      </c>
      <c r="F213" s="12"/>
      <c r="G213" s="12"/>
      <c r="H213" s="12"/>
      <c r="I213" s="12"/>
      <c r="J213" s="12"/>
      <c r="K213" s="90"/>
      <c r="L213" s="74" t="s">
        <v>425</v>
      </c>
    </row>
    <row r="214" spans="1:12">
      <c r="A214" s="93"/>
      <c r="B214" s="17" t="s">
        <v>136</v>
      </c>
      <c r="C214" s="35" t="s">
        <v>426</v>
      </c>
      <c r="D214" s="17" t="s">
        <v>77</v>
      </c>
      <c r="E214" s="17" t="s">
        <v>427</v>
      </c>
      <c r="F214" s="12"/>
      <c r="G214" s="12"/>
      <c r="H214" s="12"/>
      <c r="I214" s="12"/>
      <c r="J214" s="12"/>
      <c r="K214" s="90"/>
      <c r="L214" s="74" t="s">
        <v>425</v>
      </c>
    </row>
    <row r="215" spans="1:12">
      <c r="A215" s="93"/>
      <c r="B215" s="17"/>
      <c r="C215" s="34" t="s">
        <v>428</v>
      </c>
      <c r="D215" s="26"/>
      <c r="E215" s="26"/>
      <c r="F215" s="12"/>
      <c r="G215" s="12"/>
      <c r="H215" s="12"/>
      <c r="I215" s="12"/>
      <c r="J215" s="12"/>
      <c r="K215" s="90"/>
      <c r="L215" s="74"/>
    </row>
    <row r="216" spans="1:12">
      <c r="A216" s="93"/>
      <c r="B216" s="17"/>
      <c r="C216" s="34" t="s">
        <v>429</v>
      </c>
      <c r="D216" s="74"/>
      <c r="E216" s="74"/>
      <c r="F216" s="29"/>
      <c r="G216" s="12"/>
      <c r="H216" s="12"/>
      <c r="I216" s="12"/>
      <c r="J216" s="12"/>
      <c r="K216" s="90"/>
      <c r="L216" s="74"/>
    </row>
  </sheetData>
  <mergeCells count="37">
    <mergeCell ref="A191:A198"/>
    <mergeCell ref="A180:A189"/>
    <mergeCell ref="E181:E182"/>
    <mergeCell ref="A162:A169"/>
    <mergeCell ref="A171:A178"/>
    <mergeCell ref="E172:E173"/>
    <mergeCell ref="A153:A160"/>
    <mergeCell ref="E154:E155"/>
    <mergeCell ref="A126:A133"/>
    <mergeCell ref="A135:A142"/>
    <mergeCell ref="E136:E137"/>
    <mergeCell ref="E118:E119"/>
    <mergeCell ref="E100:E101"/>
    <mergeCell ref="A90:A97"/>
    <mergeCell ref="A99:A106"/>
    <mergeCell ref="A144:A151"/>
    <mergeCell ref="A1:K1"/>
    <mergeCell ref="F2:K2"/>
    <mergeCell ref="A4:A16"/>
    <mergeCell ref="E19:E20"/>
    <mergeCell ref="E5:E6"/>
    <mergeCell ref="A200:A207"/>
    <mergeCell ref="A209:A216"/>
    <mergeCell ref="E28:E29"/>
    <mergeCell ref="A18:A25"/>
    <mergeCell ref="A27:A34"/>
    <mergeCell ref="A45:A52"/>
    <mergeCell ref="A54:A61"/>
    <mergeCell ref="E46:E47"/>
    <mergeCell ref="A36:A43"/>
    <mergeCell ref="E82:E83"/>
    <mergeCell ref="A72:A79"/>
    <mergeCell ref="A81:A88"/>
    <mergeCell ref="E64:E65"/>
    <mergeCell ref="A63:A70"/>
    <mergeCell ref="A108:A115"/>
    <mergeCell ref="A117:A1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T30"/>
  <sheetViews>
    <sheetView tabSelected="1" topLeftCell="C1" workbookViewId="0" xr3:uid="{8944286A-CD4D-52CB-A873-001EDDD353E6}">
      <selection activeCell="I1" sqref="I1"/>
    </sheetView>
  </sheetViews>
  <sheetFormatPr defaultRowHeight="15"/>
  <cols>
    <col min="1" max="1" width="16.7109375" style="71" customWidth="1"/>
    <col min="2" max="2" width="31.42578125" style="69" customWidth="1"/>
    <col min="3" max="3" width="22" style="69" customWidth="1"/>
    <col min="4" max="4" width="18.42578125" style="69" customWidth="1"/>
    <col min="5" max="5" width="13" style="69" customWidth="1"/>
    <col min="6" max="6" width="10.7109375" style="69" customWidth="1"/>
    <col min="7" max="7" width="22.28515625" style="69" bestFit="1" customWidth="1"/>
    <col min="8" max="8" width="30.42578125" style="69" customWidth="1"/>
    <col min="9" max="9" width="35.85546875" style="69" customWidth="1"/>
    <col min="10" max="10" width="9.140625" style="69"/>
    <col min="11" max="11" width="11.5703125" style="69" customWidth="1"/>
    <col min="12" max="16384" width="9.140625" style="69"/>
  </cols>
  <sheetData>
    <row r="1" spans="1:20">
      <c r="A1" s="51" t="s">
        <v>430</v>
      </c>
      <c r="B1" s="51" t="s">
        <v>431</v>
      </c>
      <c r="C1" s="51" t="s">
        <v>432</v>
      </c>
      <c r="D1" s="51" t="s">
        <v>433</v>
      </c>
      <c r="E1" s="51" t="s">
        <v>434</v>
      </c>
      <c r="F1" s="51" t="s">
        <v>435</v>
      </c>
      <c r="G1" s="51" t="s">
        <v>436</v>
      </c>
      <c r="H1" s="51" t="s">
        <v>437</v>
      </c>
    </row>
    <row r="2" spans="1:20">
      <c r="A2" s="71" t="str">
        <f>_xlfn.CONCAT(I2,".",J2,".",K2,".",L2)</f>
        <v>10.128.101.107</v>
      </c>
      <c r="B2" s="71" t="s">
        <v>138</v>
      </c>
      <c r="C2" s="71" t="s">
        <v>438</v>
      </c>
      <c r="D2" s="71" t="s">
        <v>439</v>
      </c>
      <c r="E2" s="71">
        <v>5</v>
      </c>
      <c r="F2" s="71" t="s">
        <v>440</v>
      </c>
      <c r="G2" s="71" t="s">
        <v>441</v>
      </c>
      <c r="H2" s="72" t="s">
        <v>442</v>
      </c>
      <c r="I2" s="69">
        <v>10</v>
      </c>
      <c r="J2" s="69">
        <v>128</v>
      </c>
      <c r="K2" s="69">
        <v>101</v>
      </c>
      <c r="L2" s="69">
        <v>107</v>
      </c>
    </row>
    <row r="3" spans="1:20">
      <c r="A3" s="71" t="str">
        <f t="shared" ref="A3" si="0">_xlfn.CONCAT(I3,".",J3,".",K3,".",L3)</f>
        <v>10.128.101.108</v>
      </c>
      <c r="B3" s="71" t="s">
        <v>141</v>
      </c>
      <c r="C3" s="71" t="s">
        <v>443</v>
      </c>
      <c r="D3" s="71" t="s">
        <v>444</v>
      </c>
      <c r="E3" s="71">
        <v>10</v>
      </c>
      <c r="F3" s="71" t="s">
        <v>440</v>
      </c>
      <c r="G3" s="71" t="s">
        <v>441</v>
      </c>
      <c r="H3" s="72" t="s">
        <v>445</v>
      </c>
      <c r="I3" s="69">
        <v>10</v>
      </c>
      <c r="J3" s="69">
        <v>128</v>
      </c>
      <c r="K3" s="69">
        <v>101</v>
      </c>
      <c r="L3" s="69">
        <v>108</v>
      </c>
    </row>
    <row r="4" spans="1:20">
      <c r="I4" s="71" t="str">
        <f>_xlfn.CONCAT(Q4,".",R4,".",S4,".",T4)</f>
        <v>10.128.101.109</v>
      </c>
      <c r="J4" s="71" t="s">
        <v>143</v>
      </c>
      <c r="K4" s="71" t="s">
        <v>446</v>
      </c>
      <c r="L4" s="71" t="s">
        <v>439</v>
      </c>
      <c r="M4" s="71">
        <v>17</v>
      </c>
      <c r="N4" s="71" t="s">
        <v>440</v>
      </c>
      <c r="O4" s="71" t="s">
        <v>441</v>
      </c>
      <c r="P4" s="72"/>
      <c r="Q4" s="69">
        <v>10</v>
      </c>
      <c r="R4" s="69">
        <v>128</v>
      </c>
      <c r="S4" s="69">
        <v>101</v>
      </c>
      <c r="T4" s="69">
        <v>109</v>
      </c>
    </row>
    <row r="5" spans="1:20">
      <c r="I5" s="71" t="str">
        <f>_xlfn.CONCAT(Q5,".",R5,".",S5,".",T5)</f>
        <v>10.128.101.110</v>
      </c>
      <c r="J5" s="71" t="s">
        <v>146</v>
      </c>
      <c r="K5" s="71" t="s">
        <v>447</v>
      </c>
      <c r="L5" s="71" t="s">
        <v>439</v>
      </c>
      <c r="M5" s="71">
        <v>4</v>
      </c>
      <c r="N5" s="71" t="s">
        <v>440</v>
      </c>
      <c r="O5" s="71" t="s">
        <v>441</v>
      </c>
      <c r="P5" s="72"/>
      <c r="Q5" s="69">
        <v>10</v>
      </c>
      <c r="R5" s="69">
        <v>128</v>
      </c>
      <c r="S5" s="69">
        <v>101</v>
      </c>
      <c r="T5" s="69">
        <v>110</v>
      </c>
    </row>
    <row r="6" spans="1:20">
      <c r="I6" s="71" t="str">
        <f>_xlfn.CONCAT(Q6,".",R6,".",S6,".",T6)</f>
        <v>10.128.101.111</v>
      </c>
      <c r="J6" s="71" t="s">
        <v>148</v>
      </c>
      <c r="K6" s="71" t="s">
        <v>448</v>
      </c>
      <c r="L6" s="71" t="s">
        <v>449</v>
      </c>
      <c r="M6" s="71">
        <v>7</v>
      </c>
      <c r="N6" s="71" t="s">
        <v>440</v>
      </c>
      <c r="O6" s="71" t="s">
        <v>441</v>
      </c>
      <c r="P6" s="72"/>
      <c r="Q6" s="69">
        <v>10</v>
      </c>
      <c r="R6" s="69">
        <v>128</v>
      </c>
      <c r="S6" s="69">
        <v>101</v>
      </c>
      <c r="T6" s="69">
        <v>111</v>
      </c>
    </row>
    <row r="7" spans="1:20">
      <c r="I7" s="71" t="str">
        <f>_xlfn.CONCAT(Q7,".",R7,".",S7,".",T7)</f>
        <v>10.128.101.112</v>
      </c>
      <c r="J7" s="71" t="s">
        <v>150</v>
      </c>
      <c r="K7" s="71" t="s">
        <v>450</v>
      </c>
      <c r="L7" s="71" t="s">
        <v>451</v>
      </c>
      <c r="M7" s="71"/>
      <c r="N7" s="71" t="s">
        <v>440</v>
      </c>
      <c r="O7" s="71" t="s">
        <v>441</v>
      </c>
      <c r="P7" s="72"/>
      <c r="Q7" s="69">
        <v>10</v>
      </c>
      <c r="R7" s="69">
        <v>128</v>
      </c>
      <c r="S7" s="69">
        <v>101</v>
      </c>
      <c r="T7" s="69">
        <v>112</v>
      </c>
    </row>
    <row r="8" spans="1:20">
      <c r="I8" s="71" t="str">
        <f>_xlfn.CONCAT(Q8,".",R8,".",S8,".",T8)</f>
        <v>10.0.28.65</v>
      </c>
      <c r="J8" s="71" t="s">
        <v>153</v>
      </c>
      <c r="K8" s="71" t="s">
        <v>452</v>
      </c>
      <c r="L8" s="71" t="s">
        <v>453</v>
      </c>
      <c r="M8" s="71">
        <v>8</v>
      </c>
      <c r="N8" s="71" t="s">
        <v>440</v>
      </c>
      <c r="O8" s="71" t="s">
        <v>454</v>
      </c>
      <c r="P8" s="72"/>
      <c r="Q8" s="69">
        <v>10</v>
      </c>
      <c r="R8" s="69">
        <v>0</v>
      </c>
      <c r="S8" s="69">
        <v>28</v>
      </c>
      <c r="T8" s="69">
        <v>65</v>
      </c>
    </row>
    <row r="9" spans="1:20">
      <c r="I9" s="71" t="str">
        <f>_xlfn.CONCAT(Q9,".",R9,".",S9,".",T9)</f>
        <v>10.128.120.107</v>
      </c>
      <c r="J9" s="71" t="s">
        <v>385</v>
      </c>
      <c r="K9" s="71" t="s">
        <v>455</v>
      </c>
      <c r="L9" s="71" t="s">
        <v>444</v>
      </c>
      <c r="M9" s="71">
        <v>2</v>
      </c>
      <c r="N9" s="71" t="s">
        <v>440</v>
      </c>
      <c r="O9" s="71" t="s">
        <v>441</v>
      </c>
      <c r="P9" s="72"/>
      <c r="Q9" s="69">
        <v>10</v>
      </c>
      <c r="R9" s="69">
        <v>128</v>
      </c>
      <c r="S9" s="69">
        <v>120</v>
      </c>
      <c r="T9" s="69">
        <v>107</v>
      </c>
    </row>
    <row r="10" spans="1:20">
      <c r="I10" s="71" t="str">
        <f>_xlfn.CONCAT(Q10,".",R10,".",S10,".",T10)</f>
        <v>10.128.120.108</v>
      </c>
      <c r="J10" s="71" t="s">
        <v>388</v>
      </c>
      <c r="K10" s="71" t="s">
        <v>456</v>
      </c>
      <c r="L10" s="71" t="s">
        <v>439</v>
      </c>
      <c r="M10" s="71">
        <v>9</v>
      </c>
      <c r="N10" s="71" t="s">
        <v>440</v>
      </c>
      <c r="O10" s="71" t="s">
        <v>441</v>
      </c>
      <c r="P10" s="72"/>
      <c r="Q10" s="69">
        <v>10</v>
      </c>
      <c r="R10" s="69">
        <v>128</v>
      </c>
      <c r="S10" s="69">
        <v>120</v>
      </c>
      <c r="T10" s="69">
        <v>108</v>
      </c>
    </row>
    <row r="11" spans="1:20">
      <c r="I11" s="71" t="str">
        <f>_xlfn.CONCAT(Q11,".",R11,".",S11,".",T11)</f>
        <v>10.128.120.109</v>
      </c>
      <c r="J11" s="71" t="s">
        <v>391</v>
      </c>
      <c r="K11" s="71" t="s">
        <v>457</v>
      </c>
      <c r="L11" s="71" t="s">
        <v>439</v>
      </c>
      <c r="M11" s="71">
        <v>6</v>
      </c>
      <c r="N11" s="71" t="s">
        <v>440</v>
      </c>
      <c r="O11" s="71" t="s">
        <v>441</v>
      </c>
      <c r="P11" s="72"/>
      <c r="Q11" s="69">
        <v>10</v>
      </c>
      <c r="R11" s="69">
        <v>128</v>
      </c>
      <c r="S11" s="69">
        <v>120</v>
      </c>
      <c r="T11" s="69">
        <v>109</v>
      </c>
    </row>
    <row r="12" spans="1:20">
      <c r="I12" s="71" t="str">
        <f>_xlfn.CONCAT(Q12,".",R12,".",S12,".",T12)</f>
        <v>10.128.120.110</v>
      </c>
      <c r="J12" s="71" t="s">
        <v>393</v>
      </c>
      <c r="K12" s="71" t="s">
        <v>458</v>
      </c>
      <c r="L12" s="71" t="s">
        <v>451</v>
      </c>
      <c r="M12" s="71"/>
      <c r="N12" s="71" t="s">
        <v>440</v>
      </c>
      <c r="O12" s="71" t="s">
        <v>441</v>
      </c>
      <c r="P12" s="72"/>
      <c r="Q12" s="69">
        <v>10</v>
      </c>
      <c r="R12" s="69">
        <v>128</v>
      </c>
      <c r="S12" s="69">
        <v>120</v>
      </c>
      <c r="T12" s="69">
        <v>110</v>
      </c>
    </row>
    <row r="13" spans="1:20">
      <c r="C13" s="72"/>
    </row>
    <row r="20" spans="9:9">
      <c r="I20" s="70"/>
    </row>
    <row r="21" spans="9:9">
      <c r="I21" s="71"/>
    </row>
    <row r="22" spans="9:9">
      <c r="I22" s="71"/>
    </row>
    <row r="23" spans="9:9">
      <c r="I23" s="71"/>
    </row>
    <row r="24" spans="9:9">
      <c r="I24" s="71"/>
    </row>
    <row r="25" spans="9:9">
      <c r="I25" s="71"/>
    </row>
    <row r="26" spans="9:9">
      <c r="I26" s="71"/>
    </row>
    <row r="27" spans="9:9">
      <c r="I27" s="73"/>
    </row>
    <row r="28" spans="9:9">
      <c r="I28" s="73"/>
    </row>
    <row r="29" spans="9:9">
      <c r="I29" s="73"/>
    </row>
    <row r="30" spans="9:9">
      <c r="I30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R6"/>
  <sheetViews>
    <sheetView workbookViewId="0" xr3:uid="{820531F7-44DC-5DC0-8AB4-BCB10AFB238F}">
      <selection activeCell="A4" sqref="A4"/>
    </sheetView>
  </sheetViews>
  <sheetFormatPr defaultRowHeight="15"/>
  <cols>
    <col min="11" max="11" width="16.85546875" bestFit="1" customWidth="1"/>
    <col min="12" max="12" width="17.5703125" customWidth="1"/>
    <col min="13" max="13" width="20.85546875" customWidth="1"/>
    <col min="14" max="14" width="17" customWidth="1"/>
    <col min="15" max="15" width="16.140625" customWidth="1"/>
    <col min="16" max="16" width="14.5703125" customWidth="1"/>
    <col min="17" max="17" width="15.7109375" customWidth="1"/>
    <col min="18" max="18" width="12.140625" customWidth="1"/>
  </cols>
  <sheetData>
    <row r="1" spans="1:18">
      <c r="A1" s="51" t="s">
        <v>430</v>
      </c>
      <c r="B1" s="51" t="s">
        <v>432</v>
      </c>
      <c r="C1" s="51" t="s">
        <v>459</v>
      </c>
      <c r="D1" s="51" t="s">
        <v>460</v>
      </c>
      <c r="E1" s="51" t="s">
        <v>461</v>
      </c>
      <c r="F1" s="51" t="s">
        <v>462</v>
      </c>
      <c r="G1" s="51" t="s">
        <v>463</v>
      </c>
      <c r="H1" s="51" t="s">
        <v>464</v>
      </c>
      <c r="I1" s="51" t="s">
        <v>465</v>
      </c>
      <c r="J1" s="51" t="s">
        <v>466</v>
      </c>
      <c r="K1" s="51" t="s">
        <v>467</v>
      </c>
      <c r="L1" s="51" t="s">
        <v>468</v>
      </c>
      <c r="M1" s="51" t="s">
        <v>469</v>
      </c>
      <c r="N1" s="51" t="s">
        <v>470</v>
      </c>
      <c r="O1" s="51" t="s">
        <v>471</v>
      </c>
      <c r="P1" s="51" t="s">
        <v>472</v>
      </c>
      <c r="Q1" s="51" t="s">
        <v>473</v>
      </c>
      <c r="R1" s="51" t="s">
        <v>474</v>
      </c>
    </row>
    <row r="2" spans="1:18">
      <c r="A2" t="s">
        <v>475</v>
      </c>
      <c r="B2" t="s">
        <v>476</v>
      </c>
      <c r="C2" t="s">
        <v>477</v>
      </c>
      <c r="D2" t="s">
        <v>478</v>
      </c>
      <c r="E2" t="s">
        <v>479</v>
      </c>
      <c r="F2" t="s">
        <v>480</v>
      </c>
      <c r="G2" t="s">
        <v>481</v>
      </c>
      <c r="H2" t="s">
        <v>482</v>
      </c>
      <c r="I2" t="s">
        <v>483</v>
      </c>
      <c r="J2" t="s">
        <v>484</v>
      </c>
      <c r="K2" t="s">
        <v>485</v>
      </c>
      <c r="L2" t="s">
        <v>486</v>
      </c>
      <c r="M2" t="s">
        <v>487</v>
      </c>
      <c r="N2" t="s">
        <v>488</v>
      </c>
      <c r="O2" t="s">
        <v>489</v>
      </c>
      <c r="P2" t="s">
        <v>490</v>
      </c>
      <c r="Q2" t="s">
        <v>491</v>
      </c>
      <c r="R2" t="s">
        <v>492</v>
      </c>
    </row>
    <row r="3" spans="1:18">
      <c r="A3" t="s">
        <v>493</v>
      </c>
      <c r="B3" t="s">
        <v>476</v>
      </c>
      <c r="C3" t="s">
        <v>477</v>
      </c>
      <c r="D3" t="s">
        <v>478</v>
      </c>
      <c r="E3" t="s">
        <v>479</v>
      </c>
      <c r="F3" t="s">
        <v>480</v>
      </c>
      <c r="G3" t="s">
        <v>481</v>
      </c>
      <c r="H3" t="s">
        <v>482</v>
      </c>
      <c r="I3" t="s">
        <v>483</v>
      </c>
      <c r="J3" t="s">
        <v>484</v>
      </c>
      <c r="K3" t="s">
        <v>485</v>
      </c>
      <c r="L3" t="s">
        <v>486</v>
      </c>
      <c r="M3" t="s">
        <v>487</v>
      </c>
      <c r="N3" t="s">
        <v>488</v>
      </c>
      <c r="O3" t="s">
        <v>489</v>
      </c>
      <c r="P3" t="s">
        <v>490</v>
      </c>
      <c r="Q3" t="s">
        <v>491</v>
      </c>
      <c r="R3" t="s">
        <v>492</v>
      </c>
    </row>
    <row r="4" spans="1:18">
      <c r="A4" t="s">
        <v>494</v>
      </c>
      <c r="B4" t="s">
        <v>476</v>
      </c>
      <c r="C4" t="s">
        <v>477</v>
      </c>
      <c r="D4" t="s">
        <v>478</v>
      </c>
      <c r="E4" t="s">
        <v>479</v>
      </c>
      <c r="F4" t="s">
        <v>480</v>
      </c>
      <c r="G4" t="s">
        <v>481</v>
      </c>
      <c r="H4" t="s">
        <v>482</v>
      </c>
      <c r="I4" t="s">
        <v>483</v>
      </c>
      <c r="J4" t="s">
        <v>484</v>
      </c>
      <c r="K4" t="s">
        <v>485</v>
      </c>
      <c r="L4" t="s">
        <v>486</v>
      </c>
      <c r="M4" t="s">
        <v>487</v>
      </c>
      <c r="N4" t="s">
        <v>488</v>
      </c>
      <c r="O4" t="s">
        <v>489</v>
      </c>
      <c r="P4" t="s">
        <v>490</v>
      </c>
      <c r="Q4" t="s">
        <v>491</v>
      </c>
      <c r="R4" t="s">
        <v>492</v>
      </c>
    </row>
    <row r="5" spans="1:18">
      <c r="A5" t="s">
        <v>495</v>
      </c>
      <c r="B5" t="s">
        <v>476</v>
      </c>
      <c r="C5" t="s">
        <v>477</v>
      </c>
      <c r="D5" t="s">
        <v>478</v>
      </c>
      <c r="E5" t="s">
        <v>479</v>
      </c>
      <c r="F5" t="s">
        <v>480</v>
      </c>
      <c r="G5" t="s">
        <v>481</v>
      </c>
      <c r="H5" t="s">
        <v>482</v>
      </c>
      <c r="I5" t="s">
        <v>483</v>
      </c>
      <c r="J5" t="s">
        <v>484</v>
      </c>
      <c r="K5" t="s">
        <v>485</v>
      </c>
      <c r="L5" t="s">
        <v>486</v>
      </c>
      <c r="M5" t="s">
        <v>487</v>
      </c>
      <c r="N5" t="s">
        <v>488</v>
      </c>
      <c r="O5" t="s">
        <v>489</v>
      </c>
      <c r="P5" t="s">
        <v>490</v>
      </c>
      <c r="Q5" t="s">
        <v>491</v>
      </c>
      <c r="R5" t="s">
        <v>492</v>
      </c>
    </row>
    <row r="6" spans="1:18">
      <c r="A6" t="s">
        <v>496</v>
      </c>
      <c r="B6" t="s">
        <v>476</v>
      </c>
      <c r="C6" t="s">
        <v>477</v>
      </c>
      <c r="D6" t="s">
        <v>478</v>
      </c>
      <c r="E6" t="s">
        <v>479</v>
      </c>
      <c r="F6" t="s">
        <v>480</v>
      </c>
      <c r="G6" t="s">
        <v>481</v>
      </c>
      <c r="H6" t="s">
        <v>482</v>
      </c>
      <c r="I6" t="s">
        <v>483</v>
      </c>
      <c r="J6" t="s">
        <v>484</v>
      </c>
      <c r="K6" t="s">
        <v>485</v>
      </c>
      <c r="L6" t="s">
        <v>486</v>
      </c>
      <c r="M6" t="s">
        <v>487</v>
      </c>
      <c r="N6" t="s">
        <v>488</v>
      </c>
      <c r="O6" t="s">
        <v>489</v>
      </c>
      <c r="P6" t="s">
        <v>490</v>
      </c>
      <c r="Q6" t="s">
        <v>491</v>
      </c>
      <c r="R6" t="s">
        <v>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D63"/>
  <sheetViews>
    <sheetView workbookViewId="0" xr3:uid="{D4EB9C3F-FE68-57D0-8AC1-2EEF4D2A0B7C}">
      <selection activeCell="A2" sqref="A2"/>
    </sheetView>
  </sheetViews>
  <sheetFormatPr defaultRowHeight="15"/>
  <cols>
    <col min="1" max="1" width="16.7109375" style="57" customWidth="1"/>
    <col min="2" max="2" width="5.140625" bestFit="1" customWidth="1"/>
    <col min="4" max="4" width="15.5703125" customWidth="1"/>
    <col min="5" max="12" width="18.140625" bestFit="1" customWidth="1"/>
  </cols>
  <sheetData>
    <row r="1" spans="1:30">
      <c r="A1" s="50" t="s">
        <v>430</v>
      </c>
      <c r="B1" s="51" t="s">
        <v>111</v>
      </c>
      <c r="C1" s="51" t="s">
        <v>497</v>
      </c>
      <c r="D1" s="51" t="s">
        <v>432</v>
      </c>
      <c r="E1" s="51" t="s">
        <v>459</v>
      </c>
      <c r="F1" s="51" t="s">
        <v>460</v>
      </c>
      <c r="G1" s="51" t="s">
        <v>461</v>
      </c>
      <c r="H1" s="51" t="s">
        <v>462</v>
      </c>
      <c r="I1" s="51" t="s">
        <v>463</v>
      </c>
      <c r="J1" s="51" t="s">
        <v>464</v>
      </c>
      <c r="K1" s="51" t="s">
        <v>465</v>
      </c>
      <c r="L1" s="51" t="s">
        <v>466</v>
      </c>
      <c r="M1" s="51" t="s">
        <v>498</v>
      </c>
      <c r="N1" s="51" t="s">
        <v>499</v>
      </c>
      <c r="O1" s="51" t="s">
        <v>500</v>
      </c>
      <c r="P1" s="51" t="s">
        <v>501</v>
      </c>
      <c r="Q1" s="51" t="s">
        <v>502</v>
      </c>
      <c r="R1" s="51" t="s">
        <v>503</v>
      </c>
      <c r="S1" s="51" t="s">
        <v>504</v>
      </c>
      <c r="T1" s="51" t="s">
        <v>505</v>
      </c>
      <c r="U1" s="51" t="s">
        <v>506</v>
      </c>
      <c r="V1" s="51" t="s">
        <v>507</v>
      </c>
      <c r="W1" s="51" t="s">
        <v>508</v>
      </c>
      <c r="X1" s="51" t="s">
        <v>509</v>
      </c>
      <c r="Y1" s="51" t="s">
        <v>510</v>
      </c>
      <c r="Z1" s="51" t="s">
        <v>511</v>
      </c>
      <c r="AA1" s="51" t="s">
        <v>512</v>
      </c>
      <c r="AB1" s="51" t="s">
        <v>513</v>
      </c>
    </row>
    <row r="2" spans="1:30">
      <c r="A2" s="58" t="str">
        <f>_xlfn.CONCAT("10.128.",B2 + 100,".101")</f>
        <v>10.128.122.101</v>
      </c>
      <c r="B2" s="55">
        <v>22</v>
      </c>
      <c r="C2">
        <v>1</v>
      </c>
      <c r="D2" t="s">
        <v>374</v>
      </c>
      <c r="E2" s="56" t="str">
        <f>_xlfn.CONCAT($D2,"-",E$1)</f>
        <v>LTB-CH1</v>
      </c>
      <c r="F2" s="56" t="str">
        <f t="shared" ref="F2:K3" si="0">_xlfn.CONCAT($D2,"-",F$1)</f>
        <v>LTB-CH2</v>
      </c>
      <c r="G2" s="56" t="str">
        <f t="shared" si="0"/>
        <v>LTB-CH3</v>
      </c>
      <c r="H2" s="56" t="str">
        <f t="shared" si="0"/>
        <v>LTB-CH4</v>
      </c>
      <c r="I2" s="56" t="str">
        <f t="shared" si="0"/>
        <v>LTB-CH5</v>
      </c>
      <c r="J2" s="56" t="str">
        <f t="shared" si="0"/>
        <v>LTB-CH6</v>
      </c>
      <c r="K2" s="56" t="str">
        <f t="shared" si="0"/>
        <v>LTB-CH7</v>
      </c>
      <c r="L2" s="56" t="str">
        <f>_xlfn.CONCAT($D2,"-",L$1)</f>
        <v>LTB-CH8</v>
      </c>
      <c r="AC2">
        <v>10</v>
      </c>
      <c r="AD2">
        <v>128</v>
      </c>
    </row>
    <row r="3" spans="1:30">
      <c r="A3" s="58" t="str">
        <f>_xlfn.CONCAT("10.128.",B3 + 100,".106")</f>
        <v>10.128.101.106</v>
      </c>
      <c r="B3" s="55">
        <v>1</v>
      </c>
      <c r="C3">
        <v>1</v>
      </c>
      <c r="D3" t="s">
        <v>514</v>
      </c>
      <c r="E3" s="56" t="str">
        <f>_xlfn.CONCAT($D3,"-",E$1)</f>
        <v>Dipolo-B01-CH1</v>
      </c>
      <c r="F3" s="56" t="str">
        <f t="shared" si="0"/>
        <v>Dipolo-B01-CH2</v>
      </c>
      <c r="G3" s="56" t="str">
        <f t="shared" si="0"/>
        <v>Dipolo-B01-CH3</v>
      </c>
      <c r="H3" s="56" t="str">
        <f t="shared" si="0"/>
        <v>Dipolo-B01-CH4</v>
      </c>
      <c r="I3" s="56" t="str">
        <f t="shared" si="0"/>
        <v>Dipolo-B01-CH5</v>
      </c>
      <c r="J3" s="56" t="str">
        <f t="shared" si="0"/>
        <v>Dipolo-B01-CH6</v>
      </c>
      <c r="K3" s="56" t="str">
        <f t="shared" si="0"/>
        <v>Dipolo-B01-CH7</v>
      </c>
      <c r="L3" s="56" t="str">
        <f>_xlfn.CONCAT($D3,"-",L$1)</f>
        <v>Dipolo-B01-CH8</v>
      </c>
    </row>
    <row r="4" spans="1:30">
      <c r="A4" s="58" t="str">
        <f t="shared" ref="A4:A27" si="1">_xlfn.CONCAT("10.128.",B4 + 100,".106")</f>
        <v>10.128.101.106</v>
      </c>
      <c r="B4" s="55">
        <v>1</v>
      </c>
      <c r="C4">
        <v>2</v>
      </c>
      <c r="D4" t="s">
        <v>515</v>
      </c>
      <c r="E4" s="56" t="str">
        <f t="shared" ref="E4:L19" si="2">_xlfn.CONCAT($D4,"-",E$1)</f>
        <v>Dipolo-B02-CH1</v>
      </c>
      <c r="F4" s="56" t="str">
        <f t="shared" si="2"/>
        <v>Dipolo-B02-CH2</v>
      </c>
      <c r="G4" s="56" t="str">
        <f t="shared" si="2"/>
        <v>Dipolo-B02-CH3</v>
      </c>
      <c r="H4" s="56" t="str">
        <f t="shared" si="2"/>
        <v>Dipolo-B02-CH4</v>
      </c>
      <c r="I4" s="56" t="str">
        <f t="shared" si="2"/>
        <v>Dipolo-B02-CH5</v>
      </c>
      <c r="J4" s="56" t="str">
        <f t="shared" si="2"/>
        <v>Dipolo-B02-CH6</v>
      </c>
      <c r="K4" s="56" t="str">
        <f t="shared" si="2"/>
        <v>Dipolo-B02-CH7</v>
      </c>
      <c r="L4" s="56" t="str">
        <f t="shared" si="2"/>
        <v>Dipolo-B02-CH8</v>
      </c>
    </row>
    <row r="5" spans="1:30">
      <c r="A5" s="58" t="str">
        <f t="shared" si="1"/>
        <v>10.128.101.106</v>
      </c>
      <c r="B5" s="55">
        <v>1</v>
      </c>
      <c r="C5">
        <v>3</v>
      </c>
      <c r="D5" t="s">
        <v>516</v>
      </c>
      <c r="E5" s="56" t="str">
        <f t="shared" si="2"/>
        <v>Dipolo-B03-CH1</v>
      </c>
      <c r="F5" s="56" t="str">
        <f t="shared" si="2"/>
        <v>Dipolo-B03-CH2</v>
      </c>
      <c r="G5" s="56" t="str">
        <f t="shared" si="2"/>
        <v>Dipolo-B03-CH3</v>
      </c>
      <c r="H5" s="56" t="str">
        <f t="shared" si="2"/>
        <v>Dipolo-B03-CH4</v>
      </c>
      <c r="I5" s="56" t="str">
        <f t="shared" si="2"/>
        <v>Dipolo-B03-CH5</v>
      </c>
      <c r="J5" s="56" t="str">
        <f t="shared" si="2"/>
        <v>Dipolo-B03-CH6</v>
      </c>
      <c r="K5" s="56" t="str">
        <f t="shared" si="2"/>
        <v>Dipolo-B03-CH7</v>
      </c>
      <c r="L5" s="56" t="str">
        <f t="shared" si="2"/>
        <v>Dipolo-B03-CH8</v>
      </c>
    </row>
    <row r="6" spans="1:30">
      <c r="A6" s="58" t="str">
        <f t="shared" si="1"/>
        <v>10.128.101.106</v>
      </c>
      <c r="B6" s="55">
        <v>1</v>
      </c>
      <c r="C6">
        <v>4</v>
      </c>
      <c r="D6" t="s">
        <v>517</v>
      </c>
      <c r="E6" s="56" t="str">
        <f t="shared" si="2"/>
        <v>Dipolo-B04-CH1</v>
      </c>
      <c r="F6" s="56" t="str">
        <f t="shared" si="2"/>
        <v>Dipolo-B04-CH2</v>
      </c>
      <c r="G6" s="56" t="str">
        <f t="shared" si="2"/>
        <v>Dipolo-B04-CH3</v>
      </c>
      <c r="H6" s="56" t="str">
        <f t="shared" si="2"/>
        <v>Dipolo-B04-CH4</v>
      </c>
      <c r="I6" s="56" t="str">
        <f t="shared" si="2"/>
        <v>Dipolo-B04-CH5</v>
      </c>
      <c r="J6" s="56" t="str">
        <f t="shared" si="2"/>
        <v>Dipolo-B04-CH6</v>
      </c>
      <c r="K6" s="56" t="str">
        <f t="shared" si="2"/>
        <v>Dipolo-B04-CH7</v>
      </c>
      <c r="L6" s="56" t="str">
        <f t="shared" si="2"/>
        <v>Dipolo-B04-CH8</v>
      </c>
    </row>
    <row r="7" spans="1:30">
      <c r="A7" s="58" t="str">
        <f t="shared" si="1"/>
        <v>10.128.101.106</v>
      </c>
      <c r="B7" s="55">
        <v>1</v>
      </c>
      <c r="C7">
        <v>5</v>
      </c>
      <c r="D7" t="s">
        <v>518</v>
      </c>
      <c r="E7" s="56" t="str">
        <f t="shared" si="2"/>
        <v>Dipolo-B05-CH1</v>
      </c>
      <c r="F7" s="56" t="str">
        <f t="shared" si="2"/>
        <v>Dipolo-B05-CH2</v>
      </c>
      <c r="G7" s="56" t="str">
        <f t="shared" si="2"/>
        <v>Dipolo-B05-CH3</v>
      </c>
      <c r="H7" s="56" t="str">
        <f t="shared" si="2"/>
        <v>Dipolo-B05-CH4</v>
      </c>
      <c r="I7" s="56" t="str">
        <f t="shared" si="2"/>
        <v>Dipolo-B05-CH5</v>
      </c>
      <c r="J7" s="56" t="str">
        <f t="shared" si="2"/>
        <v>Dipolo-B05-CH6</v>
      </c>
      <c r="K7" s="56" t="str">
        <f t="shared" si="2"/>
        <v>Dipolo-B05-CH7</v>
      </c>
      <c r="L7" s="56" t="str">
        <f t="shared" si="2"/>
        <v>Dipolo-B05-CH8</v>
      </c>
    </row>
    <row r="8" spans="1:30">
      <c r="A8" s="58" t="str">
        <f>_xlfn.CONCAT("10.128.",B8 + 100,".106")</f>
        <v>10.128.103.106</v>
      </c>
      <c r="B8" s="55">
        <v>3</v>
      </c>
      <c r="C8">
        <v>1</v>
      </c>
      <c r="D8" t="s">
        <v>519</v>
      </c>
      <c r="E8" s="56" t="str">
        <f t="shared" si="2"/>
        <v>Dipolo-B06-CH1</v>
      </c>
      <c r="F8" s="56" t="str">
        <f t="shared" si="2"/>
        <v>Dipolo-B06-CH2</v>
      </c>
      <c r="G8" s="56" t="str">
        <f t="shared" si="2"/>
        <v>Dipolo-B06-CH3</v>
      </c>
      <c r="H8" s="56" t="str">
        <f t="shared" si="2"/>
        <v>Dipolo-B06-CH4</v>
      </c>
      <c r="I8" s="56" t="str">
        <f t="shared" si="2"/>
        <v>Dipolo-B06-CH5</v>
      </c>
      <c r="J8" s="56" t="str">
        <f t="shared" si="2"/>
        <v>Dipolo-B06-CH6</v>
      </c>
      <c r="K8" s="56" t="str">
        <f t="shared" si="2"/>
        <v>Dipolo-B06-CH7</v>
      </c>
      <c r="L8" s="56" t="str">
        <f t="shared" si="2"/>
        <v>Dipolo-B06-CH8</v>
      </c>
    </row>
    <row r="9" spans="1:30">
      <c r="A9" s="58" t="str">
        <f t="shared" si="1"/>
        <v>10.128.103.106</v>
      </c>
      <c r="B9" s="55">
        <v>3</v>
      </c>
      <c r="C9">
        <v>2</v>
      </c>
      <c r="D9" t="s">
        <v>520</v>
      </c>
      <c r="E9" s="56" t="str">
        <f t="shared" si="2"/>
        <v>Dipolo-B07-CH1</v>
      </c>
      <c r="F9" s="56" t="str">
        <f t="shared" si="2"/>
        <v>Dipolo-B07-CH2</v>
      </c>
      <c r="G9" s="56" t="str">
        <f t="shared" si="2"/>
        <v>Dipolo-B07-CH3</v>
      </c>
      <c r="H9" s="56" t="str">
        <f t="shared" si="2"/>
        <v>Dipolo-B07-CH4</v>
      </c>
      <c r="I9" s="56" t="str">
        <f t="shared" si="2"/>
        <v>Dipolo-B07-CH5</v>
      </c>
      <c r="J9" s="56" t="str">
        <f t="shared" si="2"/>
        <v>Dipolo-B07-CH6</v>
      </c>
      <c r="K9" s="56" t="str">
        <f t="shared" si="2"/>
        <v>Dipolo-B07-CH7</v>
      </c>
      <c r="L9" s="56" t="str">
        <f t="shared" si="2"/>
        <v>Dipolo-B07-CH8</v>
      </c>
    </row>
    <row r="10" spans="1:30">
      <c r="A10" s="58" t="str">
        <f t="shared" si="1"/>
        <v>10.128.103.106</v>
      </c>
      <c r="B10" s="55">
        <v>3</v>
      </c>
      <c r="C10">
        <v>3</v>
      </c>
      <c r="D10" t="s">
        <v>521</v>
      </c>
      <c r="E10" s="56" t="str">
        <f t="shared" si="2"/>
        <v>Dipolo-B08-CH1</v>
      </c>
      <c r="F10" s="56" t="str">
        <f t="shared" si="2"/>
        <v>Dipolo-B08-CH2</v>
      </c>
      <c r="G10" s="56" t="str">
        <f t="shared" si="2"/>
        <v>Dipolo-B08-CH3</v>
      </c>
      <c r="H10" s="56" t="str">
        <f t="shared" si="2"/>
        <v>Dipolo-B08-CH4</v>
      </c>
      <c r="I10" s="56" t="str">
        <f t="shared" si="2"/>
        <v>Dipolo-B08-CH5</v>
      </c>
      <c r="J10" s="56" t="str">
        <f t="shared" si="2"/>
        <v>Dipolo-B08-CH6</v>
      </c>
      <c r="K10" s="56" t="str">
        <f t="shared" si="2"/>
        <v>Dipolo-B08-CH7</v>
      </c>
      <c r="L10" s="56" t="str">
        <f t="shared" si="2"/>
        <v>Dipolo-B08-CH8</v>
      </c>
    </row>
    <row r="11" spans="1:30">
      <c r="A11" s="58" t="str">
        <f t="shared" si="1"/>
        <v>10.128.103.106</v>
      </c>
      <c r="B11" s="55">
        <v>3</v>
      </c>
      <c r="C11">
        <v>4</v>
      </c>
      <c r="D11" t="s">
        <v>522</v>
      </c>
      <c r="E11" s="56" t="str">
        <f t="shared" si="2"/>
        <v>Dipolo-B09-CH1</v>
      </c>
      <c r="F11" s="56" t="str">
        <f t="shared" si="2"/>
        <v>Dipolo-B09-CH2</v>
      </c>
      <c r="G11" s="56" t="str">
        <f t="shared" si="2"/>
        <v>Dipolo-B09-CH3</v>
      </c>
      <c r="H11" s="56" t="str">
        <f t="shared" si="2"/>
        <v>Dipolo-B09-CH4</v>
      </c>
      <c r="I11" s="56" t="str">
        <f t="shared" si="2"/>
        <v>Dipolo-B09-CH5</v>
      </c>
      <c r="J11" s="56" t="str">
        <f t="shared" si="2"/>
        <v>Dipolo-B09-CH6</v>
      </c>
      <c r="K11" s="56" t="str">
        <f t="shared" si="2"/>
        <v>Dipolo-B09-CH7</v>
      </c>
      <c r="L11" s="56" t="str">
        <f t="shared" si="2"/>
        <v>Dipolo-B09-CH8</v>
      </c>
    </row>
    <row r="12" spans="1:30">
      <c r="A12" s="58" t="str">
        <f t="shared" si="1"/>
        <v>10.128.103.106</v>
      </c>
      <c r="B12" s="55">
        <v>3</v>
      </c>
      <c r="C12">
        <v>5</v>
      </c>
      <c r="D12" t="s">
        <v>523</v>
      </c>
      <c r="E12" s="56" t="str">
        <f t="shared" si="2"/>
        <v>Dipolo-B10-CH1</v>
      </c>
      <c r="F12" s="56" t="str">
        <f t="shared" si="2"/>
        <v>Dipolo-B10-CH2</v>
      </c>
      <c r="G12" s="56" t="str">
        <f t="shared" si="2"/>
        <v>Dipolo-B10-CH3</v>
      </c>
      <c r="H12" s="56" t="str">
        <f t="shared" si="2"/>
        <v>Dipolo-B10-CH4</v>
      </c>
      <c r="I12" s="56" t="str">
        <f t="shared" si="2"/>
        <v>Dipolo-B10-CH5</v>
      </c>
      <c r="J12" s="56" t="str">
        <f t="shared" si="2"/>
        <v>Dipolo-B10-CH6</v>
      </c>
      <c r="K12" s="56" t="str">
        <f t="shared" si="2"/>
        <v>Dipolo-B10-CH7</v>
      </c>
      <c r="L12" s="56" t="str">
        <f t="shared" si="2"/>
        <v>Dipolo-B10-CH8</v>
      </c>
    </row>
    <row r="13" spans="1:30">
      <c r="A13" s="58" t="str">
        <f t="shared" si="1"/>
        <v>10.128.105.106</v>
      </c>
      <c r="B13" s="55">
        <v>5</v>
      </c>
      <c r="C13">
        <v>1</v>
      </c>
      <c r="D13" t="s">
        <v>524</v>
      </c>
      <c r="E13" s="56" t="str">
        <f t="shared" si="2"/>
        <v>Dipolo-B11-CH1</v>
      </c>
      <c r="F13" s="56" t="str">
        <f t="shared" si="2"/>
        <v>Dipolo-B11-CH2</v>
      </c>
      <c r="G13" s="56" t="str">
        <f t="shared" si="2"/>
        <v>Dipolo-B11-CH3</v>
      </c>
      <c r="H13" s="56" t="str">
        <f t="shared" si="2"/>
        <v>Dipolo-B11-CH4</v>
      </c>
      <c r="I13" s="56" t="str">
        <f t="shared" si="2"/>
        <v>Dipolo-B11-CH5</v>
      </c>
      <c r="J13" s="56" t="str">
        <f t="shared" si="2"/>
        <v>Dipolo-B11-CH6</v>
      </c>
      <c r="K13" s="56" t="str">
        <f t="shared" si="2"/>
        <v>Dipolo-B11-CH7</v>
      </c>
      <c r="L13" s="56" t="str">
        <f t="shared" si="2"/>
        <v>Dipolo-B11-CH8</v>
      </c>
    </row>
    <row r="14" spans="1:30">
      <c r="A14" s="58" t="str">
        <f t="shared" si="1"/>
        <v>10.128.105.106</v>
      </c>
      <c r="B14" s="55">
        <v>5</v>
      </c>
      <c r="C14">
        <v>2</v>
      </c>
      <c r="D14" t="s">
        <v>525</v>
      </c>
      <c r="E14" s="56" t="str">
        <f t="shared" si="2"/>
        <v>Dipolo-B12-CH1</v>
      </c>
      <c r="F14" s="56" t="str">
        <f t="shared" si="2"/>
        <v>Dipolo-B12-CH2</v>
      </c>
      <c r="G14" s="56" t="str">
        <f t="shared" si="2"/>
        <v>Dipolo-B12-CH3</v>
      </c>
      <c r="H14" s="56" t="str">
        <f t="shared" si="2"/>
        <v>Dipolo-B12-CH4</v>
      </c>
      <c r="I14" s="56" t="str">
        <f t="shared" si="2"/>
        <v>Dipolo-B12-CH5</v>
      </c>
      <c r="J14" s="56" t="str">
        <f t="shared" si="2"/>
        <v>Dipolo-B12-CH6</v>
      </c>
      <c r="K14" s="56" t="str">
        <f t="shared" si="2"/>
        <v>Dipolo-B12-CH7</v>
      </c>
      <c r="L14" s="56" t="str">
        <f t="shared" si="2"/>
        <v>Dipolo-B12-CH8</v>
      </c>
    </row>
    <row r="15" spans="1:30">
      <c r="A15" s="58" t="str">
        <f t="shared" si="1"/>
        <v>10.128.105.106</v>
      </c>
      <c r="B15" s="55">
        <v>5</v>
      </c>
      <c r="C15">
        <v>3</v>
      </c>
      <c r="D15" t="s">
        <v>526</v>
      </c>
      <c r="E15" s="56" t="str">
        <f t="shared" si="2"/>
        <v>Dipolo-B13-CH1</v>
      </c>
      <c r="F15" s="56" t="str">
        <f t="shared" si="2"/>
        <v>Dipolo-B13-CH2</v>
      </c>
      <c r="G15" s="56" t="str">
        <f t="shared" si="2"/>
        <v>Dipolo-B13-CH3</v>
      </c>
      <c r="H15" s="56" t="str">
        <f t="shared" si="2"/>
        <v>Dipolo-B13-CH4</v>
      </c>
      <c r="I15" s="56" t="str">
        <f t="shared" si="2"/>
        <v>Dipolo-B13-CH5</v>
      </c>
      <c r="J15" s="56" t="str">
        <f t="shared" si="2"/>
        <v>Dipolo-B13-CH6</v>
      </c>
      <c r="K15" s="56" t="str">
        <f t="shared" si="2"/>
        <v>Dipolo-B13-CH7</v>
      </c>
      <c r="L15" s="56" t="str">
        <f t="shared" si="2"/>
        <v>Dipolo-B13-CH8</v>
      </c>
    </row>
    <row r="16" spans="1:30">
      <c r="A16" s="58" t="str">
        <f t="shared" si="1"/>
        <v>10.128.105.106</v>
      </c>
      <c r="B16" s="55">
        <v>5</v>
      </c>
      <c r="C16">
        <v>4</v>
      </c>
      <c r="D16" t="s">
        <v>527</v>
      </c>
      <c r="E16" s="56" t="str">
        <f t="shared" si="2"/>
        <v>Dipolo-B14-CH1</v>
      </c>
      <c r="F16" s="56" t="str">
        <f t="shared" si="2"/>
        <v>Dipolo-B14-CH2</v>
      </c>
      <c r="G16" s="56" t="str">
        <f t="shared" si="2"/>
        <v>Dipolo-B14-CH3</v>
      </c>
      <c r="H16" s="56" t="str">
        <f t="shared" si="2"/>
        <v>Dipolo-B14-CH4</v>
      </c>
      <c r="I16" s="56" t="str">
        <f t="shared" si="2"/>
        <v>Dipolo-B14-CH5</v>
      </c>
      <c r="J16" s="56" t="str">
        <f t="shared" si="2"/>
        <v>Dipolo-B14-CH6</v>
      </c>
      <c r="K16" s="56" t="str">
        <f t="shared" si="2"/>
        <v>Dipolo-B14-CH7</v>
      </c>
      <c r="L16" s="56" t="str">
        <f t="shared" si="2"/>
        <v>Dipolo-B14-CH8</v>
      </c>
    </row>
    <row r="17" spans="1:12">
      <c r="A17" s="58" t="str">
        <f t="shared" si="1"/>
        <v>10.128.105.106</v>
      </c>
      <c r="B17" s="55">
        <v>5</v>
      </c>
      <c r="C17">
        <v>5</v>
      </c>
      <c r="D17" t="s">
        <v>528</v>
      </c>
      <c r="E17" s="56" t="str">
        <f t="shared" si="2"/>
        <v>Dipolo-B15-CH1</v>
      </c>
      <c r="F17" s="56" t="str">
        <f t="shared" si="2"/>
        <v>Dipolo-B15-CH2</v>
      </c>
      <c r="G17" s="56" t="str">
        <f t="shared" si="2"/>
        <v>Dipolo-B15-CH3</v>
      </c>
      <c r="H17" s="56" t="str">
        <f t="shared" si="2"/>
        <v>Dipolo-B15-CH4</v>
      </c>
      <c r="I17" s="56" t="str">
        <f t="shared" si="2"/>
        <v>Dipolo-B15-CH5</v>
      </c>
      <c r="J17" s="56" t="str">
        <f t="shared" si="2"/>
        <v>Dipolo-B15-CH6</v>
      </c>
      <c r="K17" s="56" t="str">
        <f t="shared" si="2"/>
        <v>Dipolo-B15-CH7</v>
      </c>
      <c r="L17" s="56" t="str">
        <f t="shared" si="2"/>
        <v>Dipolo-B15-CH8</v>
      </c>
    </row>
    <row r="18" spans="1:12">
      <c r="A18" s="58" t="str">
        <f t="shared" si="1"/>
        <v>10.128.107.106</v>
      </c>
      <c r="B18" s="55">
        <v>7</v>
      </c>
      <c r="C18">
        <v>1</v>
      </c>
      <c r="D18" t="s">
        <v>529</v>
      </c>
      <c r="E18" s="56" t="str">
        <f t="shared" si="2"/>
        <v>Dipolo-B16-CH1</v>
      </c>
      <c r="F18" s="56" t="str">
        <f t="shared" si="2"/>
        <v>Dipolo-B16-CH2</v>
      </c>
      <c r="G18" s="56" t="str">
        <f t="shared" si="2"/>
        <v>Dipolo-B16-CH3</v>
      </c>
      <c r="H18" s="56" t="str">
        <f t="shared" si="2"/>
        <v>Dipolo-B16-CH4</v>
      </c>
      <c r="I18" s="56" t="str">
        <f t="shared" si="2"/>
        <v>Dipolo-B16-CH5</v>
      </c>
      <c r="J18" s="56" t="str">
        <f t="shared" si="2"/>
        <v>Dipolo-B16-CH6</v>
      </c>
      <c r="K18" s="56" t="str">
        <f t="shared" si="2"/>
        <v>Dipolo-B16-CH7</v>
      </c>
      <c r="L18" s="56" t="str">
        <f t="shared" si="2"/>
        <v>Dipolo-B16-CH8</v>
      </c>
    </row>
    <row r="19" spans="1:12">
      <c r="A19" s="58" t="str">
        <f t="shared" si="1"/>
        <v>10.128.107.106</v>
      </c>
      <c r="B19" s="55">
        <v>7</v>
      </c>
      <c r="C19">
        <v>2</v>
      </c>
      <c r="D19" t="s">
        <v>530</v>
      </c>
      <c r="E19" s="56" t="str">
        <f t="shared" si="2"/>
        <v>Dipolo-B17-CH1</v>
      </c>
      <c r="F19" s="56" t="str">
        <f t="shared" si="2"/>
        <v>Dipolo-B17-CH2</v>
      </c>
      <c r="G19" s="56" t="str">
        <f t="shared" si="2"/>
        <v>Dipolo-B17-CH3</v>
      </c>
      <c r="H19" s="56" t="str">
        <f t="shared" si="2"/>
        <v>Dipolo-B17-CH4</v>
      </c>
      <c r="I19" s="56" t="str">
        <f t="shared" si="2"/>
        <v>Dipolo-B17-CH5</v>
      </c>
      <c r="J19" s="56" t="str">
        <f t="shared" si="2"/>
        <v>Dipolo-B17-CH6</v>
      </c>
      <c r="K19" s="56" t="str">
        <f t="shared" si="2"/>
        <v>Dipolo-B17-CH7</v>
      </c>
      <c r="L19" s="56" t="str">
        <f t="shared" si="2"/>
        <v>Dipolo-B17-CH8</v>
      </c>
    </row>
    <row r="20" spans="1:12">
      <c r="A20" s="58" t="str">
        <f t="shared" si="1"/>
        <v>10.128.107.106</v>
      </c>
      <c r="B20" s="55">
        <v>7</v>
      </c>
      <c r="C20">
        <v>3</v>
      </c>
      <c r="D20" t="s">
        <v>531</v>
      </c>
      <c r="E20" s="56" t="str">
        <f t="shared" ref="E20:L52" si="3">_xlfn.CONCAT($D20,"-",E$1)</f>
        <v>Dipolo-B18-CH1</v>
      </c>
      <c r="F20" s="56" t="str">
        <f t="shared" si="3"/>
        <v>Dipolo-B18-CH2</v>
      </c>
      <c r="G20" s="56" t="str">
        <f t="shared" si="3"/>
        <v>Dipolo-B18-CH3</v>
      </c>
      <c r="H20" s="56" t="str">
        <f t="shared" si="3"/>
        <v>Dipolo-B18-CH4</v>
      </c>
      <c r="I20" s="56" t="str">
        <f t="shared" si="3"/>
        <v>Dipolo-B18-CH5</v>
      </c>
      <c r="J20" s="56" t="str">
        <f t="shared" si="3"/>
        <v>Dipolo-B18-CH6</v>
      </c>
      <c r="K20" s="56" t="str">
        <f t="shared" si="3"/>
        <v>Dipolo-B18-CH7</v>
      </c>
      <c r="L20" s="56" t="str">
        <f t="shared" si="3"/>
        <v>Dipolo-B18-CH8</v>
      </c>
    </row>
    <row r="21" spans="1:12">
      <c r="A21" s="58" t="str">
        <f t="shared" si="1"/>
        <v>10.128.107.106</v>
      </c>
      <c r="B21" s="55">
        <v>7</v>
      </c>
      <c r="C21">
        <v>4</v>
      </c>
      <c r="D21" t="s">
        <v>532</v>
      </c>
      <c r="E21" s="56" t="str">
        <f t="shared" si="3"/>
        <v>Dipolo-B19-CH1</v>
      </c>
      <c r="F21" s="56" t="str">
        <f t="shared" si="3"/>
        <v>Dipolo-B19-CH2</v>
      </c>
      <c r="G21" s="56" t="str">
        <f t="shared" si="3"/>
        <v>Dipolo-B19-CH3</v>
      </c>
      <c r="H21" s="56" t="str">
        <f t="shared" si="3"/>
        <v>Dipolo-B19-CH4</v>
      </c>
      <c r="I21" s="56" t="str">
        <f t="shared" si="3"/>
        <v>Dipolo-B19-CH5</v>
      </c>
      <c r="J21" s="56" t="str">
        <f t="shared" si="3"/>
        <v>Dipolo-B19-CH6</v>
      </c>
      <c r="K21" s="56" t="str">
        <f t="shared" si="3"/>
        <v>Dipolo-B19-CH7</v>
      </c>
      <c r="L21" s="56" t="str">
        <f t="shared" si="3"/>
        <v>Dipolo-B19-CH8</v>
      </c>
    </row>
    <row r="22" spans="1:12">
      <c r="A22" s="58" t="str">
        <f t="shared" si="1"/>
        <v>10.128.107.106</v>
      </c>
      <c r="B22" s="55">
        <v>7</v>
      </c>
      <c r="C22">
        <v>5</v>
      </c>
      <c r="D22" t="s">
        <v>533</v>
      </c>
      <c r="E22" s="56" t="str">
        <f t="shared" si="3"/>
        <v>Dipolo-B20-CH1</v>
      </c>
      <c r="F22" s="56" t="str">
        <f t="shared" si="3"/>
        <v>Dipolo-B20-CH2</v>
      </c>
      <c r="G22" s="56" t="str">
        <f t="shared" si="3"/>
        <v>Dipolo-B20-CH3</v>
      </c>
      <c r="H22" s="56" t="str">
        <f t="shared" si="3"/>
        <v>Dipolo-B20-CH4</v>
      </c>
      <c r="I22" s="56" t="str">
        <f t="shared" si="3"/>
        <v>Dipolo-B20-CH5</v>
      </c>
      <c r="J22" s="56" t="str">
        <f t="shared" si="3"/>
        <v>Dipolo-B20-CH6</v>
      </c>
      <c r="K22" s="56" t="str">
        <f t="shared" si="3"/>
        <v>Dipolo-B20-CH7</v>
      </c>
      <c r="L22" s="56" t="str">
        <f t="shared" si="3"/>
        <v>Dipolo-B20-CH8</v>
      </c>
    </row>
    <row r="23" spans="1:12">
      <c r="A23" s="58" t="str">
        <f t="shared" si="1"/>
        <v>10.128.109.106</v>
      </c>
      <c r="B23" s="55">
        <v>9</v>
      </c>
      <c r="C23">
        <v>1</v>
      </c>
      <c r="D23" t="s">
        <v>534</v>
      </c>
      <c r="E23" s="56" t="str">
        <f t="shared" si="3"/>
        <v>Dipolo-B21-CH1</v>
      </c>
      <c r="F23" s="56" t="str">
        <f t="shared" si="3"/>
        <v>Dipolo-B21-CH2</v>
      </c>
      <c r="G23" s="56" t="str">
        <f t="shared" si="3"/>
        <v>Dipolo-B21-CH3</v>
      </c>
      <c r="H23" s="56" t="str">
        <f t="shared" si="3"/>
        <v>Dipolo-B21-CH4</v>
      </c>
      <c r="I23" s="56" t="str">
        <f t="shared" si="3"/>
        <v>Dipolo-B21-CH5</v>
      </c>
      <c r="J23" s="56" t="str">
        <f t="shared" si="3"/>
        <v>Dipolo-B21-CH6</v>
      </c>
      <c r="K23" s="56" t="str">
        <f t="shared" si="3"/>
        <v>Dipolo-B21-CH7</v>
      </c>
      <c r="L23" s="56" t="str">
        <f t="shared" si="3"/>
        <v>Dipolo-B21-CH8</v>
      </c>
    </row>
    <row r="24" spans="1:12">
      <c r="A24" s="58" t="str">
        <f t="shared" si="1"/>
        <v>10.128.109.106</v>
      </c>
      <c r="B24" s="55">
        <v>9</v>
      </c>
      <c r="C24">
        <v>2</v>
      </c>
      <c r="D24" t="s">
        <v>535</v>
      </c>
      <c r="E24" s="56" t="str">
        <f t="shared" si="3"/>
        <v>Dipolo-B22-CH1</v>
      </c>
      <c r="F24" s="56" t="str">
        <f t="shared" si="3"/>
        <v>Dipolo-B22-CH2</v>
      </c>
      <c r="G24" s="56" t="str">
        <f t="shared" si="3"/>
        <v>Dipolo-B22-CH3</v>
      </c>
      <c r="H24" s="56" t="str">
        <f t="shared" si="3"/>
        <v>Dipolo-B22-CH4</v>
      </c>
      <c r="I24" s="56" t="str">
        <f t="shared" si="3"/>
        <v>Dipolo-B22-CH5</v>
      </c>
      <c r="J24" s="56" t="str">
        <f t="shared" si="3"/>
        <v>Dipolo-B22-CH6</v>
      </c>
      <c r="K24" s="56" t="str">
        <f t="shared" si="3"/>
        <v>Dipolo-B22-CH7</v>
      </c>
      <c r="L24" s="56" t="str">
        <f t="shared" si="3"/>
        <v>Dipolo-B22-CH8</v>
      </c>
    </row>
    <row r="25" spans="1:12">
      <c r="A25" s="58" t="str">
        <f t="shared" si="1"/>
        <v>10.128.109.106</v>
      </c>
      <c r="B25" s="55">
        <v>9</v>
      </c>
      <c r="C25">
        <v>3</v>
      </c>
      <c r="D25" t="s">
        <v>536</v>
      </c>
      <c r="E25" s="56" t="str">
        <f t="shared" si="3"/>
        <v>Dipolo-B23-CH1</v>
      </c>
      <c r="F25" s="56" t="str">
        <f t="shared" si="3"/>
        <v>Dipolo-B23-CH2</v>
      </c>
      <c r="G25" s="56" t="str">
        <f t="shared" si="3"/>
        <v>Dipolo-B23-CH3</v>
      </c>
      <c r="H25" s="56" t="str">
        <f t="shared" si="3"/>
        <v>Dipolo-B23-CH4</v>
      </c>
      <c r="I25" s="56" t="str">
        <f t="shared" si="3"/>
        <v>Dipolo-B23-CH5</v>
      </c>
      <c r="J25" s="56" t="str">
        <f t="shared" si="3"/>
        <v>Dipolo-B23-CH6</v>
      </c>
      <c r="K25" s="56" t="str">
        <f t="shared" si="3"/>
        <v>Dipolo-B23-CH7</v>
      </c>
      <c r="L25" s="56" t="str">
        <f t="shared" si="3"/>
        <v>Dipolo-B23-CH8</v>
      </c>
    </row>
    <row r="26" spans="1:12">
      <c r="A26" s="58" t="str">
        <f t="shared" si="1"/>
        <v>10.128.109.106</v>
      </c>
      <c r="B26" s="55">
        <v>9</v>
      </c>
      <c r="C26">
        <v>4</v>
      </c>
      <c r="D26" t="s">
        <v>537</v>
      </c>
      <c r="E26" s="56" t="str">
        <f t="shared" si="3"/>
        <v>Dipolo-B24-CH1</v>
      </c>
      <c r="F26" s="56" t="str">
        <f t="shared" si="3"/>
        <v>Dipolo-B24-CH2</v>
      </c>
      <c r="G26" s="56" t="str">
        <f t="shared" si="3"/>
        <v>Dipolo-B24-CH3</v>
      </c>
      <c r="H26" s="56" t="str">
        <f t="shared" si="3"/>
        <v>Dipolo-B24-CH4</v>
      </c>
      <c r="I26" s="56" t="str">
        <f t="shared" si="3"/>
        <v>Dipolo-B24-CH5</v>
      </c>
      <c r="J26" s="56" t="str">
        <f t="shared" si="3"/>
        <v>Dipolo-B24-CH6</v>
      </c>
      <c r="K26" s="56" t="str">
        <f t="shared" si="3"/>
        <v>Dipolo-B24-CH7</v>
      </c>
      <c r="L26" s="56" t="str">
        <f t="shared" si="3"/>
        <v>Dipolo-B24-CH8</v>
      </c>
    </row>
    <row r="27" spans="1:12">
      <c r="A27" s="58" t="str">
        <f t="shared" si="1"/>
        <v>10.128.109.106</v>
      </c>
      <c r="B27" s="55">
        <v>9</v>
      </c>
      <c r="C27">
        <v>5</v>
      </c>
      <c r="D27" t="s">
        <v>538</v>
      </c>
      <c r="E27" s="56" t="str">
        <f t="shared" si="3"/>
        <v>Dipolo-B25-CH1</v>
      </c>
      <c r="F27" s="56" t="str">
        <f t="shared" si="3"/>
        <v>Dipolo-B25-CH2</v>
      </c>
      <c r="G27" s="56" t="str">
        <f t="shared" si="3"/>
        <v>Dipolo-B25-CH3</v>
      </c>
      <c r="H27" s="56" t="str">
        <f t="shared" si="3"/>
        <v>Dipolo-B25-CH4</v>
      </c>
      <c r="I27" s="56" t="str">
        <f t="shared" si="3"/>
        <v>Dipolo-B25-CH5</v>
      </c>
      <c r="J27" s="56" t="str">
        <f t="shared" si="3"/>
        <v>Dipolo-B25-CH6</v>
      </c>
      <c r="K27" s="56" t="str">
        <f t="shared" si="3"/>
        <v>Dipolo-B25-CH7</v>
      </c>
      <c r="L27" s="56" t="str">
        <f t="shared" si="3"/>
        <v>Dipolo-B25-CH8</v>
      </c>
    </row>
    <row r="28" spans="1:12">
      <c r="A28" s="58" t="str">
        <f t="shared" ref="A28:A63" si="4">_xlfn.CONCAT("10.128.",B28 + 100,".106")</f>
        <v>10.128.111.106</v>
      </c>
      <c r="B28" s="55">
        <v>11</v>
      </c>
      <c r="C28">
        <v>1</v>
      </c>
      <c r="D28" t="s">
        <v>539</v>
      </c>
      <c r="E28" s="56" t="str">
        <f t="shared" si="3"/>
        <v>Dipolo-B26-CH1</v>
      </c>
      <c r="F28" s="56" t="str">
        <f t="shared" si="3"/>
        <v>Dipolo-B26-CH2</v>
      </c>
      <c r="G28" s="56" t="str">
        <f t="shared" si="3"/>
        <v>Dipolo-B26-CH3</v>
      </c>
      <c r="H28" s="56" t="str">
        <f t="shared" si="3"/>
        <v>Dipolo-B26-CH4</v>
      </c>
      <c r="I28" s="56" t="str">
        <f t="shared" si="3"/>
        <v>Dipolo-B26-CH5</v>
      </c>
      <c r="J28" s="56" t="str">
        <f t="shared" si="3"/>
        <v>Dipolo-B26-CH6</v>
      </c>
      <c r="K28" s="56" t="str">
        <f t="shared" si="3"/>
        <v>Dipolo-B26-CH7</v>
      </c>
      <c r="L28" s="56" t="str">
        <f t="shared" si="3"/>
        <v>Dipolo-B26-CH8</v>
      </c>
    </row>
    <row r="29" spans="1:12">
      <c r="A29" s="58" t="str">
        <f t="shared" si="4"/>
        <v>10.128.111.106</v>
      </c>
      <c r="B29" s="55">
        <v>11</v>
      </c>
      <c r="C29">
        <v>2</v>
      </c>
      <c r="D29" t="s">
        <v>540</v>
      </c>
      <c r="E29" s="56" t="str">
        <f t="shared" si="3"/>
        <v>Dipolo-B27-CH1</v>
      </c>
      <c r="F29" s="56" t="str">
        <f t="shared" si="3"/>
        <v>Dipolo-B27-CH2</v>
      </c>
      <c r="G29" s="56" t="str">
        <f t="shared" si="3"/>
        <v>Dipolo-B27-CH3</v>
      </c>
      <c r="H29" s="56" t="str">
        <f t="shared" si="3"/>
        <v>Dipolo-B27-CH4</v>
      </c>
      <c r="I29" s="56" t="str">
        <f t="shared" si="3"/>
        <v>Dipolo-B27-CH5</v>
      </c>
      <c r="J29" s="56" t="str">
        <f t="shared" si="3"/>
        <v>Dipolo-B27-CH6</v>
      </c>
      <c r="K29" s="56" t="str">
        <f t="shared" si="3"/>
        <v>Dipolo-B27-CH7</v>
      </c>
      <c r="L29" s="56" t="str">
        <f t="shared" si="3"/>
        <v>Dipolo-B27-CH8</v>
      </c>
    </row>
    <row r="30" spans="1:12">
      <c r="A30" s="58" t="str">
        <f t="shared" si="4"/>
        <v>10.128.111.106</v>
      </c>
      <c r="B30" s="55">
        <v>11</v>
      </c>
      <c r="C30">
        <v>3</v>
      </c>
      <c r="D30" t="s">
        <v>541</v>
      </c>
      <c r="E30" s="56" t="str">
        <f t="shared" si="3"/>
        <v>Dipolo-B28-CH1</v>
      </c>
      <c r="F30" s="56" t="str">
        <f t="shared" si="3"/>
        <v>Dipolo-B28-CH2</v>
      </c>
      <c r="G30" s="56" t="str">
        <f t="shared" si="3"/>
        <v>Dipolo-B28-CH3</v>
      </c>
      <c r="H30" s="56" t="str">
        <f t="shared" si="3"/>
        <v>Dipolo-B28-CH4</v>
      </c>
      <c r="I30" s="56" t="str">
        <f t="shared" si="3"/>
        <v>Dipolo-B28-CH5</v>
      </c>
      <c r="J30" s="56" t="str">
        <f t="shared" si="3"/>
        <v>Dipolo-B28-CH6</v>
      </c>
      <c r="K30" s="56" t="str">
        <f t="shared" si="3"/>
        <v>Dipolo-B28-CH7</v>
      </c>
      <c r="L30" s="56" t="str">
        <f t="shared" si="3"/>
        <v>Dipolo-B28-CH8</v>
      </c>
    </row>
    <row r="31" spans="1:12">
      <c r="A31" s="58" t="str">
        <f t="shared" si="4"/>
        <v>10.128.111.106</v>
      </c>
      <c r="B31" s="55">
        <v>11</v>
      </c>
      <c r="C31">
        <v>4</v>
      </c>
      <c r="D31" t="s">
        <v>542</v>
      </c>
      <c r="E31" s="56" t="str">
        <f t="shared" si="3"/>
        <v>Dipolo-B29-CH1</v>
      </c>
      <c r="F31" s="56" t="str">
        <f t="shared" si="3"/>
        <v>Dipolo-B29-CH2</v>
      </c>
      <c r="G31" s="56" t="str">
        <f t="shared" si="3"/>
        <v>Dipolo-B29-CH3</v>
      </c>
      <c r="H31" s="56" t="str">
        <f t="shared" si="3"/>
        <v>Dipolo-B29-CH4</v>
      </c>
      <c r="I31" s="56" t="str">
        <f t="shared" si="3"/>
        <v>Dipolo-B29-CH5</v>
      </c>
      <c r="J31" s="56" t="str">
        <f t="shared" si="3"/>
        <v>Dipolo-B29-CH6</v>
      </c>
      <c r="K31" s="56" t="str">
        <f t="shared" si="3"/>
        <v>Dipolo-B29-CH7</v>
      </c>
      <c r="L31" s="56" t="str">
        <f t="shared" si="3"/>
        <v>Dipolo-B29-CH8</v>
      </c>
    </row>
    <row r="32" spans="1:12">
      <c r="A32" s="58" t="str">
        <f t="shared" si="4"/>
        <v>10.128.111.106</v>
      </c>
      <c r="B32" s="55">
        <v>11</v>
      </c>
      <c r="C32">
        <v>5</v>
      </c>
      <c r="D32" t="s">
        <v>543</v>
      </c>
      <c r="E32" s="56" t="str">
        <f t="shared" si="3"/>
        <v>Dipolo-B30-CH1</v>
      </c>
      <c r="F32" s="56" t="str">
        <f t="shared" si="3"/>
        <v>Dipolo-B30-CH2</v>
      </c>
      <c r="G32" s="56" t="str">
        <f t="shared" si="3"/>
        <v>Dipolo-B30-CH3</v>
      </c>
      <c r="H32" s="56" t="str">
        <f t="shared" si="3"/>
        <v>Dipolo-B30-CH4</v>
      </c>
      <c r="I32" s="56" t="str">
        <f t="shared" si="3"/>
        <v>Dipolo-B30-CH5</v>
      </c>
      <c r="J32" s="56" t="str">
        <f t="shared" si="3"/>
        <v>Dipolo-B30-CH6</v>
      </c>
      <c r="K32" s="56" t="str">
        <f t="shared" si="3"/>
        <v>Dipolo-B30-CH7</v>
      </c>
      <c r="L32" s="56" t="str">
        <f t="shared" si="3"/>
        <v>Dipolo-B30-CH8</v>
      </c>
    </row>
    <row r="33" spans="1:12">
      <c r="A33" s="58" t="str">
        <f t="shared" si="4"/>
        <v>10.128.113.106</v>
      </c>
      <c r="B33" s="55">
        <v>13</v>
      </c>
      <c r="C33">
        <v>1</v>
      </c>
      <c r="D33" t="s">
        <v>544</v>
      </c>
      <c r="E33" s="56" t="str">
        <f t="shared" si="3"/>
        <v>Dipolo-B31-CH1</v>
      </c>
      <c r="F33" s="56" t="str">
        <f t="shared" si="3"/>
        <v>Dipolo-B31-CH2</v>
      </c>
      <c r="G33" s="56" t="str">
        <f t="shared" si="3"/>
        <v>Dipolo-B31-CH3</v>
      </c>
      <c r="H33" s="56" t="str">
        <f t="shared" si="3"/>
        <v>Dipolo-B31-CH4</v>
      </c>
      <c r="I33" s="56" t="str">
        <f t="shared" si="3"/>
        <v>Dipolo-B31-CH5</v>
      </c>
      <c r="J33" s="56" t="str">
        <f t="shared" si="3"/>
        <v>Dipolo-B31-CH6</v>
      </c>
      <c r="K33" s="56" t="str">
        <f t="shared" si="3"/>
        <v>Dipolo-B31-CH7</v>
      </c>
      <c r="L33" s="56" t="str">
        <f t="shared" si="3"/>
        <v>Dipolo-B31-CH8</v>
      </c>
    </row>
    <row r="34" spans="1:12">
      <c r="A34" s="58" t="str">
        <f t="shared" si="4"/>
        <v>10.128.113.106</v>
      </c>
      <c r="B34" s="55">
        <v>13</v>
      </c>
      <c r="C34">
        <v>2</v>
      </c>
      <c r="D34" t="s">
        <v>545</v>
      </c>
      <c r="E34" s="56" t="str">
        <f t="shared" si="3"/>
        <v>Dipolo-B32-CH1</v>
      </c>
      <c r="F34" s="56" t="str">
        <f t="shared" si="3"/>
        <v>Dipolo-B32-CH2</v>
      </c>
      <c r="G34" s="56" t="str">
        <f t="shared" si="3"/>
        <v>Dipolo-B32-CH3</v>
      </c>
      <c r="H34" s="56" t="str">
        <f t="shared" si="3"/>
        <v>Dipolo-B32-CH4</v>
      </c>
      <c r="I34" s="56" t="str">
        <f t="shared" si="3"/>
        <v>Dipolo-B32-CH5</v>
      </c>
      <c r="J34" s="56" t="str">
        <f t="shared" si="3"/>
        <v>Dipolo-B32-CH6</v>
      </c>
      <c r="K34" s="56" t="str">
        <f t="shared" si="3"/>
        <v>Dipolo-B32-CH7</v>
      </c>
      <c r="L34" s="56" t="str">
        <f t="shared" si="3"/>
        <v>Dipolo-B32-CH8</v>
      </c>
    </row>
    <row r="35" spans="1:12">
      <c r="A35" s="58" t="str">
        <f t="shared" si="4"/>
        <v>10.128.113.106</v>
      </c>
      <c r="B35" s="55">
        <v>13</v>
      </c>
      <c r="C35">
        <v>3</v>
      </c>
      <c r="D35" t="s">
        <v>546</v>
      </c>
      <c r="E35" s="56" t="str">
        <f t="shared" si="3"/>
        <v>Dipolo-B33-CH1</v>
      </c>
      <c r="F35" s="56" t="str">
        <f t="shared" si="3"/>
        <v>Dipolo-B33-CH2</v>
      </c>
      <c r="G35" s="56" t="str">
        <f t="shared" si="3"/>
        <v>Dipolo-B33-CH3</v>
      </c>
      <c r="H35" s="56" t="str">
        <f t="shared" si="3"/>
        <v>Dipolo-B33-CH4</v>
      </c>
      <c r="I35" s="56" t="str">
        <f t="shared" si="3"/>
        <v>Dipolo-B33-CH5</v>
      </c>
      <c r="J35" s="56" t="str">
        <f t="shared" si="3"/>
        <v>Dipolo-B33-CH6</v>
      </c>
      <c r="K35" s="56" t="str">
        <f t="shared" si="3"/>
        <v>Dipolo-B33-CH7</v>
      </c>
      <c r="L35" s="56" t="str">
        <f t="shared" si="3"/>
        <v>Dipolo-B33-CH8</v>
      </c>
    </row>
    <row r="36" spans="1:12">
      <c r="A36" s="58" t="str">
        <f t="shared" si="4"/>
        <v>10.128.113.106</v>
      </c>
      <c r="B36" s="55">
        <v>13</v>
      </c>
      <c r="C36">
        <v>4</v>
      </c>
      <c r="D36" t="s">
        <v>547</v>
      </c>
      <c r="E36" s="56" t="str">
        <f t="shared" si="3"/>
        <v>Dipolo-B34-CH1</v>
      </c>
      <c r="F36" s="56" t="str">
        <f t="shared" si="3"/>
        <v>Dipolo-B34-CH2</v>
      </c>
      <c r="G36" s="56" t="str">
        <f t="shared" si="3"/>
        <v>Dipolo-B34-CH3</v>
      </c>
      <c r="H36" s="56" t="str">
        <f t="shared" si="3"/>
        <v>Dipolo-B34-CH4</v>
      </c>
      <c r="I36" s="56" t="str">
        <f t="shared" si="3"/>
        <v>Dipolo-B34-CH5</v>
      </c>
      <c r="J36" s="56" t="str">
        <f t="shared" si="3"/>
        <v>Dipolo-B34-CH6</v>
      </c>
      <c r="K36" s="56" t="str">
        <f t="shared" si="3"/>
        <v>Dipolo-B34-CH7</v>
      </c>
      <c r="L36" s="56" t="str">
        <f t="shared" si="3"/>
        <v>Dipolo-B34-CH8</v>
      </c>
    </row>
    <row r="37" spans="1:12">
      <c r="A37" s="58" t="str">
        <f t="shared" si="4"/>
        <v>10.128.113.106</v>
      </c>
      <c r="B37" s="55">
        <v>13</v>
      </c>
      <c r="C37">
        <v>5</v>
      </c>
      <c r="D37" t="s">
        <v>548</v>
      </c>
      <c r="E37" s="56" t="str">
        <f t="shared" si="3"/>
        <v>Dipolo-B35-CH1</v>
      </c>
      <c r="F37" s="56" t="str">
        <f t="shared" si="3"/>
        <v>Dipolo-B35-CH2</v>
      </c>
      <c r="G37" s="56" t="str">
        <f t="shared" si="3"/>
        <v>Dipolo-B35-CH3</v>
      </c>
      <c r="H37" s="56" t="str">
        <f t="shared" si="3"/>
        <v>Dipolo-B35-CH4</v>
      </c>
      <c r="I37" s="56" t="str">
        <f t="shared" si="3"/>
        <v>Dipolo-B35-CH5</v>
      </c>
      <c r="J37" s="56" t="str">
        <f t="shared" si="3"/>
        <v>Dipolo-B35-CH6</v>
      </c>
      <c r="K37" s="56" t="str">
        <f t="shared" si="3"/>
        <v>Dipolo-B35-CH7</v>
      </c>
      <c r="L37" s="56" t="str">
        <f t="shared" si="3"/>
        <v>Dipolo-B35-CH8</v>
      </c>
    </row>
    <row r="38" spans="1:12">
      <c r="A38" s="58" t="str">
        <f t="shared" si="4"/>
        <v>10.128.115.106</v>
      </c>
      <c r="B38" s="55">
        <v>15</v>
      </c>
      <c r="C38">
        <v>1</v>
      </c>
      <c r="D38" t="s">
        <v>549</v>
      </c>
      <c r="E38" s="56" t="str">
        <f t="shared" si="3"/>
        <v>Dipolo-B36-CH1</v>
      </c>
      <c r="F38" s="56" t="str">
        <f t="shared" si="3"/>
        <v>Dipolo-B36-CH2</v>
      </c>
      <c r="G38" s="56" t="str">
        <f t="shared" si="3"/>
        <v>Dipolo-B36-CH3</v>
      </c>
      <c r="H38" s="56" t="str">
        <f t="shared" si="3"/>
        <v>Dipolo-B36-CH4</v>
      </c>
      <c r="I38" s="56" t="str">
        <f t="shared" si="3"/>
        <v>Dipolo-B36-CH5</v>
      </c>
      <c r="J38" s="56" t="str">
        <f t="shared" si="3"/>
        <v>Dipolo-B36-CH6</v>
      </c>
      <c r="K38" s="56" t="str">
        <f t="shared" si="3"/>
        <v>Dipolo-B36-CH7</v>
      </c>
      <c r="L38" s="56" t="str">
        <f t="shared" si="3"/>
        <v>Dipolo-B36-CH8</v>
      </c>
    </row>
    <row r="39" spans="1:12">
      <c r="A39" s="58" t="str">
        <f t="shared" si="4"/>
        <v>10.128.115.106</v>
      </c>
      <c r="B39" s="55">
        <v>15</v>
      </c>
      <c r="C39">
        <v>2</v>
      </c>
      <c r="D39" t="s">
        <v>550</v>
      </c>
      <c r="E39" s="56" t="str">
        <f t="shared" si="3"/>
        <v>Dipolo-B37-CH1</v>
      </c>
      <c r="F39" s="56" t="str">
        <f t="shared" si="3"/>
        <v>Dipolo-B37-CH2</v>
      </c>
      <c r="G39" s="56" t="str">
        <f t="shared" si="3"/>
        <v>Dipolo-B37-CH3</v>
      </c>
      <c r="H39" s="56" t="str">
        <f t="shared" si="3"/>
        <v>Dipolo-B37-CH4</v>
      </c>
      <c r="I39" s="56" t="str">
        <f t="shared" si="3"/>
        <v>Dipolo-B37-CH5</v>
      </c>
      <c r="J39" s="56" t="str">
        <f t="shared" si="3"/>
        <v>Dipolo-B37-CH6</v>
      </c>
      <c r="K39" s="56" t="str">
        <f t="shared" si="3"/>
        <v>Dipolo-B37-CH7</v>
      </c>
      <c r="L39" s="56" t="str">
        <f t="shared" si="3"/>
        <v>Dipolo-B37-CH8</v>
      </c>
    </row>
    <row r="40" spans="1:12">
      <c r="A40" s="58" t="str">
        <f t="shared" si="4"/>
        <v>10.128.115.106</v>
      </c>
      <c r="B40" s="55">
        <v>15</v>
      </c>
      <c r="C40">
        <v>3</v>
      </c>
      <c r="D40" t="s">
        <v>551</v>
      </c>
      <c r="E40" s="56" t="str">
        <f t="shared" si="3"/>
        <v>Dipolo-B38-CH1</v>
      </c>
      <c r="F40" s="56" t="str">
        <f t="shared" si="3"/>
        <v>Dipolo-B38-CH2</v>
      </c>
      <c r="G40" s="56" t="str">
        <f t="shared" si="3"/>
        <v>Dipolo-B38-CH3</v>
      </c>
      <c r="H40" s="56" t="str">
        <f t="shared" si="3"/>
        <v>Dipolo-B38-CH4</v>
      </c>
      <c r="I40" s="56" t="str">
        <f t="shared" si="3"/>
        <v>Dipolo-B38-CH5</v>
      </c>
      <c r="J40" s="56" t="str">
        <f t="shared" si="3"/>
        <v>Dipolo-B38-CH6</v>
      </c>
      <c r="K40" s="56" t="str">
        <f t="shared" si="3"/>
        <v>Dipolo-B38-CH7</v>
      </c>
      <c r="L40" s="56" t="str">
        <f t="shared" si="3"/>
        <v>Dipolo-B38-CH8</v>
      </c>
    </row>
    <row r="41" spans="1:12">
      <c r="A41" s="58" t="str">
        <f t="shared" si="4"/>
        <v>10.128.115.106</v>
      </c>
      <c r="B41" s="55">
        <v>15</v>
      </c>
      <c r="C41">
        <v>4</v>
      </c>
      <c r="D41" t="s">
        <v>552</v>
      </c>
      <c r="E41" s="56" t="str">
        <f t="shared" si="3"/>
        <v>Dipolo-B39-CH1</v>
      </c>
      <c r="F41" s="56" t="str">
        <f t="shared" si="3"/>
        <v>Dipolo-B39-CH2</v>
      </c>
      <c r="G41" s="56" t="str">
        <f t="shared" si="3"/>
        <v>Dipolo-B39-CH3</v>
      </c>
      <c r="H41" s="56" t="str">
        <f t="shared" si="3"/>
        <v>Dipolo-B39-CH4</v>
      </c>
      <c r="I41" s="56" t="str">
        <f t="shared" si="3"/>
        <v>Dipolo-B39-CH5</v>
      </c>
      <c r="J41" s="56" t="str">
        <f t="shared" si="3"/>
        <v>Dipolo-B39-CH6</v>
      </c>
      <c r="K41" s="56" t="str">
        <f t="shared" si="3"/>
        <v>Dipolo-B39-CH7</v>
      </c>
      <c r="L41" s="56" t="str">
        <f t="shared" si="3"/>
        <v>Dipolo-B39-CH8</v>
      </c>
    </row>
    <row r="42" spans="1:12">
      <c r="A42" s="58" t="str">
        <f t="shared" si="4"/>
        <v>10.128.115.106</v>
      </c>
      <c r="B42" s="55">
        <v>15</v>
      </c>
      <c r="C42">
        <v>5</v>
      </c>
      <c r="D42" t="s">
        <v>553</v>
      </c>
      <c r="E42" s="56" t="str">
        <f t="shared" si="3"/>
        <v>Dipolo-B40-CH1</v>
      </c>
      <c r="F42" s="56" t="str">
        <f t="shared" si="3"/>
        <v>Dipolo-B40-CH2</v>
      </c>
      <c r="G42" s="56" t="str">
        <f t="shared" si="3"/>
        <v>Dipolo-B40-CH3</v>
      </c>
      <c r="H42" s="56" t="str">
        <f t="shared" si="3"/>
        <v>Dipolo-B40-CH4</v>
      </c>
      <c r="I42" s="56" t="str">
        <f t="shared" si="3"/>
        <v>Dipolo-B40-CH5</v>
      </c>
      <c r="J42" s="56" t="str">
        <f t="shared" si="3"/>
        <v>Dipolo-B40-CH6</v>
      </c>
      <c r="K42" s="56" t="str">
        <f t="shared" si="3"/>
        <v>Dipolo-B40-CH7</v>
      </c>
      <c r="L42" s="56" t="str">
        <f t="shared" si="3"/>
        <v>Dipolo-B40-CH8</v>
      </c>
    </row>
    <row r="43" spans="1:12">
      <c r="A43" s="58" t="str">
        <f t="shared" si="4"/>
        <v>10.128.117.106</v>
      </c>
      <c r="B43" s="55">
        <v>17</v>
      </c>
      <c r="C43">
        <v>1</v>
      </c>
      <c r="D43" t="s">
        <v>554</v>
      </c>
      <c r="E43" s="56" t="str">
        <f t="shared" si="3"/>
        <v>Dipolo-B41-CH1</v>
      </c>
      <c r="F43" s="56" t="str">
        <f t="shared" si="3"/>
        <v>Dipolo-B41-CH2</v>
      </c>
      <c r="G43" s="56" t="str">
        <f t="shared" si="3"/>
        <v>Dipolo-B41-CH3</v>
      </c>
      <c r="H43" s="56" t="str">
        <f t="shared" si="3"/>
        <v>Dipolo-B41-CH4</v>
      </c>
      <c r="I43" s="56" t="str">
        <f t="shared" si="3"/>
        <v>Dipolo-B41-CH5</v>
      </c>
      <c r="J43" s="56" t="str">
        <f t="shared" si="3"/>
        <v>Dipolo-B41-CH6</v>
      </c>
      <c r="K43" s="56" t="str">
        <f t="shared" si="3"/>
        <v>Dipolo-B41-CH7</v>
      </c>
      <c r="L43" s="56" t="str">
        <f t="shared" si="3"/>
        <v>Dipolo-B41-CH8</v>
      </c>
    </row>
    <row r="44" spans="1:12">
      <c r="A44" s="58" t="str">
        <f t="shared" si="4"/>
        <v>10.128.117.106</v>
      </c>
      <c r="B44" s="55">
        <v>17</v>
      </c>
      <c r="C44">
        <v>2</v>
      </c>
      <c r="D44" t="s">
        <v>555</v>
      </c>
      <c r="E44" s="56" t="str">
        <f t="shared" si="3"/>
        <v>Dipolo-B42-CH1</v>
      </c>
      <c r="F44" s="56" t="str">
        <f t="shared" si="3"/>
        <v>Dipolo-B42-CH2</v>
      </c>
      <c r="G44" s="56" t="str">
        <f t="shared" si="3"/>
        <v>Dipolo-B42-CH3</v>
      </c>
      <c r="H44" s="56" t="str">
        <f t="shared" si="3"/>
        <v>Dipolo-B42-CH4</v>
      </c>
      <c r="I44" s="56" t="str">
        <f t="shared" si="3"/>
        <v>Dipolo-B42-CH5</v>
      </c>
      <c r="J44" s="56" t="str">
        <f t="shared" si="3"/>
        <v>Dipolo-B42-CH6</v>
      </c>
      <c r="K44" s="56" t="str">
        <f t="shared" si="3"/>
        <v>Dipolo-B42-CH7</v>
      </c>
      <c r="L44" s="56" t="str">
        <f t="shared" si="3"/>
        <v>Dipolo-B42-CH8</v>
      </c>
    </row>
    <row r="45" spans="1:12">
      <c r="A45" s="58" t="str">
        <f t="shared" si="4"/>
        <v>10.128.117.106</v>
      </c>
      <c r="B45" s="55">
        <v>17</v>
      </c>
      <c r="C45">
        <v>3</v>
      </c>
      <c r="D45" t="s">
        <v>556</v>
      </c>
      <c r="E45" s="56" t="str">
        <f t="shared" si="3"/>
        <v>Dipolo-B43-CH1</v>
      </c>
      <c r="F45" s="56" t="str">
        <f t="shared" si="3"/>
        <v>Dipolo-B43-CH2</v>
      </c>
      <c r="G45" s="56" t="str">
        <f t="shared" si="3"/>
        <v>Dipolo-B43-CH3</v>
      </c>
      <c r="H45" s="56" t="str">
        <f t="shared" si="3"/>
        <v>Dipolo-B43-CH4</v>
      </c>
      <c r="I45" s="56" t="str">
        <f t="shared" si="3"/>
        <v>Dipolo-B43-CH5</v>
      </c>
      <c r="J45" s="56" t="str">
        <f t="shared" si="3"/>
        <v>Dipolo-B43-CH6</v>
      </c>
      <c r="K45" s="56" t="str">
        <f t="shared" si="3"/>
        <v>Dipolo-B43-CH7</v>
      </c>
      <c r="L45" s="56" t="str">
        <f t="shared" si="3"/>
        <v>Dipolo-B43-CH8</v>
      </c>
    </row>
    <row r="46" spans="1:12">
      <c r="A46" s="58" t="str">
        <f t="shared" si="4"/>
        <v>10.128.117.106</v>
      </c>
      <c r="B46" s="55">
        <v>17</v>
      </c>
      <c r="C46">
        <v>4</v>
      </c>
      <c r="D46" t="s">
        <v>557</v>
      </c>
      <c r="E46" s="56" t="str">
        <f t="shared" si="3"/>
        <v>Dipolo-B44-CH1</v>
      </c>
      <c r="F46" s="56" t="str">
        <f t="shared" si="3"/>
        <v>Dipolo-B44-CH2</v>
      </c>
      <c r="G46" s="56" t="str">
        <f t="shared" si="3"/>
        <v>Dipolo-B44-CH3</v>
      </c>
      <c r="H46" s="56" t="str">
        <f t="shared" si="3"/>
        <v>Dipolo-B44-CH4</v>
      </c>
      <c r="I46" s="56" t="str">
        <f t="shared" si="3"/>
        <v>Dipolo-B44-CH5</v>
      </c>
      <c r="J46" s="56" t="str">
        <f t="shared" si="3"/>
        <v>Dipolo-B44-CH6</v>
      </c>
      <c r="K46" s="56" t="str">
        <f t="shared" si="3"/>
        <v>Dipolo-B44-CH7</v>
      </c>
      <c r="L46" s="56" t="str">
        <f t="shared" si="3"/>
        <v>Dipolo-B44-CH8</v>
      </c>
    </row>
    <row r="47" spans="1:12">
      <c r="A47" s="58" t="str">
        <f t="shared" si="4"/>
        <v>10.128.117.106</v>
      </c>
      <c r="B47" s="55">
        <v>17</v>
      </c>
      <c r="C47">
        <v>5</v>
      </c>
      <c r="D47" t="s">
        <v>558</v>
      </c>
      <c r="E47" s="56" t="str">
        <f t="shared" si="3"/>
        <v>Dipolo-B45-CH1</v>
      </c>
      <c r="F47" s="56" t="str">
        <f t="shared" si="3"/>
        <v>Dipolo-B45-CH2</v>
      </c>
      <c r="G47" s="56" t="str">
        <f t="shared" si="3"/>
        <v>Dipolo-B45-CH3</v>
      </c>
      <c r="H47" s="56" t="str">
        <f t="shared" si="3"/>
        <v>Dipolo-B45-CH4</v>
      </c>
      <c r="I47" s="56" t="str">
        <f t="shared" si="3"/>
        <v>Dipolo-B45-CH5</v>
      </c>
      <c r="J47" s="56" t="str">
        <f t="shared" si="3"/>
        <v>Dipolo-B45-CH6</v>
      </c>
      <c r="K47" s="56" t="str">
        <f t="shared" si="3"/>
        <v>Dipolo-B45-CH7</v>
      </c>
      <c r="L47" s="56" t="str">
        <f t="shared" si="3"/>
        <v>Dipolo-B45-CH8</v>
      </c>
    </row>
    <row r="48" spans="1:12">
      <c r="A48" s="58" t="str">
        <f t="shared" si="4"/>
        <v>10.128.119.106</v>
      </c>
      <c r="B48" s="55">
        <v>19</v>
      </c>
      <c r="C48">
        <v>1</v>
      </c>
      <c r="D48" t="s">
        <v>559</v>
      </c>
      <c r="E48" s="56" t="str">
        <f t="shared" si="3"/>
        <v>Dipolo-B46-CH1</v>
      </c>
      <c r="F48" s="56" t="str">
        <f t="shared" si="3"/>
        <v>Dipolo-B46-CH2</v>
      </c>
      <c r="G48" s="56" t="str">
        <f t="shared" si="3"/>
        <v>Dipolo-B46-CH3</v>
      </c>
      <c r="H48" s="56" t="str">
        <f t="shared" si="3"/>
        <v>Dipolo-B46-CH4</v>
      </c>
      <c r="I48" s="56" t="str">
        <f t="shared" si="3"/>
        <v>Dipolo-B46-CH5</v>
      </c>
      <c r="J48" s="56" t="str">
        <f t="shared" si="3"/>
        <v>Dipolo-B46-CH6</v>
      </c>
      <c r="K48" s="56" t="str">
        <f t="shared" si="3"/>
        <v>Dipolo-B46-CH7</v>
      </c>
      <c r="L48" s="56" t="str">
        <f t="shared" si="3"/>
        <v>Dipolo-B46-CH8</v>
      </c>
    </row>
    <row r="49" spans="1:12">
      <c r="A49" s="58" t="str">
        <f t="shared" si="4"/>
        <v>10.128.119.106</v>
      </c>
      <c r="B49" s="55">
        <v>19</v>
      </c>
      <c r="C49">
        <v>2</v>
      </c>
      <c r="D49" t="s">
        <v>560</v>
      </c>
      <c r="E49" s="56" t="str">
        <f t="shared" si="3"/>
        <v>Dipolo-B47-CH1</v>
      </c>
      <c r="F49" s="56" t="str">
        <f t="shared" si="3"/>
        <v>Dipolo-B47-CH2</v>
      </c>
      <c r="G49" s="56" t="str">
        <f t="shared" si="3"/>
        <v>Dipolo-B47-CH3</v>
      </c>
      <c r="H49" s="56" t="str">
        <f t="shared" si="3"/>
        <v>Dipolo-B47-CH4</v>
      </c>
      <c r="I49" s="56" t="str">
        <f t="shared" si="3"/>
        <v>Dipolo-B47-CH5</v>
      </c>
      <c r="J49" s="56" t="str">
        <f t="shared" si="3"/>
        <v>Dipolo-B47-CH6</v>
      </c>
      <c r="K49" s="56" t="str">
        <f t="shared" si="3"/>
        <v>Dipolo-B47-CH7</v>
      </c>
      <c r="L49" s="56" t="str">
        <f t="shared" si="3"/>
        <v>Dipolo-B47-CH8</v>
      </c>
    </row>
    <row r="50" spans="1:12">
      <c r="A50" s="58" t="str">
        <f t="shared" si="4"/>
        <v>10.128.119.106</v>
      </c>
      <c r="B50" s="55">
        <v>19</v>
      </c>
      <c r="C50">
        <v>3</v>
      </c>
      <c r="D50" t="s">
        <v>561</v>
      </c>
      <c r="E50" s="56" t="str">
        <f t="shared" si="3"/>
        <v>Dipolo-B48-CH1</v>
      </c>
      <c r="F50" s="56" t="str">
        <f t="shared" si="3"/>
        <v>Dipolo-B48-CH2</v>
      </c>
      <c r="G50" s="56" t="str">
        <f t="shared" si="3"/>
        <v>Dipolo-B48-CH3</v>
      </c>
      <c r="H50" s="56" t="str">
        <f t="shared" si="3"/>
        <v>Dipolo-B48-CH4</v>
      </c>
      <c r="I50" s="56" t="str">
        <f t="shared" si="3"/>
        <v>Dipolo-B48-CH5</v>
      </c>
      <c r="J50" s="56" t="str">
        <f t="shared" si="3"/>
        <v>Dipolo-B48-CH6</v>
      </c>
      <c r="K50" s="56" t="str">
        <f t="shared" si="3"/>
        <v>Dipolo-B48-CH7</v>
      </c>
      <c r="L50" s="56" t="str">
        <f t="shared" si="3"/>
        <v>Dipolo-B48-CH8</v>
      </c>
    </row>
    <row r="51" spans="1:12">
      <c r="A51" s="58" t="str">
        <f t="shared" si="4"/>
        <v>10.128.119.106</v>
      </c>
      <c r="B51" s="55">
        <v>19</v>
      </c>
      <c r="C51">
        <v>4</v>
      </c>
      <c r="D51" t="s">
        <v>562</v>
      </c>
      <c r="E51" s="56" t="str">
        <f t="shared" si="3"/>
        <v>Dipolo-B49-CH1</v>
      </c>
      <c r="F51" s="56" t="str">
        <f t="shared" si="3"/>
        <v>Dipolo-B49-CH2</v>
      </c>
      <c r="G51" s="56" t="str">
        <f t="shared" si="3"/>
        <v>Dipolo-B49-CH3</v>
      </c>
      <c r="H51" s="56" t="str">
        <f t="shared" si="3"/>
        <v>Dipolo-B49-CH4</v>
      </c>
      <c r="I51" s="56" t="str">
        <f t="shared" si="3"/>
        <v>Dipolo-B49-CH5</v>
      </c>
      <c r="J51" s="56" t="str">
        <f t="shared" si="3"/>
        <v>Dipolo-B49-CH6</v>
      </c>
      <c r="K51" s="56" t="str">
        <f t="shared" si="3"/>
        <v>Dipolo-B49-CH7</v>
      </c>
      <c r="L51" s="56" t="str">
        <f t="shared" ref="E51:L52" si="5">_xlfn.CONCAT($D51,"-",L$1)</f>
        <v>Dipolo-B49-CH8</v>
      </c>
    </row>
    <row r="52" spans="1:12">
      <c r="A52" s="58" t="str">
        <f t="shared" si="4"/>
        <v>10.128.119.106</v>
      </c>
      <c r="B52" s="55">
        <v>19</v>
      </c>
      <c r="C52">
        <v>5</v>
      </c>
      <c r="D52" t="s">
        <v>563</v>
      </c>
      <c r="E52" s="56" t="str">
        <f t="shared" si="5"/>
        <v>Dipolo-B50-CH1</v>
      </c>
      <c r="F52" s="56" t="str">
        <f t="shared" si="5"/>
        <v>Dipolo-B50-CH2</v>
      </c>
      <c r="G52" s="56" t="str">
        <f t="shared" si="5"/>
        <v>Dipolo-B50-CH3</v>
      </c>
      <c r="H52" s="56" t="str">
        <f t="shared" si="5"/>
        <v>Dipolo-B50-CH4</v>
      </c>
      <c r="I52" s="56" t="str">
        <f t="shared" si="5"/>
        <v>Dipolo-B50-CH5</v>
      </c>
      <c r="J52" s="56" t="str">
        <f t="shared" si="5"/>
        <v>Dipolo-B50-CH6</v>
      </c>
      <c r="K52" s="56" t="str">
        <f t="shared" si="5"/>
        <v>Dipolo-B50-CH7</v>
      </c>
      <c r="L52" s="56" t="str">
        <f t="shared" si="5"/>
        <v>Dipolo-B50-CH8</v>
      </c>
    </row>
    <row r="53" spans="1:12">
      <c r="A53" s="58"/>
      <c r="B53" s="55"/>
    </row>
    <row r="54" spans="1:12">
      <c r="A54" s="58"/>
      <c r="B54" s="55"/>
    </row>
    <row r="55" spans="1:12">
      <c r="A55" s="58"/>
      <c r="B55" s="55"/>
    </row>
    <row r="56" spans="1:12">
      <c r="A56" s="58"/>
      <c r="B56" s="55"/>
    </row>
    <row r="57" spans="1:12">
      <c r="A57" s="58"/>
      <c r="B57" s="55"/>
    </row>
    <row r="58" spans="1:12">
      <c r="A58" s="58"/>
      <c r="B58" s="55"/>
    </row>
    <row r="59" spans="1:12">
      <c r="A59" s="58"/>
      <c r="B59" s="55"/>
    </row>
    <row r="60" spans="1:12">
      <c r="A60" s="58"/>
      <c r="B60" s="55"/>
    </row>
    <row r="61" spans="1:12">
      <c r="A61" s="58"/>
      <c r="B61" s="55"/>
    </row>
    <row r="62" spans="1:12">
      <c r="A62" s="58"/>
      <c r="B62" s="55"/>
    </row>
    <row r="63" spans="1:12">
      <c r="A63" s="58"/>
      <c r="B6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1"/>
  <sheetViews>
    <sheetView workbookViewId="0" xr3:uid="{171B8CAD-EC4D-5839-94E3-BF8F162C5DC3}">
      <selection activeCell="B1" sqref="B1:B1048576"/>
    </sheetView>
  </sheetViews>
  <sheetFormatPr defaultRowHeight="15"/>
  <cols>
    <col min="1" max="1" width="14" style="57" bestFit="1" customWidth="1"/>
    <col min="2" max="2" width="14.140625" customWidth="1"/>
    <col min="4" max="4" width="7.42578125" customWidth="1"/>
    <col min="5" max="5" width="19.42578125" bestFit="1" customWidth="1"/>
    <col min="6" max="6" width="22.28515625" customWidth="1"/>
    <col min="7" max="7" width="22.42578125" bestFit="1" customWidth="1"/>
    <col min="8" max="11" width="22.28515625" bestFit="1" customWidth="1"/>
    <col min="12" max="12" width="17.28515625" style="21" customWidth="1"/>
    <col min="13" max="21" width="9.140625" style="57"/>
    <col min="22" max="22" width="7.42578125" style="57" bestFit="1" customWidth="1"/>
    <col min="23" max="23" width="11.5703125" style="57" customWidth="1"/>
    <col min="24" max="24" width="12.5703125" style="57" customWidth="1"/>
  </cols>
  <sheetData>
    <row r="1" spans="1:24">
      <c r="A1" s="59" t="s">
        <v>430</v>
      </c>
      <c r="B1" s="59" t="s">
        <v>564</v>
      </c>
      <c r="C1" s="59" t="s">
        <v>565</v>
      </c>
      <c r="D1" s="59" t="s">
        <v>111</v>
      </c>
      <c r="E1" s="59" t="s">
        <v>104</v>
      </c>
      <c r="F1" s="59" t="s">
        <v>566</v>
      </c>
      <c r="G1" s="59" t="s">
        <v>567</v>
      </c>
      <c r="H1" s="59" t="s">
        <v>131</v>
      </c>
      <c r="I1" s="59" t="s">
        <v>132</v>
      </c>
      <c r="J1" s="59" t="s">
        <v>568</v>
      </c>
      <c r="K1" s="59" t="s">
        <v>569</v>
      </c>
      <c r="L1" s="59" t="s">
        <v>570</v>
      </c>
      <c r="M1" s="59" t="s">
        <v>571</v>
      </c>
      <c r="N1" s="59" t="s">
        <v>572</v>
      </c>
      <c r="O1" s="59" t="s">
        <v>573</v>
      </c>
      <c r="P1" s="59" t="s">
        <v>574</v>
      </c>
      <c r="Q1" s="59" t="s">
        <v>575</v>
      </c>
      <c r="R1" s="59" t="s">
        <v>576</v>
      </c>
      <c r="S1" s="59" t="s">
        <v>577</v>
      </c>
      <c r="T1" s="59" t="s">
        <v>578</v>
      </c>
      <c r="U1" s="59" t="s">
        <v>579</v>
      </c>
      <c r="V1" s="59" t="s">
        <v>580</v>
      </c>
      <c r="W1" s="59" t="s">
        <v>581</v>
      </c>
      <c r="X1" s="59" t="s">
        <v>582</v>
      </c>
    </row>
    <row r="2" spans="1:24">
      <c r="A2" s="61" t="str">
        <f>_xlfn.CONCAT("10.128.",D2 + 100,".101")</f>
        <v>10.128.101.101</v>
      </c>
      <c r="B2" s="21" t="s">
        <v>115</v>
      </c>
      <c r="C2" s="21">
        <v>1</v>
      </c>
      <c r="D2" s="21">
        <v>1</v>
      </c>
      <c r="E2" s="21" t="s">
        <v>583</v>
      </c>
      <c r="F2" s="21" t="s">
        <v>584</v>
      </c>
      <c r="G2" s="62" t="str">
        <f>_xlfn.CONCAT($E2,":",G$1)</f>
        <v>BO-RA01:VA-VGC-01:A2</v>
      </c>
      <c r="H2" s="21" t="s">
        <v>585</v>
      </c>
      <c r="I2" s="62" t="str">
        <f>_xlfn.CONCAT($E2,":",I$1)</f>
        <v>BO-RA01:VA-VGC-01:B2</v>
      </c>
      <c r="J2" s="21" t="s">
        <v>586</v>
      </c>
      <c r="K2" s="21" t="s">
        <v>587</v>
      </c>
      <c r="L2" s="21" t="s">
        <v>588</v>
      </c>
      <c r="M2" s="63" t="s">
        <v>589</v>
      </c>
      <c r="N2" s="63" t="s">
        <v>589</v>
      </c>
      <c r="O2" s="63" t="s">
        <v>589</v>
      </c>
      <c r="P2" s="63" t="s">
        <v>589</v>
      </c>
      <c r="Q2" s="63" t="s">
        <v>589</v>
      </c>
      <c r="R2" s="63" t="s">
        <v>589</v>
      </c>
      <c r="S2" s="63" t="s">
        <v>590</v>
      </c>
      <c r="T2" s="63" t="s">
        <v>590</v>
      </c>
      <c r="U2" s="63" t="s">
        <v>590</v>
      </c>
      <c r="V2" s="63" t="s">
        <v>590</v>
      </c>
      <c r="W2" s="63" t="s">
        <v>590</v>
      </c>
      <c r="X2" s="63" t="s">
        <v>590</v>
      </c>
    </row>
    <row r="3" spans="1:24">
      <c r="A3" s="61" t="str">
        <f t="shared" ref="A3:A21" si="0">_xlfn.CONCAT("10.128.",D3 + 100,".101")</f>
        <v>10.128.102.101</v>
      </c>
      <c r="B3" s="21" t="s">
        <v>115</v>
      </c>
      <c r="C3" s="21">
        <v>1</v>
      </c>
      <c r="D3" s="21">
        <v>2</v>
      </c>
      <c r="E3" s="21" t="s">
        <v>591</v>
      </c>
      <c r="F3" s="21" t="s">
        <v>592</v>
      </c>
      <c r="G3" s="62" t="str">
        <f t="shared" ref="F3:K19" si="1">_xlfn.CONCAT($E3,":",G$1)</f>
        <v>BO-RA02:VA-VGC-01:A2</v>
      </c>
      <c r="H3" s="21" t="s">
        <v>593</v>
      </c>
      <c r="I3" s="62" t="str">
        <f t="shared" ref="I3:I19" si="2">_xlfn.CONCAT($E3,":",I$1)</f>
        <v>BO-RA02:VA-VGC-01:B2</v>
      </c>
      <c r="J3" s="21" t="s">
        <v>594</v>
      </c>
      <c r="K3" s="21" t="s">
        <v>595</v>
      </c>
      <c r="L3" s="21" t="s">
        <v>588</v>
      </c>
      <c r="M3" s="63" t="s">
        <v>589</v>
      </c>
      <c r="N3" s="63" t="s">
        <v>589</v>
      </c>
      <c r="O3" s="63" t="s">
        <v>589</v>
      </c>
      <c r="P3" s="63" t="s">
        <v>589</v>
      </c>
      <c r="Q3" s="63" t="s">
        <v>589</v>
      </c>
      <c r="R3" s="63" t="s">
        <v>589</v>
      </c>
      <c r="S3" s="63" t="s">
        <v>590</v>
      </c>
      <c r="T3" s="63" t="s">
        <v>590</v>
      </c>
      <c r="U3" s="63" t="s">
        <v>590</v>
      </c>
      <c r="V3" s="63" t="s">
        <v>590</v>
      </c>
      <c r="W3" s="63" t="s">
        <v>590</v>
      </c>
      <c r="X3" s="63" t="s">
        <v>590</v>
      </c>
    </row>
    <row r="4" spans="1:24">
      <c r="A4" s="61" t="str">
        <f>_xlfn.CONCAT("10.128.",D4 + 100,".101")</f>
        <v>10.128.103.101</v>
      </c>
      <c r="B4" s="21" t="s">
        <v>115</v>
      </c>
      <c r="C4" s="21">
        <v>1</v>
      </c>
      <c r="D4" s="21">
        <v>3</v>
      </c>
      <c r="E4" s="21" t="s">
        <v>596</v>
      </c>
      <c r="F4" s="62" t="str">
        <f t="shared" si="1"/>
        <v>BO-RA03:VA-VGC-01:A1</v>
      </c>
      <c r="G4" s="62" t="str">
        <f t="shared" si="1"/>
        <v>BO-RA03:VA-VGC-01:A2</v>
      </c>
      <c r="H4" s="62" t="str">
        <f t="shared" si="1"/>
        <v>BO-RA03:VA-VGC-01:B1</v>
      </c>
      <c r="I4" s="62" t="str">
        <f t="shared" si="1"/>
        <v>BO-RA03:VA-VGC-01:B2</v>
      </c>
      <c r="J4" s="62" t="str">
        <f t="shared" si="1"/>
        <v>BO-RA03:VA-VGC-01:C1</v>
      </c>
      <c r="K4" s="62" t="str">
        <f t="shared" si="1"/>
        <v>BO-RA03:VA-VGC-01:C2</v>
      </c>
      <c r="L4" s="21" t="s">
        <v>588</v>
      </c>
      <c r="M4" s="63" t="s">
        <v>589</v>
      </c>
      <c r="N4" s="63" t="s">
        <v>589</v>
      </c>
      <c r="O4" s="63" t="s">
        <v>589</v>
      </c>
      <c r="P4" s="63" t="s">
        <v>589</v>
      </c>
      <c r="Q4" s="63" t="s">
        <v>589</v>
      </c>
      <c r="R4" s="63" t="s">
        <v>589</v>
      </c>
      <c r="S4" s="63" t="s">
        <v>590</v>
      </c>
      <c r="T4" s="63" t="s">
        <v>590</v>
      </c>
      <c r="U4" s="63" t="s">
        <v>590</v>
      </c>
      <c r="V4" s="63" t="s">
        <v>590</v>
      </c>
      <c r="W4" s="63" t="s">
        <v>590</v>
      </c>
      <c r="X4" s="63" t="s">
        <v>590</v>
      </c>
    </row>
    <row r="5" spans="1:24">
      <c r="A5" s="61" t="str">
        <f t="shared" si="0"/>
        <v>10.128.104.101</v>
      </c>
      <c r="B5" s="21" t="s">
        <v>115</v>
      </c>
      <c r="C5" s="21">
        <v>1</v>
      </c>
      <c r="D5" s="21">
        <v>4</v>
      </c>
      <c r="E5" s="21" t="s">
        <v>597</v>
      </c>
      <c r="F5" s="21" t="s">
        <v>598</v>
      </c>
      <c r="G5" s="62" t="str">
        <f t="shared" si="1"/>
        <v>BO-RA04:VA-VGC-01:A2</v>
      </c>
      <c r="H5" s="21" t="s">
        <v>599</v>
      </c>
      <c r="I5" s="62" t="str">
        <f t="shared" si="2"/>
        <v>BO-RA04:VA-VGC-01:B2</v>
      </c>
      <c r="J5" s="21" t="s">
        <v>600</v>
      </c>
      <c r="K5" s="21" t="s">
        <v>601</v>
      </c>
      <c r="L5" s="21" t="s">
        <v>588</v>
      </c>
      <c r="M5" s="63" t="s">
        <v>589</v>
      </c>
      <c r="N5" s="63" t="s">
        <v>589</v>
      </c>
      <c r="O5" s="63" t="s">
        <v>589</v>
      </c>
      <c r="P5" s="63" t="s">
        <v>589</v>
      </c>
      <c r="Q5" s="63" t="s">
        <v>589</v>
      </c>
      <c r="R5" s="63" t="s">
        <v>589</v>
      </c>
      <c r="S5" s="63" t="s">
        <v>590</v>
      </c>
      <c r="T5" s="63" t="s">
        <v>590</v>
      </c>
      <c r="U5" s="63" t="s">
        <v>590</v>
      </c>
      <c r="V5" s="63" t="s">
        <v>590</v>
      </c>
      <c r="W5" s="63" t="s">
        <v>590</v>
      </c>
      <c r="X5" s="63" t="s">
        <v>590</v>
      </c>
    </row>
    <row r="6" spans="1:24">
      <c r="A6" s="61" t="str">
        <f t="shared" si="0"/>
        <v>10.128.105.101</v>
      </c>
      <c r="B6" s="21" t="s">
        <v>115</v>
      </c>
      <c r="C6" s="21">
        <v>1</v>
      </c>
      <c r="D6" s="21">
        <v>5</v>
      </c>
      <c r="E6" s="21" t="s">
        <v>602</v>
      </c>
      <c r="F6" s="62" t="str">
        <f t="shared" si="1"/>
        <v>BO-RA05:VA-VGC-01:A1</v>
      </c>
      <c r="G6" s="62" t="str">
        <f t="shared" si="1"/>
        <v>BO-RA05:VA-VGC-01:A2</v>
      </c>
      <c r="H6" s="62" t="str">
        <f t="shared" si="1"/>
        <v>BO-RA05:VA-VGC-01:B1</v>
      </c>
      <c r="I6" s="62" t="str">
        <f t="shared" si="2"/>
        <v>BO-RA05:VA-VGC-01:B2</v>
      </c>
      <c r="J6" s="62" t="str">
        <f t="shared" si="1"/>
        <v>BO-RA05:VA-VGC-01:C1</v>
      </c>
      <c r="K6" s="62" t="str">
        <f t="shared" si="1"/>
        <v>BO-RA05:VA-VGC-01:C2</v>
      </c>
      <c r="L6" s="21" t="s">
        <v>588</v>
      </c>
      <c r="M6" s="63" t="s">
        <v>589</v>
      </c>
      <c r="N6" s="63" t="s">
        <v>589</v>
      </c>
      <c r="O6" s="63" t="s">
        <v>589</v>
      </c>
      <c r="P6" s="63" t="s">
        <v>589</v>
      </c>
      <c r="Q6" s="63" t="s">
        <v>589</v>
      </c>
      <c r="R6" s="63" t="s">
        <v>589</v>
      </c>
      <c r="S6" s="63" t="s">
        <v>590</v>
      </c>
      <c r="T6" s="63" t="s">
        <v>590</v>
      </c>
      <c r="U6" s="63" t="s">
        <v>590</v>
      </c>
      <c r="V6" s="63" t="s">
        <v>590</v>
      </c>
      <c r="W6" s="63" t="s">
        <v>590</v>
      </c>
      <c r="X6" s="63" t="s">
        <v>590</v>
      </c>
    </row>
    <row r="7" spans="1:24">
      <c r="A7" s="61" t="str">
        <f t="shared" si="0"/>
        <v>10.128.106.101</v>
      </c>
      <c r="B7" s="21" t="s">
        <v>115</v>
      </c>
      <c r="C7" s="21">
        <v>1</v>
      </c>
      <c r="D7" s="21">
        <v>6</v>
      </c>
      <c r="E7" s="21" t="s">
        <v>603</v>
      </c>
      <c r="F7" s="21" t="s">
        <v>604</v>
      </c>
      <c r="G7" s="62" t="str">
        <f t="shared" si="1"/>
        <v>BO-RA06:VA-VGC-01:A2</v>
      </c>
      <c r="H7" s="21" t="s">
        <v>605</v>
      </c>
      <c r="I7" s="62" t="str">
        <f t="shared" si="2"/>
        <v>BO-RA06:VA-VGC-01:B2</v>
      </c>
      <c r="J7" s="21" t="s">
        <v>606</v>
      </c>
      <c r="K7" s="21" t="s">
        <v>607</v>
      </c>
      <c r="L7" s="21" t="s">
        <v>588</v>
      </c>
      <c r="M7" s="63" t="s">
        <v>589</v>
      </c>
      <c r="N7" s="63" t="s">
        <v>589</v>
      </c>
      <c r="O7" s="63" t="s">
        <v>589</v>
      </c>
      <c r="P7" s="63" t="s">
        <v>589</v>
      </c>
      <c r="Q7" s="63" t="s">
        <v>589</v>
      </c>
      <c r="R7" s="63" t="s">
        <v>589</v>
      </c>
      <c r="S7" s="63" t="s">
        <v>590</v>
      </c>
      <c r="T7" s="63" t="s">
        <v>590</v>
      </c>
      <c r="U7" s="63" t="s">
        <v>590</v>
      </c>
      <c r="V7" s="63" t="s">
        <v>590</v>
      </c>
      <c r="W7" s="63" t="s">
        <v>590</v>
      </c>
      <c r="X7" s="63" t="s">
        <v>590</v>
      </c>
    </row>
    <row r="8" spans="1:24">
      <c r="A8" s="61" t="str">
        <f t="shared" si="0"/>
        <v>10.128.107.101</v>
      </c>
      <c r="B8" s="21" t="s">
        <v>115</v>
      </c>
      <c r="C8" s="21">
        <v>1</v>
      </c>
      <c r="D8" s="21">
        <v>7</v>
      </c>
      <c r="E8" s="21" t="s">
        <v>608</v>
      </c>
      <c r="F8" s="62" t="str">
        <f t="shared" si="1"/>
        <v>BO-RA07:VA-VGC-01:A1</v>
      </c>
      <c r="G8" s="62" t="str">
        <f t="shared" si="1"/>
        <v>BO-RA07:VA-VGC-01:A2</v>
      </c>
      <c r="H8" s="62" t="str">
        <f t="shared" si="1"/>
        <v>BO-RA07:VA-VGC-01:B1</v>
      </c>
      <c r="I8" s="62" t="str">
        <f t="shared" si="2"/>
        <v>BO-RA07:VA-VGC-01:B2</v>
      </c>
      <c r="J8" s="62" t="str">
        <f t="shared" si="1"/>
        <v>BO-RA07:VA-VGC-01:C1</v>
      </c>
      <c r="K8" s="62" t="str">
        <f t="shared" si="1"/>
        <v>BO-RA07:VA-VGC-01:C2</v>
      </c>
      <c r="L8" s="21" t="s">
        <v>588</v>
      </c>
      <c r="M8" s="63" t="s">
        <v>589</v>
      </c>
      <c r="N8" s="63" t="s">
        <v>589</v>
      </c>
      <c r="O8" s="63" t="s">
        <v>589</v>
      </c>
      <c r="P8" s="63" t="s">
        <v>589</v>
      </c>
      <c r="Q8" s="63" t="s">
        <v>589</v>
      </c>
      <c r="R8" s="63" t="s">
        <v>589</v>
      </c>
      <c r="S8" s="63" t="s">
        <v>590</v>
      </c>
      <c r="T8" s="63" t="s">
        <v>590</v>
      </c>
      <c r="U8" s="63" t="s">
        <v>590</v>
      </c>
      <c r="V8" s="63" t="s">
        <v>590</v>
      </c>
      <c r="W8" s="63" t="s">
        <v>590</v>
      </c>
      <c r="X8" s="63" t="s">
        <v>590</v>
      </c>
    </row>
    <row r="9" spans="1:24">
      <c r="A9" s="61" t="str">
        <f t="shared" si="0"/>
        <v>10.128.108.101</v>
      </c>
      <c r="B9" s="21" t="s">
        <v>115</v>
      </c>
      <c r="C9" s="21">
        <v>1</v>
      </c>
      <c r="D9" s="21">
        <v>8</v>
      </c>
      <c r="E9" s="21" t="s">
        <v>609</v>
      </c>
      <c r="F9" s="21" t="s">
        <v>610</v>
      </c>
      <c r="G9" s="62" t="str">
        <f t="shared" si="1"/>
        <v>BO-RA08:VA-VGC-01:A2</v>
      </c>
      <c r="H9" s="21" t="s">
        <v>611</v>
      </c>
      <c r="I9" s="62" t="str">
        <f t="shared" si="2"/>
        <v>BO-RA08:VA-VGC-01:B2</v>
      </c>
      <c r="J9" s="21" t="s">
        <v>612</v>
      </c>
      <c r="K9" s="21" t="s">
        <v>613</v>
      </c>
      <c r="L9" s="21" t="s">
        <v>588</v>
      </c>
      <c r="M9" s="63" t="s">
        <v>589</v>
      </c>
      <c r="N9" s="63" t="s">
        <v>589</v>
      </c>
      <c r="O9" s="63" t="s">
        <v>589</v>
      </c>
      <c r="P9" s="63" t="s">
        <v>589</v>
      </c>
      <c r="Q9" s="63" t="s">
        <v>589</v>
      </c>
      <c r="R9" s="63" t="s">
        <v>589</v>
      </c>
      <c r="S9" s="63" t="s">
        <v>590</v>
      </c>
      <c r="T9" s="63" t="s">
        <v>590</v>
      </c>
      <c r="U9" s="63" t="s">
        <v>590</v>
      </c>
      <c r="V9" s="63" t="s">
        <v>590</v>
      </c>
      <c r="W9" s="63" t="s">
        <v>590</v>
      </c>
      <c r="X9" s="63" t="s">
        <v>590</v>
      </c>
    </row>
    <row r="10" spans="1:24">
      <c r="A10" s="61" t="str">
        <f t="shared" si="0"/>
        <v>10.128.109.101</v>
      </c>
      <c r="B10" s="21" t="s">
        <v>115</v>
      </c>
      <c r="C10" s="21">
        <v>1</v>
      </c>
      <c r="D10" s="21">
        <v>9</v>
      </c>
      <c r="E10" s="21" t="s">
        <v>614</v>
      </c>
      <c r="F10" s="62" t="str">
        <f t="shared" si="1"/>
        <v>BO-RA09:VA-VGC-01:A1</v>
      </c>
      <c r="G10" s="62" t="str">
        <f t="shared" si="1"/>
        <v>BO-RA09:VA-VGC-01:A2</v>
      </c>
      <c r="H10" s="62" t="str">
        <f t="shared" si="1"/>
        <v>BO-RA09:VA-VGC-01:B1</v>
      </c>
      <c r="I10" s="62" t="str">
        <f t="shared" si="2"/>
        <v>BO-RA09:VA-VGC-01:B2</v>
      </c>
      <c r="J10" s="62" t="str">
        <f t="shared" si="1"/>
        <v>BO-RA09:VA-VGC-01:C1</v>
      </c>
      <c r="K10" s="62" t="str">
        <f t="shared" si="1"/>
        <v>BO-RA09:VA-VGC-01:C2</v>
      </c>
      <c r="L10" s="21" t="s">
        <v>588</v>
      </c>
      <c r="M10" s="63" t="s">
        <v>589</v>
      </c>
      <c r="N10" s="63" t="s">
        <v>589</v>
      </c>
      <c r="O10" s="63" t="s">
        <v>589</v>
      </c>
      <c r="P10" s="63" t="s">
        <v>589</v>
      </c>
      <c r="Q10" s="63" t="s">
        <v>589</v>
      </c>
      <c r="R10" s="63" t="s">
        <v>589</v>
      </c>
      <c r="S10" s="63" t="s">
        <v>590</v>
      </c>
      <c r="T10" s="63" t="s">
        <v>590</v>
      </c>
      <c r="U10" s="63" t="s">
        <v>590</v>
      </c>
      <c r="V10" s="63" t="s">
        <v>590</v>
      </c>
      <c r="W10" s="63" t="s">
        <v>590</v>
      </c>
      <c r="X10" s="63" t="s">
        <v>590</v>
      </c>
    </row>
    <row r="11" spans="1:24">
      <c r="A11" s="61" t="str">
        <f t="shared" si="0"/>
        <v>10.128.110.101</v>
      </c>
      <c r="B11" s="21" t="s">
        <v>115</v>
      </c>
      <c r="C11" s="21">
        <v>1</v>
      </c>
      <c r="D11" s="21">
        <v>10</v>
      </c>
      <c r="E11" s="21" t="s">
        <v>615</v>
      </c>
      <c r="F11" s="21" t="s">
        <v>616</v>
      </c>
      <c r="G11" s="62" t="str">
        <f t="shared" si="1"/>
        <v>BO-RA10:VA-VGC-01:A2</v>
      </c>
      <c r="H11" s="21" t="s">
        <v>617</v>
      </c>
      <c r="I11" s="62" t="str">
        <f t="shared" si="2"/>
        <v>BO-RA10:VA-VGC-01:B2</v>
      </c>
      <c r="J11" s="21" t="s">
        <v>618</v>
      </c>
      <c r="K11" s="21" t="s">
        <v>619</v>
      </c>
      <c r="L11" s="21" t="s">
        <v>588</v>
      </c>
      <c r="M11" s="63" t="s">
        <v>589</v>
      </c>
      <c r="N11" s="63" t="s">
        <v>589</v>
      </c>
      <c r="O11" s="63" t="s">
        <v>589</v>
      </c>
      <c r="P11" s="63" t="s">
        <v>589</v>
      </c>
      <c r="Q11" s="63" t="s">
        <v>589</v>
      </c>
      <c r="R11" s="63" t="s">
        <v>589</v>
      </c>
      <c r="S11" s="63" t="s">
        <v>590</v>
      </c>
      <c r="T11" s="63" t="s">
        <v>590</v>
      </c>
      <c r="U11" s="63" t="s">
        <v>590</v>
      </c>
      <c r="V11" s="63" t="s">
        <v>590</v>
      </c>
      <c r="W11" s="63" t="s">
        <v>590</v>
      </c>
      <c r="X11" s="63" t="s">
        <v>590</v>
      </c>
    </row>
    <row r="12" spans="1:24">
      <c r="A12" s="61" t="str">
        <f t="shared" si="0"/>
        <v>10.128.111.101</v>
      </c>
      <c r="B12" s="21" t="s">
        <v>115</v>
      </c>
      <c r="C12" s="21">
        <v>1</v>
      </c>
      <c r="D12" s="21">
        <v>11</v>
      </c>
      <c r="E12" s="21" t="s">
        <v>620</v>
      </c>
      <c r="F12" s="62" t="str">
        <f t="shared" si="1"/>
        <v>BO-RA11:VA-VGC-01:A1</v>
      </c>
      <c r="G12" s="62" t="str">
        <f t="shared" si="1"/>
        <v>BO-RA11:VA-VGC-01:A2</v>
      </c>
      <c r="H12" s="62" t="str">
        <f t="shared" si="1"/>
        <v>BO-RA11:VA-VGC-01:B1</v>
      </c>
      <c r="I12" s="62" t="str">
        <f t="shared" si="2"/>
        <v>BO-RA11:VA-VGC-01:B2</v>
      </c>
      <c r="J12" s="62" t="str">
        <f t="shared" si="1"/>
        <v>BO-RA11:VA-VGC-01:C1</v>
      </c>
      <c r="K12" s="62" t="str">
        <f t="shared" si="1"/>
        <v>BO-RA11:VA-VGC-01:C2</v>
      </c>
      <c r="L12" s="21" t="s">
        <v>588</v>
      </c>
      <c r="M12" s="63" t="s">
        <v>589</v>
      </c>
      <c r="N12" s="63" t="s">
        <v>589</v>
      </c>
      <c r="O12" s="63" t="s">
        <v>589</v>
      </c>
      <c r="P12" s="63" t="s">
        <v>589</v>
      </c>
      <c r="Q12" s="63" t="s">
        <v>589</v>
      </c>
      <c r="R12" s="63" t="s">
        <v>589</v>
      </c>
      <c r="S12" s="63" t="s">
        <v>590</v>
      </c>
      <c r="T12" s="63" t="s">
        <v>590</v>
      </c>
      <c r="U12" s="63" t="s">
        <v>590</v>
      </c>
      <c r="V12" s="63" t="s">
        <v>590</v>
      </c>
      <c r="W12" s="63" t="s">
        <v>590</v>
      </c>
      <c r="X12" s="63" t="s">
        <v>590</v>
      </c>
    </row>
    <row r="13" spans="1:24">
      <c r="A13" s="61" t="str">
        <f t="shared" si="0"/>
        <v>10.128.112.101</v>
      </c>
      <c r="B13" s="21" t="s">
        <v>115</v>
      </c>
      <c r="C13" s="21">
        <v>1</v>
      </c>
      <c r="D13" s="21">
        <v>12</v>
      </c>
      <c r="E13" s="21" t="s">
        <v>621</v>
      </c>
      <c r="F13" s="21" t="s">
        <v>622</v>
      </c>
      <c r="G13" s="62" t="str">
        <f t="shared" si="1"/>
        <v>BO-RA12:VA-VGC-01:A2</v>
      </c>
      <c r="H13" s="21" t="s">
        <v>623</v>
      </c>
      <c r="I13" s="62" t="str">
        <f t="shared" si="2"/>
        <v>BO-RA12:VA-VGC-01:B2</v>
      </c>
      <c r="J13" s="21" t="s">
        <v>624</v>
      </c>
      <c r="K13" s="21" t="s">
        <v>625</v>
      </c>
      <c r="L13" s="21" t="s">
        <v>588</v>
      </c>
      <c r="M13" s="63" t="s">
        <v>589</v>
      </c>
      <c r="N13" s="63" t="s">
        <v>589</v>
      </c>
      <c r="O13" s="63" t="s">
        <v>589</v>
      </c>
      <c r="P13" s="63" t="s">
        <v>589</v>
      </c>
      <c r="Q13" s="63" t="s">
        <v>589</v>
      </c>
      <c r="R13" s="63" t="s">
        <v>589</v>
      </c>
      <c r="S13" s="63" t="s">
        <v>590</v>
      </c>
      <c r="T13" s="63" t="s">
        <v>590</v>
      </c>
      <c r="U13" s="63" t="s">
        <v>590</v>
      </c>
      <c r="V13" s="63" t="s">
        <v>590</v>
      </c>
      <c r="W13" s="63" t="s">
        <v>590</v>
      </c>
      <c r="X13" s="63" t="s">
        <v>590</v>
      </c>
    </row>
    <row r="14" spans="1:24">
      <c r="A14" s="61" t="str">
        <f t="shared" si="0"/>
        <v>10.128.114.101</v>
      </c>
      <c r="B14" s="21" t="s">
        <v>115</v>
      </c>
      <c r="C14" s="21">
        <v>1</v>
      </c>
      <c r="D14" s="21">
        <v>14</v>
      </c>
      <c r="E14" s="21" t="s">
        <v>626</v>
      </c>
      <c r="F14" s="21" t="s">
        <v>627</v>
      </c>
      <c r="G14" s="62" t="str">
        <f t="shared" si="1"/>
        <v>BO-RA14:VA-VGC-01:A2</v>
      </c>
      <c r="H14" s="21" t="s">
        <v>628</v>
      </c>
      <c r="I14" s="62" t="str">
        <f t="shared" si="2"/>
        <v>BO-RA14:VA-VGC-01:B2</v>
      </c>
      <c r="J14" s="21" t="s">
        <v>629</v>
      </c>
      <c r="K14" s="21" t="s">
        <v>630</v>
      </c>
      <c r="L14" s="21" t="s">
        <v>588</v>
      </c>
      <c r="M14" s="63" t="s">
        <v>589</v>
      </c>
      <c r="N14" s="63" t="s">
        <v>589</v>
      </c>
      <c r="O14" s="63" t="s">
        <v>589</v>
      </c>
      <c r="P14" s="63" t="s">
        <v>589</v>
      </c>
      <c r="Q14" s="63" t="s">
        <v>589</v>
      </c>
      <c r="R14" s="63" t="s">
        <v>589</v>
      </c>
      <c r="S14" s="63" t="s">
        <v>590</v>
      </c>
      <c r="T14" s="63" t="s">
        <v>590</v>
      </c>
      <c r="U14" s="63" t="s">
        <v>590</v>
      </c>
      <c r="V14" s="63" t="s">
        <v>590</v>
      </c>
      <c r="W14" s="63" t="s">
        <v>590</v>
      </c>
      <c r="X14" s="63" t="s">
        <v>590</v>
      </c>
    </row>
    <row r="15" spans="1:24">
      <c r="A15" s="61" t="str">
        <f t="shared" si="0"/>
        <v>10.128.115.101</v>
      </c>
      <c r="B15" s="21" t="s">
        <v>115</v>
      </c>
      <c r="C15" s="21">
        <v>1</v>
      </c>
      <c r="D15" s="21">
        <v>15</v>
      </c>
      <c r="E15" s="21" t="s">
        <v>631</v>
      </c>
      <c r="F15" s="62" t="str">
        <f t="shared" si="1"/>
        <v>BO-RA15:VA-VGC-01:A1</v>
      </c>
      <c r="G15" s="62" t="str">
        <f t="shared" si="1"/>
        <v>BO-RA15:VA-VGC-01:A2</v>
      </c>
      <c r="H15" s="62" t="str">
        <f t="shared" si="1"/>
        <v>BO-RA15:VA-VGC-01:B1</v>
      </c>
      <c r="I15" s="62" t="str">
        <f t="shared" si="2"/>
        <v>BO-RA15:VA-VGC-01:B2</v>
      </c>
      <c r="J15" s="62" t="str">
        <f t="shared" si="1"/>
        <v>BO-RA15:VA-VGC-01:C1</v>
      </c>
      <c r="K15" s="62" t="str">
        <f t="shared" si="1"/>
        <v>BO-RA15:VA-VGC-01:C2</v>
      </c>
      <c r="L15" s="21" t="s">
        <v>588</v>
      </c>
      <c r="M15" s="63" t="s">
        <v>589</v>
      </c>
      <c r="N15" s="63" t="s">
        <v>589</v>
      </c>
      <c r="O15" s="63" t="s">
        <v>589</v>
      </c>
      <c r="P15" s="63" t="s">
        <v>589</v>
      </c>
      <c r="Q15" s="63" t="s">
        <v>589</v>
      </c>
      <c r="R15" s="63" t="s">
        <v>589</v>
      </c>
      <c r="S15" s="63" t="s">
        <v>590</v>
      </c>
      <c r="T15" s="63" t="s">
        <v>590</v>
      </c>
      <c r="U15" s="63" t="s">
        <v>590</v>
      </c>
      <c r="V15" s="63" t="s">
        <v>590</v>
      </c>
      <c r="W15" s="63" t="s">
        <v>590</v>
      </c>
      <c r="X15" s="63" t="s">
        <v>590</v>
      </c>
    </row>
    <row r="16" spans="1:24">
      <c r="A16" s="61" t="str">
        <f t="shared" si="0"/>
        <v>10.128.116.101</v>
      </c>
      <c r="B16" s="21" t="s">
        <v>115</v>
      </c>
      <c r="C16" s="21">
        <v>1</v>
      </c>
      <c r="D16" s="21">
        <v>16</v>
      </c>
      <c r="E16" s="21" t="s">
        <v>632</v>
      </c>
      <c r="F16" s="21" t="s">
        <v>633</v>
      </c>
      <c r="G16" s="62" t="str">
        <f t="shared" si="1"/>
        <v>BO-RA16:VA-VGC-01:A2</v>
      </c>
      <c r="H16" s="21" t="s">
        <v>634</v>
      </c>
      <c r="I16" s="62" t="str">
        <f t="shared" si="2"/>
        <v>BO-RA16:VA-VGC-01:B2</v>
      </c>
      <c r="J16" s="21" t="s">
        <v>635</v>
      </c>
      <c r="K16" s="21" t="s">
        <v>636</v>
      </c>
      <c r="L16" s="21" t="s">
        <v>588</v>
      </c>
      <c r="M16" s="63" t="s">
        <v>589</v>
      </c>
      <c r="N16" s="63" t="s">
        <v>589</v>
      </c>
      <c r="O16" s="63" t="s">
        <v>589</v>
      </c>
      <c r="P16" s="63" t="s">
        <v>589</v>
      </c>
      <c r="Q16" s="63" t="s">
        <v>589</v>
      </c>
      <c r="R16" s="63" t="s">
        <v>589</v>
      </c>
      <c r="S16" s="63" t="s">
        <v>590</v>
      </c>
      <c r="T16" s="63" t="s">
        <v>590</v>
      </c>
      <c r="U16" s="63" t="s">
        <v>590</v>
      </c>
      <c r="V16" s="63" t="s">
        <v>590</v>
      </c>
      <c r="W16" s="63" t="s">
        <v>590</v>
      </c>
      <c r="X16" s="63" t="s">
        <v>590</v>
      </c>
    </row>
    <row r="17" spans="1:24">
      <c r="A17" s="61" t="str">
        <f t="shared" si="0"/>
        <v>10.128.117.101</v>
      </c>
      <c r="B17" s="21" t="s">
        <v>115</v>
      </c>
      <c r="C17" s="21">
        <v>1</v>
      </c>
      <c r="D17" s="21">
        <v>17</v>
      </c>
      <c r="E17" s="21" t="s">
        <v>637</v>
      </c>
      <c r="F17" s="62" t="str">
        <f t="shared" si="1"/>
        <v>BO-RA17:VA-VGC-01:A1</v>
      </c>
      <c r="G17" s="62" t="str">
        <f t="shared" si="1"/>
        <v>BO-RA17:VA-VGC-01:A2</v>
      </c>
      <c r="H17" s="62" t="str">
        <f t="shared" si="1"/>
        <v>BO-RA17:VA-VGC-01:B1</v>
      </c>
      <c r="I17" s="62" t="str">
        <f t="shared" si="2"/>
        <v>BO-RA17:VA-VGC-01:B2</v>
      </c>
      <c r="J17" s="62" t="str">
        <f t="shared" si="1"/>
        <v>BO-RA17:VA-VGC-01:C1</v>
      </c>
      <c r="K17" s="62" t="str">
        <f t="shared" si="1"/>
        <v>BO-RA17:VA-VGC-01:C2</v>
      </c>
      <c r="L17" s="21" t="s">
        <v>588</v>
      </c>
      <c r="M17" s="63" t="s">
        <v>589</v>
      </c>
      <c r="N17" s="63" t="s">
        <v>589</v>
      </c>
      <c r="O17" s="63" t="s">
        <v>589</v>
      </c>
      <c r="P17" s="63" t="s">
        <v>589</v>
      </c>
      <c r="Q17" s="63" t="s">
        <v>589</v>
      </c>
      <c r="R17" s="63" t="s">
        <v>589</v>
      </c>
      <c r="S17" s="63" t="s">
        <v>590</v>
      </c>
      <c r="T17" s="63" t="s">
        <v>590</v>
      </c>
      <c r="U17" s="63" t="s">
        <v>590</v>
      </c>
      <c r="V17" s="63" t="s">
        <v>590</v>
      </c>
      <c r="W17" s="63" t="s">
        <v>590</v>
      </c>
      <c r="X17" s="63" t="s">
        <v>590</v>
      </c>
    </row>
    <row r="18" spans="1:24">
      <c r="A18" s="61" t="str">
        <f t="shared" si="0"/>
        <v>10.128.118.101</v>
      </c>
      <c r="B18" s="21" t="s">
        <v>115</v>
      </c>
      <c r="C18" s="21">
        <v>1</v>
      </c>
      <c r="D18" s="21">
        <v>18</v>
      </c>
      <c r="E18" s="21" t="s">
        <v>638</v>
      </c>
      <c r="F18" s="21" t="s">
        <v>639</v>
      </c>
      <c r="G18" s="62" t="str">
        <f t="shared" si="1"/>
        <v>BO-RA18:VA-VGC-01:A2</v>
      </c>
      <c r="H18" s="21" t="s">
        <v>640</v>
      </c>
      <c r="I18" s="62" t="str">
        <f t="shared" si="2"/>
        <v>BO-RA18:VA-VGC-01:B2</v>
      </c>
      <c r="J18" s="21" t="s">
        <v>641</v>
      </c>
      <c r="K18" s="21" t="s">
        <v>642</v>
      </c>
      <c r="L18" s="21" t="s">
        <v>588</v>
      </c>
      <c r="M18" s="63" t="s">
        <v>589</v>
      </c>
      <c r="N18" s="63" t="s">
        <v>589</v>
      </c>
      <c r="O18" s="63" t="s">
        <v>589</v>
      </c>
      <c r="P18" s="63" t="s">
        <v>589</v>
      </c>
      <c r="Q18" s="63" t="s">
        <v>589</v>
      </c>
      <c r="R18" s="63" t="s">
        <v>589</v>
      </c>
      <c r="S18" s="63" t="s">
        <v>590</v>
      </c>
      <c r="T18" s="63" t="s">
        <v>590</v>
      </c>
      <c r="U18" s="63" t="s">
        <v>590</v>
      </c>
      <c r="V18" s="63" t="s">
        <v>590</v>
      </c>
      <c r="W18" s="63" t="s">
        <v>590</v>
      </c>
      <c r="X18" s="63" t="s">
        <v>590</v>
      </c>
    </row>
    <row r="19" spans="1:24">
      <c r="A19" s="61" t="str">
        <f t="shared" si="0"/>
        <v>10.128.119.101</v>
      </c>
      <c r="B19" s="21" t="s">
        <v>115</v>
      </c>
      <c r="C19" s="21">
        <v>1</v>
      </c>
      <c r="D19" s="21">
        <v>19</v>
      </c>
      <c r="E19" s="21" t="s">
        <v>643</v>
      </c>
      <c r="F19" s="21" t="s">
        <v>644</v>
      </c>
      <c r="G19" s="62" t="str">
        <f t="shared" si="1"/>
        <v>BO-RA19:VA-VGC-01:A2</v>
      </c>
      <c r="H19" s="21" t="s">
        <v>645</v>
      </c>
      <c r="I19" s="62" t="str">
        <f t="shared" si="2"/>
        <v>BO-RA19:VA-VGC-01:B2</v>
      </c>
      <c r="J19" s="21" t="s">
        <v>646</v>
      </c>
      <c r="K19" s="21" t="s">
        <v>647</v>
      </c>
      <c r="L19" s="21" t="s">
        <v>588</v>
      </c>
      <c r="M19" s="63" t="s">
        <v>589</v>
      </c>
      <c r="N19" s="63" t="s">
        <v>589</v>
      </c>
      <c r="O19" s="63" t="s">
        <v>589</v>
      </c>
      <c r="P19" s="63" t="s">
        <v>589</v>
      </c>
      <c r="Q19" s="63" t="s">
        <v>589</v>
      </c>
      <c r="R19" s="63" t="s">
        <v>589</v>
      </c>
      <c r="S19" s="63" t="s">
        <v>590</v>
      </c>
      <c r="T19" s="63" t="s">
        <v>590</v>
      </c>
      <c r="U19" s="63" t="s">
        <v>590</v>
      </c>
      <c r="V19" s="63" t="s">
        <v>590</v>
      </c>
      <c r="W19" s="63" t="s">
        <v>590</v>
      </c>
      <c r="X19" s="63" t="s">
        <v>590</v>
      </c>
    </row>
    <row r="20" spans="1:24">
      <c r="A20" s="61" t="str">
        <f t="shared" si="0"/>
        <v>10.128.120.101</v>
      </c>
      <c r="B20" s="21" t="s">
        <v>374</v>
      </c>
      <c r="C20" s="21">
        <v>1</v>
      </c>
      <c r="D20" s="21">
        <v>20</v>
      </c>
      <c r="E20" s="21" t="s">
        <v>648</v>
      </c>
      <c r="F20" s="21" t="s">
        <v>649</v>
      </c>
      <c r="G20" s="62" t="str">
        <f>_xlfn.CONCAT($E20,":",G$1)</f>
        <v>BO-RA20:VA-VGC-01:A2</v>
      </c>
      <c r="H20" s="21" t="s">
        <v>650</v>
      </c>
      <c r="I20" s="62" t="str">
        <f>_xlfn.CONCAT($E20,":",I$1)</f>
        <v>BO-RA20:VA-VGC-01:B2</v>
      </c>
      <c r="J20" s="21" t="s">
        <v>651</v>
      </c>
      <c r="K20" s="62" t="str">
        <f>_xlfn.CONCAT($E20,":",K$1)</f>
        <v>BO-RA20:VA-VGC-01:C2</v>
      </c>
      <c r="L20" s="21" t="s">
        <v>588</v>
      </c>
      <c r="M20" s="63" t="s">
        <v>589</v>
      </c>
      <c r="N20" s="63" t="s">
        <v>589</v>
      </c>
      <c r="O20" s="63" t="s">
        <v>589</v>
      </c>
      <c r="P20" s="63" t="s">
        <v>589</v>
      </c>
      <c r="Q20" s="63" t="s">
        <v>589</v>
      </c>
      <c r="R20" s="63" t="s">
        <v>589</v>
      </c>
      <c r="S20" s="63" t="s">
        <v>590</v>
      </c>
      <c r="T20" s="63" t="s">
        <v>590</v>
      </c>
      <c r="U20" s="63" t="s">
        <v>590</v>
      </c>
      <c r="V20" s="63" t="s">
        <v>590</v>
      </c>
      <c r="W20" s="63" t="s">
        <v>590</v>
      </c>
      <c r="X20" s="63" t="s">
        <v>590</v>
      </c>
    </row>
    <row r="21" spans="1:24">
      <c r="A21" s="61" t="str">
        <f t="shared" si="0"/>
        <v>10.128.120.101</v>
      </c>
      <c r="B21" s="21" t="s">
        <v>115</v>
      </c>
      <c r="C21" s="21">
        <v>2</v>
      </c>
      <c r="D21" s="21">
        <v>20</v>
      </c>
      <c r="E21" s="21" t="s">
        <v>652</v>
      </c>
      <c r="F21" s="62" t="str">
        <f>_xlfn.CONCAT($E21,":",F$1)</f>
        <v>BO-RA20:VA-VGC-02:A1</v>
      </c>
      <c r="G21" s="62" t="str">
        <f>_xlfn.CONCAT($E21,":",G$1)</f>
        <v>BO-RA20:VA-VGC-02:A2</v>
      </c>
      <c r="H21" s="62" t="str">
        <f>_xlfn.CONCAT($E21,":",H$1)</f>
        <v>BO-RA20:VA-VGC-02:B1</v>
      </c>
      <c r="I21" s="62" t="str">
        <f>_xlfn.CONCAT($E21,":",I$1)</f>
        <v>BO-RA20:VA-VGC-02:B2</v>
      </c>
      <c r="J21" s="62" t="str">
        <f>_xlfn.CONCAT($E21,":",J$1)</f>
        <v>BO-RA20:VA-VGC-02:C1</v>
      </c>
      <c r="K21" s="62" t="str">
        <f>_xlfn.CONCAT($E21,":",K$1)</f>
        <v>BO-RA20:VA-VGC-02:C2</v>
      </c>
      <c r="L21" s="21" t="s">
        <v>588</v>
      </c>
      <c r="M21" s="63" t="s">
        <v>589</v>
      </c>
      <c r="N21" s="63" t="s">
        <v>589</v>
      </c>
      <c r="O21" s="63" t="s">
        <v>589</v>
      </c>
      <c r="P21" s="63" t="s">
        <v>589</v>
      </c>
      <c r="Q21" s="63" t="s">
        <v>589</v>
      </c>
      <c r="R21" s="63" t="s">
        <v>589</v>
      </c>
      <c r="S21" s="63" t="s">
        <v>590</v>
      </c>
      <c r="T21" s="63" t="s">
        <v>590</v>
      </c>
      <c r="U21" s="63" t="s">
        <v>590</v>
      </c>
      <c r="V21" s="63" t="s">
        <v>590</v>
      </c>
      <c r="W21" s="63" t="s">
        <v>590</v>
      </c>
      <c r="X21" s="63" t="s">
        <v>590</v>
      </c>
    </row>
  </sheetData>
  <conditionalFormatting sqref="B2:L21">
    <cfRule type="cellIs" dxfId="1" priority="3" operator="equal">
      <formula>" 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07" t="s">
        <v>653</v>
      </c>
      <c r="B1" s="107"/>
      <c r="C1" s="47" t="s">
        <v>654</v>
      </c>
      <c r="D1" s="47" t="s">
        <v>568</v>
      </c>
      <c r="E1" s="47" t="s">
        <v>569</v>
      </c>
      <c r="F1" s="47" t="s">
        <v>655</v>
      </c>
      <c r="G1" s="47" t="s">
        <v>656</v>
      </c>
      <c r="H1" s="47" t="s">
        <v>657</v>
      </c>
      <c r="I1" s="47"/>
    </row>
    <row r="2" spans="1:9">
      <c r="A2" s="48" t="s">
        <v>658</v>
      </c>
      <c r="B2" s="48" t="s">
        <v>659</v>
      </c>
      <c r="C2" t="s">
        <v>660</v>
      </c>
      <c r="D2" t="s">
        <v>661</v>
      </c>
      <c r="E2" t="s">
        <v>662</v>
      </c>
      <c r="F2" t="s">
        <v>663</v>
      </c>
      <c r="G2" t="s">
        <v>664</v>
      </c>
      <c r="H2" s="49" t="str">
        <f>_xlfn.CONCAT(C$2,$A2)</f>
        <v>BO-RA20:VA-SIPC-01:Model-Cte</v>
      </c>
      <c r="I2" t="s">
        <v>654</v>
      </c>
    </row>
    <row r="3" spans="1:9">
      <c r="A3" s="48" t="s">
        <v>665</v>
      </c>
      <c r="B3" s="48" t="s">
        <v>666</v>
      </c>
      <c r="C3" t="s">
        <v>667</v>
      </c>
      <c r="D3" t="s">
        <v>668</v>
      </c>
      <c r="E3" t="s">
        <v>669</v>
      </c>
      <c r="F3" t="s">
        <v>670</v>
      </c>
      <c r="G3" s="49" t="str">
        <f>_xlfn.CONCAT($E3,":",G$1)</f>
        <v>TB-03:VA-SIP20-ED:C4</v>
      </c>
      <c r="H3" s="49" t="str">
        <f>_xlfn.CONCAT(C$2,$A3)</f>
        <v>BO-RA20:VA-SIPC-01:SerialNumber-Cte</v>
      </c>
      <c r="I3" t="s">
        <v>654</v>
      </c>
    </row>
    <row r="4" spans="1:9">
      <c r="A4" s="48" t="s">
        <v>671</v>
      </c>
      <c r="B4" s="48" t="s">
        <v>672</v>
      </c>
      <c r="C4" t="s">
        <v>673</v>
      </c>
      <c r="D4" t="s">
        <v>674</v>
      </c>
      <c r="E4" t="s">
        <v>675</v>
      </c>
      <c r="F4" t="s">
        <v>676</v>
      </c>
      <c r="G4" t="s">
        <v>677</v>
      </c>
      <c r="H4" s="49" t="str">
        <f>_xlfn.CONCAT(C$2,$A4)</f>
        <v>BO-RA20:VA-SIPC-01:FanTemperature-Mon</v>
      </c>
      <c r="I4" t="s">
        <v>654</v>
      </c>
    </row>
    <row r="5" spans="1:9">
      <c r="A5" s="48" t="s">
        <v>678</v>
      </c>
      <c r="B5" s="48" t="s">
        <v>679</v>
      </c>
      <c r="C5" t="s">
        <v>680</v>
      </c>
      <c r="D5" t="s">
        <v>681</v>
      </c>
      <c r="E5" t="s">
        <v>682</v>
      </c>
      <c r="F5" t="s">
        <v>683</v>
      </c>
      <c r="G5" t="s">
        <v>684</v>
      </c>
      <c r="H5" s="49" t="str">
        <f>_xlfn.CONCAT(C$2,$A5)</f>
        <v>BO-RA20:VA-SIPC-01:Protect-Mon</v>
      </c>
      <c r="I5" t="s">
        <v>654</v>
      </c>
    </row>
    <row r="6" spans="1:9">
      <c r="A6" s="48" t="s">
        <v>685</v>
      </c>
      <c r="B6" s="48" t="s">
        <v>686</v>
      </c>
      <c r="C6" t="s">
        <v>687</v>
      </c>
      <c r="D6" s="49" t="str">
        <f t="shared" ref="D6:G7" ca="1" si="0">_xlfn.CONCAT($E6,":",D$1)</f>
        <v>SR-RA20:VA-SIPC-05:C1</v>
      </c>
      <c r="E6" s="49" t="str">
        <f t="shared" ca="1" si="0"/>
        <v>SR-RA20:VA-SIPC-05:C2</v>
      </c>
      <c r="F6" s="49" t="str">
        <f t="shared" ca="1" si="0"/>
        <v>SR-RA20:VA-SIPC-05:C3</v>
      </c>
      <c r="G6" s="49" t="str">
        <f t="shared" ca="1" si="0"/>
        <v>SR-RA20:VA-SIPC-05:C4</v>
      </c>
      <c r="H6" s="49" t="str">
        <f>_xlfn.CONCAT(C$2,$A6)</f>
        <v>BO-RA20:VA-SIPC-01:Step-Mon</v>
      </c>
      <c r="I6" t="s">
        <v>654</v>
      </c>
    </row>
    <row r="7" spans="1:9">
      <c r="A7" s="48" t="s">
        <v>688</v>
      </c>
      <c r="B7" s="48" t="s">
        <v>689</v>
      </c>
      <c r="C7" t="s">
        <v>690</v>
      </c>
      <c r="D7" s="49" t="str">
        <f t="shared" ca="1" si="0"/>
        <v>SR-RA20:VA-SIPC-06:C1</v>
      </c>
      <c r="E7" s="49" t="str">
        <f t="shared" ca="1" si="0"/>
        <v>SR-RA20:VA-SIPC-06:C2</v>
      </c>
      <c r="F7" s="49" t="str">
        <f t="shared" ca="1" si="0"/>
        <v>SR-RA20:VA-SIPC-06:C3</v>
      </c>
      <c r="G7" s="49" t="str">
        <f t="shared" ca="1" si="0"/>
        <v>SR-RA20:VA-SIPC-06:C4</v>
      </c>
      <c r="H7" s="49" t="str">
        <f>_xlfn.CONCAT(C$2,$A7)</f>
        <v>BO-RA20:VA-SIPC-01:Unit-RB</v>
      </c>
      <c r="I7" t="s">
        <v>654</v>
      </c>
    </row>
    <row r="8" spans="1:9">
      <c r="A8" s="48" t="s">
        <v>691</v>
      </c>
      <c r="B8" s="48" t="s">
        <v>692</v>
      </c>
      <c r="H8" s="49" t="str">
        <f>_xlfn.CONCAT(C$2,$A8)</f>
        <v>BO-RA20:VA-SIPC-01:Unit-SP</v>
      </c>
      <c r="I8" t="s">
        <v>654</v>
      </c>
    </row>
    <row r="9" spans="1:9">
      <c r="A9" s="48" t="s">
        <v>693</v>
      </c>
      <c r="B9" s="48"/>
      <c r="H9" s="49" t="str">
        <f>_xlfn.CONCAT(C$2,$A9)</f>
        <v>BO-RA20:VA-SIPC-01:Mode-RB</v>
      </c>
      <c r="I9" t="s">
        <v>654</v>
      </c>
    </row>
    <row r="10" spans="1:9">
      <c r="A10" s="48" t="s">
        <v>694</v>
      </c>
      <c r="B10" s="48"/>
      <c r="H10" s="49" t="str">
        <f>_xlfn.CONCAT(C$2,$A10)</f>
        <v>BO-RA20:VA-SIPC-01:Mode-SP</v>
      </c>
      <c r="I10" t="s">
        <v>654</v>
      </c>
    </row>
    <row r="11" spans="1:9">
      <c r="A11" s="78"/>
      <c r="H11" s="49" t="str">
        <f>_xlfn.CONCAT(D$2, $B2)</f>
        <v>TB-01:VA-SIP20-BG:Current-Mon</v>
      </c>
      <c r="I11" t="s">
        <v>568</v>
      </c>
    </row>
    <row r="12" spans="1:9">
      <c r="A12" s="78"/>
      <c r="H12" s="49" t="str">
        <f>_xlfn.CONCAT(D$2, $B3)</f>
        <v>TB-01:VA-SIP20-BG:Pressure-Mon</v>
      </c>
      <c r="I12" t="s">
        <v>568</v>
      </c>
    </row>
    <row r="13" spans="1:9">
      <c r="A13" s="78"/>
      <c r="H13" s="49" t="str">
        <f>_xlfn.CONCAT(D$2, $B4)</f>
        <v>TB-01:VA-SIP20-BG:Voltage-Mon</v>
      </c>
      <c r="I13" t="s">
        <v>568</v>
      </c>
    </row>
    <row r="14" spans="1:9">
      <c r="A14" s="78"/>
      <c r="F14" s="49"/>
      <c r="H14" s="49" t="str">
        <f>_xlfn.CONCAT(D$2, $B5)</f>
        <v>TB-01:VA-SIP20-BG:HVTemperature-Mon</v>
      </c>
      <c r="I14" t="s">
        <v>568</v>
      </c>
    </row>
    <row r="15" spans="1:9">
      <c r="H15" s="49" t="str">
        <f>_xlfn.CONCAT(D$2, $B6)</f>
        <v>TB-01:VA-SIP20-BG:ErrorCode-Mon</v>
      </c>
      <c r="I15" t="s">
        <v>568</v>
      </c>
    </row>
    <row r="16" spans="1:9">
      <c r="H16" s="49" t="str">
        <f>_xlfn.CONCAT(D$2, $B7)</f>
        <v>TB-01:VA-SIP20-BG:SetErrorCode-Mon</v>
      </c>
      <c r="I16" t="s">
        <v>568</v>
      </c>
    </row>
    <row r="17" spans="8:9">
      <c r="H17" s="49" t="str">
        <f>_xlfn.CONCAT(D$2, $B8)</f>
        <v>TB-01:VA-SIP20-BG:DeviceNumber-RB</v>
      </c>
      <c r="I17" t="s">
        <v>568</v>
      </c>
    </row>
    <row r="18" spans="8:9">
      <c r="H18" s="49" t="str">
        <f>_xlfn.CONCAT(E$2, $B2)</f>
        <v>TB-01:VA-SIP20-ED:Current-Mon</v>
      </c>
      <c r="I18" t="s">
        <v>569</v>
      </c>
    </row>
    <row r="19" spans="8:9">
      <c r="H19" s="49" t="str">
        <f>_xlfn.CONCAT(E$2, $B3)</f>
        <v>TB-01:VA-SIP20-ED:Pressure-Mon</v>
      </c>
      <c r="I19" t="s">
        <v>569</v>
      </c>
    </row>
    <row r="20" spans="8:9">
      <c r="H20" s="49" t="str">
        <f>_xlfn.CONCAT(E$2, $B4)</f>
        <v>TB-01:VA-SIP20-ED:Voltage-Mon</v>
      </c>
      <c r="I20" t="s">
        <v>569</v>
      </c>
    </row>
    <row r="21" spans="8:9">
      <c r="H21" s="49" t="str">
        <f>_xlfn.CONCAT(E$2, $B5)</f>
        <v>TB-01:VA-SIP20-ED:HVTemperature-Mon</v>
      </c>
      <c r="I21" t="s">
        <v>569</v>
      </c>
    </row>
    <row r="22" spans="8:9">
      <c r="H22" s="49" t="str">
        <f>_xlfn.CONCAT(E$2, $B6)</f>
        <v>TB-01:VA-SIP20-ED:ErrorCode-Mon</v>
      </c>
      <c r="I22" t="s">
        <v>569</v>
      </c>
    </row>
    <row r="23" spans="8:9">
      <c r="H23" s="49" t="str">
        <f>_xlfn.CONCAT(E$2, $B7)</f>
        <v>TB-01:VA-SIP20-ED:SetErrorCode-Mon</v>
      </c>
      <c r="I23" t="s">
        <v>569</v>
      </c>
    </row>
    <row r="24" spans="8:9">
      <c r="H24" s="49" t="str">
        <f>_xlfn.CONCAT(E$2, $B8)</f>
        <v>TB-01:VA-SIP20-ED:DeviceNumber-RB</v>
      </c>
      <c r="I24" t="s">
        <v>569</v>
      </c>
    </row>
    <row r="25" spans="8:9">
      <c r="H25" s="49" t="str">
        <f>_xlfn.CONCAT(F$2, $B2)</f>
        <v>TB-02:VA-SIP20-BG:Current-Mon</v>
      </c>
      <c r="I25" t="s">
        <v>655</v>
      </c>
    </row>
    <row r="26" spans="8:9">
      <c r="H26" s="49" t="str">
        <f>_xlfn.CONCAT(F$2, $B3)</f>
        <v>TB-02:VA-SIP20-BG:Pressure-Mon</v>
      </c>
      <c r="I26" t="s">
        <v>655</v>
      </c>
    </row>
    <row r="27" spans="8:9">
      <c r="H27" s="49" t="str">
        <f>_xlfn.CONCAT(F$2, $B4)</f>
        <v>TB-02:VA-SIP20-BG:Voltage-Mon</v>
      </c>
      <c r="I27" t="s">
        <v>655</v>
      </c>
    </row>
    <row r="28" spans="8:9">
      <c r="H28" s="49" t="str">
        <f>_xlfn.CONCAT(F$2, $B5)</f>
        <v>TB-02:VA-SIP20-BG:HVTemperature-Mon</v>
      </c>
      <c r="I28" t="s">
        <v>655</v>
      </c>
    </row>
    <row r="29" spans="8:9">
      <c r="H29" s="49" t="str">
        <f>_xlfn.CONCAT(F$2, $B6)</f>
        <v>TB-02:VA-SIP20-BG:ErrorCode-Mon</v>
      </c>
      <c r="I29" t="s">
        <v>655</v>
      </c>
    </row>
    <row r="30" spans="8:9">
      <c r="H30" s="49" t="str">
        <f>_xlfn.CONCAT(F$2, $B7)</f>
        <v>TB-02:VA-SIP20-BG:SetErrorCode-Mon</v>
      </c>
      <c r="I30" t="s">
        <v>655</v>
      </c>
    </row>
    <row r="31" spans="8:9">
      <c r="H31" s="49" t="str">
        <f>_xlfn.CONCAT(F$2, $B8)</f>
        <v>TB-02:VA-SIP20-BG:DeviceNumber-RB</v>
      </c>
      <c r="I31" t="s">
        <v>655</v>
      </c>
    </row>
    <row r="32" spans="8:9">
      <c r="H32" s="49" t="str">
        <f>_xlfn.CONCAT(G$2, $B2)</f>
        <v>TB-02:VA-SIP20-MD:Current-Mon</v>
      </c>
      <c r="I32" t="s">
        <v>656</v>
      </c>
    </row>
    <row r="33" spans="8:9">
      <c r="H33" s="49" t="str">
        <f>_xlfn.CONCAT(G$2, $B3)</f>
        <v>TB-02:VA-SIP20-MD:Pressure-Mon</v>
      </c>
      <c r="I33" t="s">
        <v>656</v>
      </c>
    </row>
    <row r="34" spans="8:9">
      <c r="H34" s="49" t="str">
        <f>_xlfn.CONCAT(G$2, $B4)</f>
        <v>TB-02:VA-SIP20-MD:Voltage-Mon</v>
      </c>
      <c r="I34" t="s">
        <v>656</v>
      </c>
    </row>
    <row r="35" spans="8:9">
      <c r="H35" s="49" t="str">
        <f>_xlfn.CONCAT(G$2, $B5)</f>
        <v>TB-02:VA-SIP20-MD:HVTemperature-Mon</v>
      </c>
      <c r="I35" t="s">
        <v>656</v>
      </c>
    </row>
    <row r="36" spans="8:9">
      <c r="H36" s="49" t="str">
        <f>_xlfn.CONCAT(G$2, $B6)</f>
        <v>TB-02:VA-SIP20-MD:ErrorCode-Mon</v>
      </c>
      <c r="I36" t="s">
        <v>656</v>
      </c>
    </row>
    <row r="37" spans="8:9">
      <c r="H37" s="49" t="str">
        <f>_xlfn.CONCAT(G$2, $B7)</f>
        <v>TB-02:VA-SIP20-MD:SetErrorCode-Mon</v>
      </c>
      <c r="I37" t="s">
        <v>656</v>
      </c>
    </row>
    <row r="38" spans="8:9">
      <c r="H38" s="49" t="str">
        <f>_xlfn.CONCAT(G$2, $B8)</f>
        <v>TB-02:VA-SIP20-MD:DeviceNumber-RB</v>
      </c>
      <c r="I38" t="s">
        <v>656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91" t="s">
        <v>695</v>
      </c>
      <c r="B1" s="92"/>
      <c r="C1" s="50" t="s">
        <v>104</v>
      </c>
      <c r="D1" s="4" t="s">
        <v>566</v>
      </c>
      <c r="E1" s="4" t="s">
        <v>567</v>
      </c>
      <c r="F1" s="4" t="s">
        <v>131</v>
      </c>
      <c r="G1" s="4" t="s">
        <v>132</v>
      </c>
      <c r="H1" s="4" t="s">
        <v>568</v>
      </c>
      <c r="I1" s="4" t="s">
        <v>569</v>
      </c>
      <c r="K1" t="s">
        <v>657</v>
      </c>
    </row>
    <row r="2" spans="1:11">
      <c r="A2" t="s">
        <v>696</v>
      </c>
      <c r="B2" t="s">
        <v>666</v>
      </c>
      <c r="C2" t="s">
        <v>652</v>
      </c>
      <c r="D2" t="s">
        <v>649</v>
      </c>
      <c r="E2" s="49" t="str">
        <f t="shared" ref="E2:I2" ca="1" si="0">_xlfn.CONCAT($E2,":",E$1)</f>
        <v>BO-RA20:VA-VGC-02:A2</v>
      </c>
      <c r="F2" t="s">
        <v>650</v>
      </c>
      <c r="G2" s="49" t="str">
        <f t="shared" ref="G2" ca="1" si="1">_xlfn.CONCAT($E2,":",G$1)</f>
        <v>BO-RA20:VA-VGC-02:B2</v>
      </c>
      <c r="H2" t="s">
        <v>651</v>
      </c>
      <c r="I2" s="49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697</v>
      </c>
      <c r="B3" t="s">
        <v>698</v>
      </c>
      <c r="K3" t="str">
        <f t="shared" ref="K3:K23" si="2">_xlfn.CONCAT($C$2,A3)</f>
        <v>BO-RA20:VA-VGC-02:CTLV</v>
      </c>
    </row>
    <row r="4" spans="1:11">
      <c r="A4" t="s">
        <v>699</v>
      </c>
      <c r="B4" t="s">
        <v>700</v>
      </c>
      <c r="K4" t="str">
        <f t="shared" si="2"/>
        <v>BO-RA20:VA-VGC-02:ModuleType-A</v>
      </c>
    </row>
    <row r="5" spans="1:11">
      <c r="A5" t="s">
        <v>701</v>
      </c>
      <c r="B5" t="s">
        <v>702</v>
      </c>
      <c r="K5" t="str">
        <f t="shared" si="2"/>
        <v>BO-RA20:VA-VGC-02:ModuleType-B</v>
      </c>
    </row>
    <row r="6" spans="1:11">
      <c r="A6" t="s">
        <v>703</v>
      </c>
      <c r="K6" t="str">
        <f t="shared" si="2"/>
        <v>BO-RA20:VA-VGC-02:ModuleType-C</v>
      </c>
    </row>
    <row r="7" spans="1:11">
      <c r="A7" t="s">
        <v>704</v>
      </c>
      <c r="K7" t="str">
        <f t="shared" si="2"/>
        <v>BO-RA20:VA-VGC-02:SensorType-A</v>
      </c>
    </row>
    <row r="8" spans="1:11">
      <c r="A8" t="s">
        <v>705</v>
      </c>
      <c r="K8" t="str">
        <f t="shared" si="2"/>
        <v>BO-RA20:VA-VGC-02:SensorType-B</v>
      </c>
    </row>
    <row r="9" spans="1:11">
      <c r="A9" t="s">
        <v>706</v>
      </c>
      <c r="K9" t="str">
        <f t="shared" si="2"/>
        <v>BO-RA20:VA-VGC-02:SensorType-C</v>
      </c>
    </row>
    <row r="10" spans="1:11">
      <c r="A10" t="s">
        <v>707</v>
      </c>
      <c r="K10" t="str">
        <f t="shared" si="2"/>
        <v>BO-RA20:VA-VGC-02:Unit</v>
      </c>
    </row>
    <row r="11" spans="1:11">
      <c r="A11" t="s">
        <v>708</v>
      </c>
      <c r="K11" t="str">
        <f t="shared" si="2"/>
        <v>BO-RA20:VA-VGC-02:UnitSp</v>
      </c>
    </row>
    <row r="12" spans="1:11">
      <c r="A12" t="s">
        <v>709</v>
      </c>
      <c r="K12" t="str">
        <f t="shared" si="2"/>
        <v>BO-RA20:VA-VGC-02:Relay1:SetpointStatus-Mon</v>
      </c>
    </row>
    <row r="13" spans="1:11">
      <c r="A13" t="s">
        <v>710</v>
      </c>
      <c r="K13" t="str">
        <f t="shared" si="2"/>
        <v>BO-RA20:VA-VGC-02:Relay2:SetpointStatus-Mon</v>
      </c>
    </row>
    <row r="14" spans="1:11">
      <c r="A14" t="s">
        <v>711</v>
      </c>
      <c r="K14" t="str">
        <f t="shared" si="2"/>
        <v>BO-RA20:VA-VGC-02:Relay3:SetpointStatus-Mon</v>
      </c>
    </row>
    <row r="15" spans="1:11">
      <c r="A15" t="s">
        <v>712</v>
      </c>
      <c r="K15" t="str">
        <f t="shared" si="2"/>
        <v>BO-RA20:VA-VGC-02:Relay4:SetpointStatus-Mon</v>
      </c>
    </row>
    <row r="16" spans="1:11">
      <c r="A16" t="s">
        <v>713</v>
      </c>
      <c r="K16" t="str">
        <f t="shared" si="2"/>
        <v>BO-RA20:VA-VGC-02:Relay5:SetpointStatus-Mon</v>
      </c>
    </row>
    <row r="17" spans="1:11">
      <c r="A17" t="s">
        <v>714</v>
      </c>
      <c r="K17" t="str">
        <f t="shared" si="2"/>
        <v>BO-RA20:VA-VGC-02:Relay6:SetpointStatus-Mon</v>
      </c>
    </row>
    <row r="18" spans="1:11">
      <c r="A18" t="s">
        <v>715</v>
      </c>
      <c r="K18" t="str">
        <f t="shared" si="2"/>
        <v>BO-RA20:VA-VGC-02:Relay7:SetpointStatus-Mon</v>
      </c>
    </row>
    <row r="19" spans="1:11">
      <c r="A19" t="s">
        <v>716</v>
      </c>
      <c r="K19" t="str">
        <f t="shared" si="2"/>
        <v>BO-RA20:VA-VGC-02:Relay8:SetpointStatus-Mon</v>
      </c>
    </row>
    <row r="20" spans="1:11">
      <c r="A20" t="s">
        <v>717</v>
      </c>
      <c r="K20" t="str">
        <f t="shared" si="2"/>
        <v>BO-RA20:VA-VGC-02:Relay9:SetpointStatus-Mon</v>
      </c>
    </row>
    <row r="21" spans="1:11">
      <c r="A21" t="s">
        <v>718</v>
      </c>
      <c r="K21" t="str">
        <f t="shared" si="2"/>
        <v>BO-RA20:VA-VGC-02:Relay10:SetpointStatus-Mon</v>
      </c>
    </row>
    <row r="22" spans="1:11">
      <c r="A22" t="s">
        <v>719</v>
      </c>
      <c r="K22" t="str">
        <f t="shared" si="2"/>
        <v>BO-RA20:VA-VGC-02:Relay11:SetpointStatus-Mon</v>
      </c>
    </row>
    <row r="23" spans="1:11">
      <c r="A23" t="s">
        <v>720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M96"/>
  <sheetViews>
    <sheetView workbookViewId="0" xr3:uid="{B7ED869F-277A-5DF5-9C03-31BE7BB221E2}">
      <selection activeCell="G4" sqref="G4"/>
    </sheetView>
  </sheetViews>
  <sheetFormatPr defaultRowHeight="15"/>
  <cols>
    <col min="1" max="1" width="14" style="58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  <col min="10" max="10" width="13.85546875" customWidth="1"/>
    <col min="14" max="14" width="14.7109375" customWidth="1"/>
  </cols>
  <sheetData>
    <row r="1" spans="1:13">
      <c r="A1" s="51" t="s">
        <v>430</v>
      </c>
      <c r="B1" s="4" t="s">
        <v>564</v>
      </c>
      <c r="C1" s="4" t="s">
        <v>565</v>
      </c>
      <c r="D1" s="13" t="s">
        <v>111</v>
      </c>
      <c r="E1" s="4" t="s">
        <v>104</v>
      </c>
      <c r="F1" s="4" t="s">
        <v>568</v>
      </c>
      <c r="G1" s="4" t="s">
        <v>569</v>
      </c>
      <c r="H1" s="4" t="s">
        <v>655</v>
      </c>
      <c r="I1" s="13" t="s">
        <v>656</v>
      </c>
      <c r="J1" s="13" t="s">
        <v>721</v>
      </c>
    </row>
    <row r="2" spans="1:13">
      <c r="A2" s="58" t="str">
        <f>_xlfn.CONCAT("10.128.",D2 + 100,".102")</f>
        <v>10.128.101.102</v>
      </c>
      <c r="B2" t="s">
        <v>115</v>
      </c>
      <c r="C2" s="60" t="s">
        <v>722</v>
      </c>
      <c r="D2" s="60">
        <v>1</v>
      </c>
      <c r="E2" t="s">
        <v>723</v>
      </c>
      <c r="F2" t="s">
        <v>724</v>
      </c>
      <c r="G2" t="s">
        <v>725</v>
      </c>
      <c r="H2" t="s">
        <v>726</v>
      </c>
      <c r="I2" t="s">
        <v>727</v>
      </c>
      <c r="J2" t="s">
        <v>728</v>
      </c>
      <c r="M2" s="60"/>
    </row>
    <row r="3" spans="1:13">
      <c r="A3" s="58" t="str">
        <f t="shared" ref="A3:A95" si="0">_xlfn.CONCAT("10.128.",D3 + 100,".102")</f>
        <v>10.128.101.102</v>
      </c>
      <c r="B3" t="s">
        <v>115</v>
      </c>
      <c r="C3" s="60" t="s">
        <v>729</v>
      </c>
      <c r="D3" s="60">
        <v>1</v>
      </c>
      <c r="E3" t="s">
        <v>730</v>
      </c>
      <c r="F3" t="s">
        <v>731</v>
      </c>
      <c r="G3" t="s">
        <v>732</v>
      </c>
      <c r="H3" t="s">
        <v>733</v>
      </c>
      <c r="I3" t="s">
        <v>734</v>
      </c>
      <c r="M3" s="60"/>
    </row>
    <row r="4" spans="1:13">
      <c r="A4" s="58" t="str">
        <f>_xlfn.CONCAT("10.128.",D4 + 100,".102")</f>
        <v>10.128.101.102</v>
      </c>
      <c r="B4" t="s">
        <v>116</v>
      </c>
      <c r="C4" s="60" t="s">
        <v>735</v>
      </c>
      <c r="D4" s="60">
        <v>1</v>
      </c>
      <c r="E4" t="s">
        <v>736</v>
      </c>
      <c r="F4" s="49" t="str">
        <f t="shared" ref="F4:I7" si="1">_xlfn.CONCAT($E4,":",F$1)</f>
        <v>SR-RA01:VA-SIPC-03:C1</v>
      </c>
      <c r="G4" s="49" t="str">
        <f t="shared" si="1"/>
        <v>SR-RA01:VA-SIPC-03:C2</v>
      </c>
      <c r="H4" s="49" t="str">
        <f t="shared" si="1"/>
        <v>SR-RA01:VA-SIPC-03:C3</v>
      </c>
      <c r="I4" s="49" t="str">
        <f t="shared" si="1"/>
        <v>SR-RA01:VA-SIPC-03:C4</v>
      </c>
      <c r="M4" s="60"/>
    </row>
    <row r="5" spans="1:13">
      <c r="A5" s="58" t="str">
        <f>_xlfn.CONCAT("10.128.",D5 + 100,".103")</f>
        <v>10.128.101.103</v>
      </c>
      <c r="B5" t="s">
        <v>116</v>
      </c>
      <c r="C5" s="60" t="s">
        <v>737</v>
      </c>
      <c r="D5" s="60">
        <v>1</v>
      </c>
      <c r="E5" t="s">
        <v>738</v>
      </c>
      <c r="F5" s="49" t="str">
        <f t="shared" si="1"/>
        <v>SR-RA01:VA-SIPC-04:C1</v>
      </c>
      <c r="G5" s="49" t="str">
        <f t="shared" si="1"/>
        <v>SR-RA01:VA-SIPC-04:C2</v>
      </c>
      <c r="H5" s="49" t="str">
        <f t="shared" si="1"/>
        <v>SR-RA01:VA-SIPC-04:C3</v>
      </c>
      <c r="I5" s="49" t="str">
        <f t="shared" si="1"/>
        <v>SR-RA01:VA-SIPC-04:C4</v>
      </c>
      <c r="M5" s="60"/>
    </row>
    <row r="6" spans="1:13">
      <c r="A6" s="58" t="str">
        <f>_xlfn.CONCAT("10.128.",D6 + 100,".103")</f>
        <v>10.128.101.103</v>
      </c>
      <c r="B6" t="s">
        <v>116</v>
      </c>
      <c r="C6" s="60" t="s">
        <v>739</v>
      </c>
      <c r="D6" s="60">
        <v>1</v>
      </c>
      <c r="E6" t="s">
        <v>740</v>
      </c>
      <c r="F6" s="49" t="str">
        <f t="shared" si="1"/>
        <v>SR-RA01:VA-SIPC-05:C1</v>
      </c>
      <c r="G6" s="49" t="str">
        <f>_xlfn.CONCAT($E6,":",G$1)</f>
        <v>SR-RA01:VA-SIPC-05:C2</v>
      </c>
      <c r="H6" s="49" t="str">
        <f t="shared" si="1"/>
        <v>SR-RA01:VA-SIPC-05:C3</v>
      </c>
      <c r="I6" s="49" t="str">
        <f t="shared" si="1"/>
        <v>SR-RA01:VA-SIPC-05:C4</v>
      </c>
      <c r="M6" s="60"/>
    </row>
    <row r="7" spans="1:13">
      <c r="A7" s="58" t="str">
        <f>_xlfn.CONCAT("10.128.",D7 + 100,".103")</f>
        <v>10.128.101.103</v>
      </c>
      <c r="B7" t="s">
        <v>116</v>
      </c>
      <c r="C7" s="60" t="s">
        <v>741</v>
      </c>
      <c r="D7" s="60">
        <v>1</v>
      </c>
      <c r="E7" t="s">
        <v>742</v>
      </c>
      <c r="F7" s="49" t="str">
        <f t="shared" si="1"/>
        <v>SR-RA01:VA-SIPC-06:C1</v>
      </c>
      <c r="G7" s="49" t="str">
        <f t="shared" si="1"/>
        <v>SR-RA01:VA-SIPC-06:C2</v>
      </c>
      <c r="H7" s="49" t="str">
        <f t="shared" si="1"/>
        <v>SR-RA01:VA-SIPC-06:C3</v>
      </c>
      <c r="I7" s="49" t="str">
        <f t="shared" si="1"/>
        <v>SR-RA01:VA-SIPC-06:C4</v>
      </c>
      <c r="M7" s="60"/>
    </row>
    <row r="8" spans="1:13">
      <c r="A8" s="58" t="str">
        <f t="shared" si="0"/>
        <v>10.128.102.102</v>
      </c>
      <c r="B8" t="s">
        <v>115</v>
      </c>
      <c r="C8" s="60" t="s">
        <v>722</v>
      </c>
      <c r="D8" s="60">
        <v>2</v>
      </c>
      <c r="E8" t="s">
        <v>743</v>
      </c>
      <c r="F8" t="s">
        <v>744</v>
      </c>
      <c r="G8" t="s">
        <v>745</v>
      </c>
      <c r="H8" t="s">
        <v>746</v>
      </c>
      <c r="I8" t="s">
        <v>747</v>
      </c>
      <c r="M8" s="60"/>
    </row>
    <row r="9" spans="1:13">
      <c r="A9" s="58" t="str">
        <f t="shared" si="0"/>
        <v>10.128.102.102</v>
      </c>
      <c r="B9" t="s">
        <v>115</v>
      </c>
      <c r="C9" s="60" t="s">
        <v>729</v>
      </c>
      <c r="D9" s="60">
        <v>2</v>
      </c>
      <c r="E9" t="s">
        <v>748</v>
      </c>
      <c r="F9" t="s">
        <v>749</v>
      </c>
      <c r="G9" t="s">
        <v>750</v>
      </c>
      <c r="H9" t="s">
        <v>751</v>
      </c>
      <c r="I9" s="49" t="str">
        <f t="shared" ref="I9:I13" si="2">_xlfn.CONCAT($E9,":",I$1)</f>
        <v>BO-RA02:VA-SIPC-02:C4</v>
      </c>
      <c r="M9" s="60"/>
    </row>
    <row r="10" spans="1:13">
      <c r="A10" s="58" t="str">
        <f t="shared" si="0"/>
        <v>10.128.102.102</v>
      </c>
      <c r="B10" t="s">
        <v>115</v>
      </c>
      <c r="C10" s="60" t="s">
        <v>735</v>
      </c>
      <c r="D10" s="60">
        <v>2</v>
      </c>
      <c r="E10" t="s">
        <v>752</v>
      </c>
      <c r="F10" t="s">
        <v>753</v>
      </c>
      <c r="G10" t="s">
        <v>754</v>
      </c>
      <c r="H10" s="49" t="str">
        <f>_xlfn.CONCAT($E10,":",H$1)</f>
        <v>BO-RA02:VA-SIPC-03:C3</v>
      </c>
      <c r="I10" s="49" t="str">
        <f t="shared" si="2"/>
        <v>BO-RA02:VA-SIPC-03:C4</v>
      </c>
      <c r="M10" s="60"/>
    </row>
    <row r="11" spans="1:13">
      <c r="A11" s="58" t="str">
        <f>_xlfn.CONCAT("10.128.",D11 + 100,".103")</f>
        <v>10.128.102.103</v>
      </c>
      <c r="B11" t="s">
        <v>116</v>
      </c>
      <c r="C11" s="60" t="s">
        <v>737</v>
      </c>
      <c r="D11" s="60">
        <v>2</v>
      </c>
      <c r="E11" t="s">
        <v>755</v>
      </c>
      <c r="F11" s="49" t="str">
        <f>_xlfn.CONCAT($E11,":",F$1)</f>
        <v>SR-RA02:VA-SIPC-04:C1</v>
      </c>
      <c r="G11" s="49" t="str">
        <f t="shared" ref="F11:H13" si="3">_xlfn.CONCAT($E11,":",G$1)</f>
        <v>SR-RA02:VA-SIPC-04:C2</v>
      </c>
      <c r="H11" s="49" t="str">
        <f t="shared" si="3"/>
        <v>SR-RA02:VA-SIPC-04:C3</v>
      </c>
      <c r="I11" s="49" t="str">
        <f t="shared" si="2"/>
        <v>SR-RA02:VA-SIPC-04:C4</v>
      </c>
      <c r="M11" s="60"/>
    </row>
    <row r="12" spans="1:13">
      <c r="A12" s="58" t="str">
        <f t="shared" ref="A12:A13" si="4">_xlfn.CONCAT("10.128.",D12 + 100,".103")</f>
        <v>10.128.102.103</v>
      </c>
      <c r="B12" t="s">
        <v>116</v>
      </c>
      <c r="C12" s="60" t="s">
        <v>739</v>
      </c>
      <c r="D12" s="60">
        <v>2</v>
      </c>
      <c r="E12" t="s">
        <v>756</v>
      </c>
      <c r="F12" s="49" t="str">
        <f t="shared" si="3"/>
        <v>SR-RA02:VA-SIPC-05:C1</v>
      </c>
      <c r="G12" s="49" t="str">
        <f t="shared" si="3"/>
        <v>SR-RA02:VA-SIPC-05:C2</v>
      </c>
      <c r="H12" s="49" t="str">
        <f t="shared" si="3"/>
        <v>SR-RA02:VA-SIPC-05:C3</v>
      </c>
      <c r="I12" s="49" t="str">
        <f t="shared" si="2"/>
        <v>SR-RA02:VA-SIPC-05:C4</v>
      </c>
      <c r="M12" s="60"/>
    </row>
    <row r="13" spans="1:13">
      <c r="A13" s="58" t="str">
        <f t="shared" si="4"/>
        <v>10.128.102.103</v>
      </c>
      <c r="B13" t="s">
        <v>116</v>
      </c>
      <c r="C13" s="60" t="s">
        <v>741</v>
      </c>
      <c r="D13" s="60">
        <v>2</v>
      </c>
      <c r="E13" t="s">
        <v>757</v>
      </c>
      <c r="F13" s="49" t="str">
        <f t="shared" si="3"/>
        <v>SR-RA02:VA-SIPC-06:C1</v>
      </c>
      <c r="G13" s="49" t="str">
        <f t="shared" si="3"/>
        <v>SR-RA02:VA-SIPC-06:C2</v>
      </c>
      <c r="H13" s="49" t="str">
        <f t="shared" si="3"/>
        <v>SR-RA02:VA-SIPC-06:C3</v>
      </c>
      <c r="I13" s="49" t="str">
        <f t="shared" si="2"/>
        <v>SR-RA02:VA-SIPC-06:C4</v>
      </c>
      <c r="M13" s="60"/>
    </row>
    <row r="14" spans="1:13">
      <c r="A14" s="58" t="str">
        <f t="shared" si="0"/>
        <v>10.128.103.102</v>
      </c>
      <c r="B14" t="s">
        <v>115</v>
      </c>
      <c r="C14" s="60" t="s">
        <v>722</v>
      </c>
      <c r="D14" s="60">
        <v>3</v>
      </c>
      <c r="E14" t="s">
        <v>758</v>
      </c>
      <c r="F14" t="s">
        <v>759</v>
      </c>
      <c r="G14" t="s">
        <v>760</v>
      </c>
      <c r="H14" t="s">
        <v>761</v>
      </c>
      <c r="I14" t="s">
        <v>762</v>
      </c>
      <c r="M14" s="60"/>
    </row>
    <row r="15" spans="1:13">
      <c r="A15" s="58" t="str">
        <f t="shared" si="0"/>
        <v>10.128.103.102</v>
      </c>
      <c r="B15" t="s">
        <v>115</v>
      </c>
      <c r="C15" s="60" t="s">
        <v>729</v>
      </c>
      <c r="D15" s="60">
        <v>3</v>
      </c>
      <c r="E15" t="s">
        <v>763</v>
      </c>
      <c r="F15" t="s">
        <v>764</v>
      </c>
      <c r="G15" t="s">
        <v>765</v>
      </c>
      <c r="H15" t="s">
        <v>766</v>
      </c>
      <c r="I15" s="49" t="str">
        <f>_xlfn.CONCAT($E15,":",I$1)</f>
        <v>BO-RA03:VA-SIPC-02:C4</v>
      </c>
      <c r="M15" s="60"/>
    </row>
    <row r="16" spans="1:13">
      <c r="A16" s="58" t="str">
        <f>_xlfn.CONCAT("10.128.",D16 + 100,".103")</f>
        <v>10.128.103.103</v>
      </c>
      <c r="B16" t="s">
        <v>116</v>
      </c>
      <c r="C16" s="60" t="s">
        <v>735</v>
      </c>
      <c r="D16" s="60">
        <v>3</v>
      </c>
      <c r="E16" t="s">
        <v>767</v>
      </c>
      <c r="F16" s="49" t="str">
        <f t="shared" ref="F16:I18" si="5">_xlfn.CONCAT($E16,":",F$1)</f>
        <v>SR-RA03:VA-SIPC-03:C1</v>
      </c>
      <c r="G16" s="49" t="str">
        <f t="shared" si="5"/>
        <v>SR-RA03:VA-SIPC-03:C2</v>
      </c>
      <c r="H16" s="49" t="str">
        <f t="shared" si="5"/>
        <v>SR-RA03:VA-SIPC-03:C3</v>
      </c>
      <c r="I16" s="49" t="str">
        <f t="shared" si="5"/>
        <v>SR-RA03:VA-SIPC-03:C4</v>
      </c>
      <c r="M16" s="60"/>
    </row>
    <row r="17" spans="1:13">
      <c r="A17" s="58" t="str">
        <f>_xlfn.CONCAT("10.128.",D17 + 100,".103")</f>
        <v>10.128.103.103</v>
      </c>
      <c r="B17" t="s">
        <v>116</v>
      </c>
      <c r="C17" s="60" t="s">
        <v>737</v>
      </c>
      <c r="D17" s="60">
        <v>3</v>
      </c>
      <c r="E17" t="s">
        <v>768</v>
      </c>
      <c r="F17" s="49" t="str">
        <f t="shared" si="5"/>
        <v>SR-RA03:VA-SIPC-04:C1</v>
      </c>
      <c r="G17" s="49" t="str">
        <f t="shared" si="5"/>
        <v>SR-RA03:VA-SIPC-04:C2</v>
      </c>
      <c r="H17" s="49" t="str">
        <f t="shared" si="5"/>
        <v>SR-RA03:VA-SIPC-04:C3</v>
      </c>
      <c r="I17" s="49" t="str">
        <f t="shared" si="5"/>
        <v>SR-RA03:VA-SIPC-04:C4</v>
      </c>
      <c r="M17" s="60"/>
    </row>
    <row r="18" spans="1:13">
      <c r="A18" s="58" t="str">
        <f>_xlfn.CONCAT("10.128.",D18 + 100,".103")</f>
        <v>10.128.103.103</v>
      </c>
      <c r="B18" t="s">
        <v>116</v>
      </c>
      <c r="C18" s="60" t="s">
        <v>739</v>
      </c>
      <c r="D18" s="60">
        <v>3</v>
      </c>
      <c r="E18" t="s">
        <v>769</v>
      </c>
      <c r="F18" s="49" t="str">
        <f t="shared" si="5"/>
        <v>SR-RA03:VA-SIPC-05:C1</v>
      </c>
      <c r="G18" s="49" t="str">
        <f t="shared" si="5"/>
        <v>SR-RA03:VA-SIPC-05:C2</v>
      </c>
      <c r="H18" s="49" t="str">
        <f t="shared" si="5"/>
        <v>SR-RA03:VA-SIPC-05:C3</v>
      </c>
      <c r="I18" s="49" t="str">
        <f t="shared" si="5"/>
        <v>SR-RA03:VA-SIPC-05:C4</v>
      </c>
      <c r="M18" s="60"/>
    </row>
    <row r="19" spans="1:13">
      <c r="A19" s="58" t="str">
        <f t="shared" si="0"/>
        <v>10.128.104.102</v>
      </c>
      <c r="B19" t="s">
        <v>115</v>
      </c>
      <c r="C19" s="60" t="s">
        <v>722</v>
      </c>
      <c r="D19" s="60">
        <v>4</v>
      </c>
      <c r="E19" t="s">
        <v>770</v>
      </c>
      <c r="F19" t="s">
        <v>771</v>
      </c>
      <c r="G19" t="s">
        <v>772</v>
      </c>
      <c r="H19" t="s">
        <v>773</v>
      </c>
      <c r="I19" t="s">
        <v>774</v>
      </c>
      <c r="M19" s="60"/>
    </row>
    <row r="20" spans="1:13">
      <c r="A20" s="58" t="str">
        <f t="shared" si="0"/>
        <v>10.128.104.102</v>
      </c>
      <c r="B20" t="s">
        <v>115</v>
      </c>
      <c r="C20" s="60" t="s">
        <v>729</v>
      </c>
      <c r="D20" s="60">
        <v>4</v>
      </c>
      <c r="E20" t="s">
        <v>775</v>
      </c>
      <c r="F20" t="s">
        <v>776</v>
      </c>
      <c r="G20" t="s">
        <v>777</v>
      </c>
      <c r="H20" t="s">
        <v>778</v>
      </c>
      <c r="I20" t="s">
        <v>779</v>
      </c>
      <c r="M20" s="60"/>
    </row>
    <row r="21" spans="1:13">
      <c r="A21" s="58" t="str">
        <f t="shared" si="0"/>
        <v>10.128.104.102</v>
      </c>
      <c r="B21" t="s">
        <v>116</v>
      </c>
      <c r="C21" s="60" t="s">
        <v>735</v>
      </c>
      <c r="D21" s="60">
        <v>4</v>
      </c>
      <c r="E21" t="s">
        <v>780</v>
      </c>
      <c r="F21" s="49" t="str">
        <f t="shared" ref="F21:I22" si="6">_xlfn.CONCAT($E21,":",F$1)</f>
        <v>SR-RA04:VA-SIPC-03:C1</v>
      </c>
      <c r="G21" s="49" t="str">
        <f t="shared" si="6"/>
        <v>SR-RA04:VA-SIPC-03:C2</v>
      </c>
      <c r="H21" s="49" t="str">
        <f t="shared" si="6"/>
        <v>SR-RA04:VA-SIPC-03:C3</v>
      </c>
      <c r="I21" s="49" t="str">
        <f t="shared" si="6"/>
        <v>SR-RA04:VA-SIPC-03:C4</v>
      </c>
      <c r="M21" s="60"/>
    </row>
    <row r="22" spans="1:13">
      <c r="A22" s="58" t="str">
        <f t="shared" si="0"/>
        <v>10.128.104.102</v>
      </c>
      <c r="B22" t="s">
        <v>116</v>
      </c>
      <c r="C22" s="60" t="s">
        <v>737</v>
      </c>
      <c r="D22" s="60">
        <v>4</v>
      </c>
      <c r="E22" t="s">
        <v>781</v>
      </c>
      <c r="F22" s="49" t="str">
        <f t="shared" si="6"/>
        <v>SR-RA04:VA-SIPC-04:C1</v>
      </c>
      <c r="G22" s="49" t="str">
        <f t="shared" si="6"/>
        <v>SR-RA04:VA-SIPC-04:C2</v>
      </c>
      <c r="H22" s="49" t="str">
        <f t="shared" si="6"/>
        <v>SR-RA04:VA-SIPC-04:C3</v>
      </c>
      <c r="I22" s="49" t="str">
        <f t="shared" si="6"/>
        <v>SR-RA04:VA-SIPC-04:C4</v>
      </c>
      <c r="M22" s="60"/>
    </row>
    <row r="23" spans="1:13">
      <c r="A23" s="58" t="str">
        <f t="shared" si="0"/>
        <v>10.128.105.102</v>
      </c>
      <c r="B23" t="s">
        <v>115</v>
      </c>
      <c r="C23" s="60" t="s">
        <v>722</v>
      </c>
      <c r="D23" s="60">
        <v>5</v>
      </c>
      <c r="E23" t="s">
        <v>782</v>
      </c>
      <c r="F23" t="s">
        <v>783</v>
      </c>
      <c r="G23" t="s">
        <v>784</v>
      </c>
      <c r="H23" t="s">
        <v>785</v>
      </c>
      <c r="I23" t="s">
        <v>786</v>
      </c>
      <c r="M23" s="60"/>
    </row>
    <row r="24" spans="1:13">
      <c r="A24" s="58" t="str">
        <f t="shared" si="0"/>
        <v>10.128.105.102</v>
      </c>
      <c r="B24" t="s">
        <v>115</v>
      </c>
      <c r="C24" s="60" t="s">
        <v>729</v>
      </c>
      <c r="D24" s="60">
        <v>5</v>
      </c>
      <c r="E24" t="s">
        <v>787</v>
      </c>
      <c r="F24" t="s">
        <v>788</v>
      </c>
      <c r="G24" t="s">
        <v>789</v>
      </c>
      <c r="H24" t="s">
        <v>790</v>
      </c>
      <c r="I24" t="s">
        <v>791</v>
      </c>
      <c r="M24" s="60"/>
    </row>
    <row r="25" spans="1:13">
      <c r="A25" s="58" t="str">
        <f>_xlfn.CONCAT("10.128.",D25 + 100,".103")</f>
        <v>10.128.105.103</v>
      </c>
      <c r="B25" t="s">
        <v>116</v>
      </c>
      <c r="C25" s="60" t="s">
        <v>735</v>
      </c>
      <c r="D25" s="60">
        <v>5</v>
      </c>
      <c r="E25" t="s">
        <v>792</v>
      </c>
      <c r="F25" s="49" t="str">
        <f t="shared" ref="F25:I27" si="7">_xlfn.CONCAT($E25,":",F$1)</f>
        <v>SR-RA05:VA-SIPC-03:C1</v>
      </c>
      <c r="G25" s="49" t="str">
        <f t="shared" si="7"/>
        <v>SR-RA05:VA-SIPC-03:C2</v>
      </c>
      <c r="H25" s="49" t="str">
        <f t="shared" si="7"/>
        <v>SR-RA05:VA-SIPC-03:C3</v>
      </c>
      <c r="I25" s="49" t="str">
        <f t="shared" si="7"/>
        <v>SR-RA05:VA-SIPC-03:C4</v>
      </c>
      <c r="M25" s="60"/>
    </row>
    <row r="26" spans="1:13">
      <c r="A26" s="58" t="str">
        <f>_xlfn.CONCAT("10.128.",D26 + 100,".103")</f>
        <v>10.128.105.103</v>
      </c>
      <c r="B26" t="s">
        <v>116</v>
      </c>
      <c r="C26" s="60" t="s">
        <v>737</v>
      </c>
      <c r="D26" s="60">
        <v>5</v>
      </c>
      <c r="E26" t="s">
        <v>793</v>
      </c>
      <c r="F26" s="49" t="str">
        <f t="shared" si="7"/>
        <v>SR-RA05:VA-SIPC-04:C1</v>
      </c>
      <c r="G26" s="49" t="str">
        <f t="shared" si="7"/>
        <v>SR-RA05:VA-SIPC-04:C2</v>
      </c>
      <c r="H26" s="49" t="str">
        <f t="shared" si="7"/>
        <v>SR-RA05:VA-SIPC-04:C3</v>
      </c>
      <c r="I26" s="49" t="str">
        <f t="shared" si="7"/>
        <v>SR-RA05:VA-SIPC-04:C4</v>
      </c>
      <c r="M26" s="60"/>
    </row>
    <row r="27" spans="1:13">
      <c r="A27" s="58" t="str">
        <f>_xlfn.CONCAT("10.128.",D27 + 100,".103")</f>
        <v>10.128.105.103</v>
      </c>
      <c r="B27" t="s">
        <v>116</v>
      </c>
      <c r="C27" s="60" t="s">
        <v>739</v>
      </c>
      <c r="D27" s="60">
        <v>5</v>
      </c>
      <c r="E27" t="s">
        <v>794</v>
      </c>
      <c r="F27" s="49" t="str">
        <f t="shared" si="7"/>
        <v>SR-RA05:VA-SIPC-05:C1</v>
      </c>
      <c r="G27" s="49" t="str">
        <f t="shared" si="7"/>
        <v>SR-RA05:VA-SIPC-05:C2</v>
      </c>
      <c r="H27" s="49" t="str">
        <f t="shared" si="7"/>
        <v>SR-RA05:VA-SIPC-05:C3</v>
      </c>
      <c r="I27" s="49" t="str">
        <f t="shared" si="7"/>
        <v>SR-RA05:VA-SIPC-05:C4</v>
      </c>
      <c r="M27" s="60"/>
    </row>
    <row r="28" spans="1:13">
      <c r="A28" s="58" t="str">
        <f t="shared" si="0"/>
        <v>10.128.106.102</v>
      </c>
      <c r="B28" t="s">
        <v>115</v>
      </c>
      <c r="C28" s="60" t="s">
        <v>722</v>
      </c>
      <c r="D28" s="60">
        <v>6</v>
      </c>
      <c r="E28" t="s">
        <v>795</v>
      </c>
      <c r="F28" t="s">
        <v>796</v>
      </c>
      <c r="G28" t="s">
        <v>797</v>
      </c>
      <c r="H28" t="s">
        <v>798</v>
      </c>
      <c r="I28" t="s">
        <v>799</v>
      </c>
      <c r="M28" s="60"/>
    </row>
    <row r="29" spans="1:13">
      <c r="A29" s="58" t="str">
        <f t="shared" si="0"/>
        <v>10.128.106.102</v>
      </c>
      <c r="B29" t="s">
        <v>115</v>
      </c>
      <c r="C29" s="60" t="s">
        <v>729</v>
      </c>
      <c r="D29" s="60">
        <v>6</v>
      </c>
      <c r="E29" t="s">
        <v>800</v>
      </c>
      <c r="F29" t="s">
        <v>801</v>
      </c>
      <c r="G29" t="s">
        <v>802</v>
      </c>
      <c r="H29" t="s">
        <v>803</v>
      </c>
      <c r="I29" s="49" t="str">
        <f>_xlfn.CONCAT($E29,":",I$1)</f>
        <v>BO-RA06:VA-SIPC-02:C4</v>
      </c>
      <c r="M29" s="60"/>
    </row>
    <row r="30" spans="1:13">
      <c r="A30" s="58" t="str">
        <f t="shared" si="0"/>
        <v>10.128.106.102</v>
      </c>
      <c r="B30" t="s">
        <v>116</v>
      </c>
      <c r="C30" s="60" t="s">
        <v>735</v>
      </c>
      <c r="D30" s="60">
        <v>6</v>
      </c>
      <c r="E30" t="s">
        <v>804</v>
      </c>
      <c r="F30" s="49" t="str">
        <f t="shared" ref="F30:I31" si="8">_xlfn.CONCAT($E30,":",F$1)</f>
        <v>SR-RA06:VA-SIPC-03:C1</v>
      </c>
      <c r="G30" s="49" t="str">
        <f t="shared" si="8"/>
        <v>SR-RA06:VA-SIPC-03:C2</v>
      </c>
      <c r="H30" s="49" t="str">
        <f t="shared" si="8"/>
        <v>SR-RA06:VA-SIPC-03:C3</v>
      </c>
      <c r="I30" s="49" t="str">
        <f t="shared" si="8"/>
        <v>SR-RA06:VA-SIPC-03:C4</v>
      </c>
      <c r="M30" s="60"/>
    </row>
    <row r="31" spans="1:13">
      <c r="A31" s="58" t="str">
        <f t="shared" si="0"/>
        <v>10.128.106.102</v>
      </c>
      <c r="B31" t="s">
        <v>116</v>
      </c>
      <c r="C31" s="60" t="s">
        <v>737</v>
      </c>
      <c r="D31" s="60">
        <v>6</v>
      </c>
      <c r="E31" t="s">
        <v>805</v>
      </c>
      <c r="F31" s="49" t="str">
        <f t="shared" si="8"/>
        <v>SR-RA06:VA-SIPC-04:C1</v>
      </c>
      <c r="G31" s="49" t="str">
        <f t="shared" si="8"/>
        <v>SR-RA06:VA-SIPC-04:C2</v>
      </c>
      <c r="H31" s="49" t="str">
        <f t="shared" si="8"/>
        <v>SR-RA06:VA-SIPC-04:C3</v>
      </c>
      <c r="I31" s="49" t="str">
        <f t="shared" si="8"/>
        <v>SR-RA06:VA-SIPC-04:C4</v>
      </c>
      <c r="M31" s="60"/>
    </row>
    <row r="32" spans="1:13">
      <c r="A32" s="58" t="str">
        <f t="shared" si="0"/>
        <v>10.128.107.102</v>
      </c>
      <c r="B32" t="s">
        <v>115</v>
      </c>
      <c r="C32" s="60" t="s">
        <v>722</v>
      </c>
      <c r="D32" s="60">
        <v>7</v>
      </c>
      <c r="E32" t="s">
        <v>806</v>
      </c>
      <c r="F32" t="s">
        <v>807</v>
      </c>
      <c r="G32" t="s">
        <v>808</v>
      </c>
      <c r="H32" t="s">
        <v>809</v>
      </c>
      <c r="I32" t="s">
        <v>810</v>
      </c>
      <c r="M32" s="60"/>
    </row>
    <row r="33" spans="1:13">
      <c r="A33" s="58" t="str">
        <f t="shared" si="0"/>
        <v>10.128.107.102</v>
      </c>
      <c r="B33" t="s">
        <v>115</v>
      </c>
      <c r="C33" s="60" t="s">
        <v>729</v>
      </c>
      <c r="D33" s="60">
        <v>7</v>
      </c>
      <c r="E33" t="s">
        <v>811</v>
      </c>
      <c r="F33" t="s">
        <v>812</v>
      </c>
      <c r="G33" t="s">
        <v>813</v>
      </c>
      <c r="H33" t="s">
        <v>814</v>
      </c>
      <c r="I33" s="49" t="str">
        <f>_xlfn.CONCAT($E33,":",I$1)</f>
        <v>BO-RA07:VA-SIPC-02:C4</v>
      </c>
      <c r="M33" s="60"/>
    </row>
    <row r="34" spans="1:13">
      <c r="A34" s="58" t="str">
        <f>_xlfn.CONCAT("10.128.",D34 + 100,".103")</f>
        <v>10.128.107.103</v>
      </c>
      <c r="B34" t="s">
        <v>116</v>
      </c>
      <c r="C34" s="60" t="s">
        <v>735</v>
      </c>
      <c r="D34" s="60">
        <v>7</v>
      </c>
      <c r="E34" t="s">
        <v>815</v>
      </c>
      <c r="F34" s="49" t="str">
        <f t="shared" ref="F34:I36" si="9">_xlfn.CONCAT($E34,":",F$1)</f>
        <v>SR-RA07:VA-SIPC-03:C1</v>
      </c>
      <c r="G34" s="49" t="str">
        <f t="shared" si="9"/>
        <v>SR-RA07:VA-SIPC-03:C2</v>
      </c>
      <c r="H34" s="49" t="str">
        <f t="shared" si="9"/>
        <v>SR-RA07:VA-SIPC-03:C3</v>
      </c>
      <c r="I34" s="49" t="str">
        <f t="shared" si="9"/>
        <v>SR-RA07:VA-SIPC-03:C4</v>
      </c>
      <c r="M34" s="60"/>
    </row>
    <row r="35" spans="1:13">
      <c r="A35" s="58" t="str">
        <f>_xlfn.CONCAT("10.128.",D35 + 100,".103")</f>
        <v>10.128.107.103</v>
      </c>
      <c r="B35" t="s">
        <v>116</v>
      </c>
      <c r="C35" s="60" t="s">
        <v>737</v>
      </c>
      <c r="D35" s="60">
        <v>7</v>
      </c>
      <c r="E35" t="s">
        <v>816</v>
      </c>
      <c r="F35" s="49" t="str">
        <f t="shared" si="9"/>
        <v>SR-RA07:VA-SIPC-04:C1</v>
      </c>
      <c r="G35" s="49" t="str">
        <f t="shared" si="9"/>
        <v>SR-RA07:VA-SIPC-04:C2</v>
      </c>
      <c r="H35" s="49" t="str">
        <f t="shared" si="9"/>
        <v>SR-RA07:VA-SIPC-04:C3</v>
      </c>
      <c r="I35" s="49" t="str">
        <f t="shared" si="9"/>
        <v>SR-RA07:VA-SIPC-04:C4</v>
      </c>
      <c r="M35" s="60"/>
    </row>
    <row r="36" spans="1:13">
      <c r="A36" s="58" t="str">
        <f>_xlfn.CONCAT("10.128.",D36 + 100,".103")</f>
        <v>10.128.107.103</v>
      </c>
      <c r="B36" t="s">
        <v>116</v>
      </c>
      <c r="C36" s="60" t="s">
        <v>739</v>
      </c>
      <c r="D36" s="60">
        <v>7</v>
      </c>
      <c r="E36" t="s">
        <v>817</v>
      </c>
      <c r="F36" s="49" t="str">
        <f t="shared" si="9"/>
        <v>SR-RA07:VA-SIPC-05:C1</v>
      </c>
      <c r="G36" s="49" t="str">
        <f t="shared" si="9"/>
        <v>SR-RA07:VA-SIPC-05:C2</v>
      </c>
      <c r="H36" s="49" t="str">
        <f t="shared" si="9"/>
        <v>SR-RA07:VA-SIPC-05:C3</v>
      </c>
      <c r="I36" s="49" t="str">
        <f t="shared" si="9"/>
        <v>SR-RA07:VA-SIPC-05:C4</v>
      </c>
      <c r="M36" s="60"/>
    </row>
    <row r="37" spans="1:13">
      <c r="A37" s="58" t="str">
        <f t="shared" si="0"/>
        <v>10.128.108.102</v>
      </c>
      <c r="B37" t="s">
        <v>115</v>
      </c>
      <c r="C37" s="60" t="s">
        <v>722</v>
      </c>
      <c r="D37" s="60">
        <v>8</v>
      </c>
      <c r="E37" t="s">
        <v>818</v>
      </c>
      <c r="F37" t="s">
        <v>819</v>
      </c>
      <c r="G37" t="s">
        <v>820</v>
      </c>
      <c r="H37" t="s">
        <v>821</v>
      </c>
      <c r="I37" t="s">
        <v>822</v>
      </c>
      <c r="M37" s="60"/>
    </row>
    <row r="38" spans="1:13">
      <c r="A38" s="58" t="str">
        <f t="shared" si="0"/>
        <v>10.128.108.102</v>
      </c>
      <c r="B38" t="s">
        <v>115</v>
      </c>
      <c r="C38" s="60" t="s">
        <v>729</v>
      </c>
      <c r="D38" s="60">
        <v>8</v>
      </c>
      <c r="E38" t="s">
        <v>823</v>
      </c>
      <c r="F38" t="s">
        <v>824</v>
      </c>
      <c r="G38" t="s">
        <v>825</v>
      </c>
      <c r="H38" t="s">
        <v>826</v>
      </c>
      <c r="I38" t="s">
        <v>827</v>
      </c>
      <c r="M38" s="60"/>
    </row>
    <row r="39" spans="1:13">
      <c r="A39" s="58" t="str">
        <f t="shared" si="0"/>
        <v>10.128.108.102</v>
      </c>
      <c r="B39" t="s">
        <v>116</v>
      </c>
      <c r="C39" s="60" t="s">
        <v>735</v>
      </c>
      <c r="D39" s="60">
        <v>8</v>
      </c>
      <c r="E39" t="s">
        <v>828</v>
      </c>
      <c r="F39" s="49" t="str">
        <f t="shared" ref="F39:I40" si="10">_xlfn.CONCAT($E39,":",F$1)</f>
        <v>SR-RA08:VA-SIPC-03:C1</v>
      </c>
      <c r="G39" s="49" t="str">
        <f t="shared" si="10"/>
        <v>SR-RA08:VA-SIPC-03:C2</v>
      </c>
      <c r="H39" s="49" t="str">
        <f t="shared" si="10"/>
        <v>SR-RA08:VA-SIPC-03:C3</v>
      </c>
      <c r="I39" s="49" t="str">
        <f t="shared" si="10"/>
        <v>SR-RA08:VA-SIPC-03:C4</v>
      </c>
      <c r="M39" s="60"/>
    </row>
    <row r="40" spans="1:13">
      <c r="A40" s="58" t="str">
        <f t="shared" si="0"/>
        <v>10.128.108.102</v>
      </c>
      <c r="B40" t="s">
        <v>116</v>
      </c>
      <c r="C40" s="60" t="s">
        <v>737</v>
      </c>
      <c r="D40" s="60">
        <v>8</v>
      </c>
      <c r="E40" t="s">
        <v>829</v>
      </c>
      <c r="F40" s="49" t="str">
        <f t="shared" si="10"/>
        <v>SR-RA08:VA-SIPC-04:C1</v>
      </c>
      <c r="G40" s="49" t="str">
        <f t="shared" si="10"/>
        <v>SR-RA08:VA-SIPC-04:C2</v>
      </c>
      <c r="H40" s="49" t="str">
        <f t="shared" si="10"/>
        <v>SR-RA08:VA-SIPC-04:C3</v>
      </c>
      <c r="I40" s="49" t="str">
        <f t="shared" si="10"/>
        <v>SR-RA08:VA-SIPC-04:C4</v>
      </c>
      <c r="M40" s="60"/>
    </row>
    <row r="41" spans="1:13">
      <c r="A41" s="58" t="str">
        <f t="shared" si="0"/>
        <v>10.128.109.102</v>
      </c>
      <c r="B41" t="s">
        <v>115</v>
      </c>
      <c r="C41" s="60" t="s">
        <v>722</v>
      </c>
      <c r="D41" s="60">
        <v>9</v>
      </c>
      <c r="E41" t="s">
        <v>830</v>
      </c>
      <c r="F41" t="s">
        <v>831</v>
      </c>
      <c r="G41" t="s">
        <v>832</v>
      </c>
      <c r="H41" t="s">
        <v>833</v>
      </c>
      <c r="I41" t="s">
        <v>834</v>
      </c>
      <c r="M41" s="60"/>
    </row>
    <row r="42" spans="1:13">
      <c r="A42" s="58" t="str">
        <f t="shared" si="0"/>
        <v>10.128.109.102</v>
      </c>
      <c r="B42" t="s">
        <v>115</v>
      </c>
      <c r="C42" s="60" t="s">
        <v>729</v>
      </c>
      <c r="D42" s="60">
        <v>9</v>
      </c>
      <c r="E42" t="s">
        <v>835</v>
      </c>
      <c r="F42" t="s">
        <v>836</v>
      </c>
      <c r="G42" t="s">
        <v>837</v>
      </c>
      <c r="H42" t="s">
        <v>838</v>
      </c>
      <c r="I42" t="s">
        <v>839</v>
      </c>
      <c r="M42" s="60"/>
    </row>
    <row r="43" spans="1:13">
      <c r="A43" s="58" t="str">
        <f>_xlfn.CONCAT("10.128.",D43 + 100,".103")</f>
        <v>10.128.109.103</v>
      </c>
      <c r="B43" t="s">
        <v>116</v>
      </c>
      <c r="C43" s="60" t="s">
        <v>735</v>
      </c>
      <c r="D43" s="60">
        <v>9</v>
      </c>
      <c r="E43" t="s">
        <v>840</v>
      </c>
      <c r="F43" s="49" t="str">
        <f t="shared" ref="F43:I45" si="11">_xlfn.CONCAT($E43,":",F$1)</f>
        <v>SR-RA09:VA-SIPC-03:C1</v>
      </c>
      <c r="G43" s="49" t="str">
        <f t="shared" si="11"/>
        <v>SR-RA09:VA-SIPC-03:C2</v>
      </c>
      <c r="H43" s="49" t="str">
        <f t="shared" si="11"/>
        <v>SR-RA09:VA-SIPC-03:C3</v>
      </c>
      <c r="I43" s="49" t="str">
        <f t="shared" si="11"/>
        <v>SR-RA09:VA-SIPC-03:C4</v>
      </c>
      <c r="M43" s="60"/>
    </row>
    <row r="44" spans="1:13">
      <c r="A44" s="58" t="str">
        <f>_xlfn.CONCAT("10.128.",D44 + 100,".103")</f>
        <v>10.128.109.103</v>
      </c>
      <c r="B44" t="s">
        <v>116</v>
      </c>
      <c r="C44" s="60" t="s">
        <v>737</v>
      </c>
      <c r="D44" s="60">
        <v>9</v>
      </c>
      <c r="E44" t="s">
        <v>841</v>
      </c>
      <c r="F44" s="49" t="str">
        <f t="shared" si="11"/>
        <v>SR-RA09:VA-SIPC-04:C1</v>
      </c>
      <c r="G44" s="49" t="str">
        <f t="shared" si="11"/>
        <v>SR-RA09:VA-SIPC-04:C2</v>
      </c>
      <c r="H44" s="49" t="str">
        <f t="shared" si="11"/>
        <v>SR-RA09:VA-SIPC-04:C3</v>
      </c>
      <c r="I44" s="49" t="str">
        <f t="shared" si="11"/>
        <v>SR-RA09:VA-SIPC-04:C4</v>
      </c>
      <c r="M44" s="60"/>
    </row>
    <row r="45" spans="1:13">
      <c r="A45" s="58" t="str">
        <f>_xlfn.CONCAT("10.128.",D45 + 100,".103")</f>
        <v>10.128.109.103</v>
      </c>
      <c r="B45" t="s">
        <v>116</v>
      </c>
      <c r="C45" s="60" t="s">
        <v>739</v>
      </c>
      <c r="D45" s="60">
        <v>9</v>
      </c>
      <c r="E45" t="s">
        <v>842</v>
      </c>
      <c r="F45" s="49" t="str">
        <f t="shared" si="11"/>
        <v>SR-RA09:VA-SIPC-05:C1</v>
      </c>
      <c r="G45" s="49" t="str">
        <f t="shared" si="11"/>
        <v>SR-RA09:VA-SIPC-05:C2</v>
      </c>
      <c r="H45" s="49" t="str">
        <f t="shared" si="11"/>
        <v>SR-RA09:VA-SIPC-05:C3</v>
      </c>
      <c r="I45" s="49" t="str">
        <f t="shared" si="11"/>
        <v>SR-RA09:VA-SIPC-05:C4</v>
      </c>
      <c r="M45" s="60"/>
    </row>
    <row r="46" spans="1:13">
      <c r="A46" s="58" t="str">
        <f t="shared" si="0"/>
        <v>10.128.110.102</v>
      </c>
      <c r="B46" t="s">
        <v>115</v>
      </c>
      <c r="C46" s="60" t="s">
        <v>722</v>
      </c>
      <c r="D46" s="60">
        <v>10</v>
      </c>
      <c r="E46" t="s">
        <v>843</v>
      </c>
      <c r="F46" t="s">
        <v>844</v>
      </c>
      <c r="G46" t="s">
        <v>845</v>
      </c>
      <c r="H46" t="s">
        <v>846</v>
      </c>
      <c r="I46" t="s">
        <v>847</v>
      </c>
      <c r="M46" s="60"/>
    </row>
    <row r="47" spans="1:13">
      <c r="A47" s="58" t="str">
        <f t="shared" si="0"/>
        <v>10.128.110.102</v>
      </c>
      <c r="B47" t="s">
        <v>115</v>
      </c>
      <c r="C47" s="60" t="s">
        <v>729</v>
      </c>
      <c r="D47" s="60">
        <v>10</v>
      </c>
      <c r="E47" t="s">
        <v>848</v>
      </c>
      <c r="F47" t="s">
        <v>849</v>
      </c>
      <c r="G47" t="s">
        <v>850</v>
      </c>
      <c r="H47" t="s">
        <v>851</v>
      </c>
      <c r="I47" s="49" t="str">
        <f>_xlfn.CONCAT($E47,":",I$1)</f>
        <v>BO-RA10:VA-SIPC-02:C4</v>
      </c>
      <c r="M47" s="60"/>
    </row>
    <row r="48" spans="1:13">
      <c r="A48" s="58" t="str">
        <f t="shared" si="0"/>
        <v>10.128.110.102</v>
      </c>
      <c r="B48" t="s">
        <v>116</v>
      </c>
      <c r="C48" s="60" t="s">
        <v>735</v>
      </c>
      <c r="D48" s="60">
        <v>10</v>
      </c>
      <c r="E48" t="s">
        <v>852</v>
      </c>
      <c r="F48" s="49" t="str">
        <f t="shared" ref="F48:I49" si="12">_xlfn.CONCAT($E48,":",F$1)</f>
        <v>SR-RA10:VA-SIPC-03:C1</v>
      </c>
      <c r="G48" s="49" t="str">
        <f t="shared" si="12"/>
        <v>SR-RA10:VA-SIPC-03:C2</v>
      </c>
      <c r="H48" s="49" t="str">
        <f t="shared" si="12"/>
        <v>SR-RA10:VA-SIPC-03:C3</v>
      </c>
      <c r="I48" s="49" t="str">
        <f t="shared" si="12"/>
        <v>SR-RA10:VA-SIPC-03:C4</v>
      </c>
      <c r="M48" s="60"/>
    </row>
    <row r="49" spans="1:13">
      <c r="A49" s="58" t="str">
        <f t="shared" si="0"/>
        <v>10.128.110.102</v>
      </c>
      <c r="B49" t="s">
        <v>116</v>
      </c>
      <c r="C49" s="60" t="s">
        <v>737</v>
      </c>
      <c r="D49" s="60">
        <v>10</v>
      </c>
      <c r="E49" t="s">
        <v>853</v>
      </c>
      <c r="F49" s="49" t="str">
        <f t="shared" si="12"/>
        <v>SR-RA10:VA-SIPC-04:C1</v>
      </c>
      <c r="G49" s="49" t="str">
        <f t="shared" si="12"/>
        <v>SR-RA10:VA-SIPC-04:C2</v>
      </c>
      <c r="H49" s="49" t="str">
        <f t="shared" si="12"/>
        <v>SR-RA10:VA-SIPC-04:C3</v>
      </c>
      <c r="I49" s="49" t="str">
        <f t="shared" si="12"/>
        <v>SR-RA10:VA-SIPC-04:C4</v>
      </c>
      <c r="M49" s="60"/>
    </row>
    <row r="50" spans="1:13">
      <c r="A50" s="58" t="str">
        <f t="shared" si="0"/>
        <v>10.128.111.102</v>
      </c>
      <c r="B50" t="s">
        <v>115</v>
      </c>
      <c r="C50" s="60" t="s">
        <v>722</v>
      </c>
      <c r="D50" s="60">
        <v>11</v>
      </c>
      <c r="E50" t="s">
        <v>854</v>
      </c>
      <c r="F50" t="s">
        <v>855</v>
      </c>
      <c r="G50" t="s">
        <v>856</v>
      </c>
      <c r="H50" t="s">
        <v>857</v>
      </c>
      <c r="I50" t="s">
        <v>858</v>
      </c>
      <c r="M50" s="60"/>
    </row>
    <row r="51" spans="1:13">
      <c r="A51" s="58" t="str">
        <f t="shared" si="0"/>
        <v>10.128.111.102</v>
      </c>
      <c r="B51" t="s">
        <v>115</v>
      </c>
      <c r="C51" s="60" t="s">
        <v>729</v>
      </c>
      <c r="D51" s="60">
        <v>11</v>
      </c>
      <c r="E51" t="s">
        <v>859</v>
      </c>
      <c r="F51" t="s">
        <v>860</v>
      </c>
      <c r="G51" t="s">
        <v>861</v>
      </c>
      <c r="H51" t="s">
        <v>862</v>
      </c>
      <c r="I51" s="49" t="str">
        <f>_xlfn.CONCAT($E51,":",I$1)</f>
        <v>BO-RA11:VA-SIPC-02:C4</v>
      </c>
      <c r="M51" s="60"/>
    </row>
    <row r="52" spans="1:13">
      <c r="A52" s="58" t="str">
        <f>_xlfn.CONCAT("10.128.",D52 + 100,".103")</f>
        <v>10.128.111.103</v>
      </c>
      <c r="B52" t="s">
        <v>116</v>
      </c>
      <c r="C52" s="60" t="s">
        <v>735</v>
      </c>
      <c r="D52" s="60">
        <v>11</v>
      </c>
      <c r="E52" t="s">
        <v>863</v>
      </c>
      <c r="F52" s="49" t="str">
        <f t="shared" ref="F52:I54" si="13">_xlfn.CONCAT($E52,":",F$1)</f>
        <v>SR-RA11:VA-SIPC-03:C1</v>
      </c>
      <c r="G52" s="49" t="str">
        <f t="shared" si="13"/>
        <v>SR-RA11:VA-SIPC-03:C2</v>
      </c>
      <c r="H52" s="49" t="str">
        <f t="shared" si="13"/>
        <v>SR-RA11:VA-SIPC-03:C3</v>
      </c>
      <c r="I52" s="49" t="str">
        <f t="shared" si="13"/>
        <v>SR-RA11:VA-SIPC-03:C4</v>
      </c>
      <c r="M52" s="60"/>
    </row>
    <row r="53" spans="1:13">
      <c r="A53" s="58" t="str">
        <f>_xlfn.CONCAT("10.128.",D53 + 100,".103")</f>
        <v>10.128.111.103</v>
      </c>
      <c r="B53" t="s">
        <v>116</v>
      </c>
      <c r="C53" s="60" t="s">
        <v>737</v>
      </c>
      <c r="D53" s="60">
        <v>11</v>
      </c>
      <c r="E53" t="s">
        <v>864</v>
      </c>
      <c r="F53" s="49" t="str">
        <f t="shared" si="13"/>
        <v>SR-RA11:VA-SIPC-04:C1</v>
      </c>
      <c r="G53" s="49" t="str">
        <f t="shared" si="13"/>
        <v>SR-RA11:VA-SIPC-04:C2</v>
      </c>
      <c r="H53" s="49" t="str">
        <f t="shared" si="13"/>
        <v>SR-RA11:VA-SIPC-04:C3</v>
      </c>
      <c r="I53" s="49" t="str">
        <f t="shared" si="13"/>
        <v>SR-RA11:VA-SIPC-04:C4</v>
      </c>
      <c r="M53" s="60"/>
    </row>
    <row r="54" spans="1:13">
      <c r="A54" s="58" t="str">
        <f>_xlfn.CONCAT("10.128.",D54 + 100,".103")</f>
        <v>10.128.111.103</v>
      </c>
      <c r="B54" t="s">
        <v>116</v>
      </c>
      <c r="C54" s="60" t="s">
        <v>739</v>
      </c>
      <c r="D54" s="60">
        <v>11</v>
      </c>
      <c r="E54" t="s">
        <v>865</v>
      </c>
      <c r="F54" s="49" t="str">
        <f t="shared" si="13"/>
        <v>SR-RA11:VA-SIPC-05:C1</v>
      </c>
      <c r="G54" s="49" t="str">
        <f t="shared" si="13"/>
        <v>SR-RA11:VA-SIPC-05:C2</v>
      </c>
      <c r="H54" s="49" t="str">
        <f t="shared" si="13"/>
        <v>SR-RA11:VA-SIPC-05:C3</v>
      </c>
      <c r="I54" s="49" t="str">
        <f t="shared" si="13"/>
        <v>SR-RA11:VA-SIPC-05:C4</v>
      </c>
      <c r="M54" s="60"/>
    </row>
    <row r="55" spans="1:13">
      <c r="A55" s="58" t="str">
        <f t="shared" si="0"/>
        <v>10.128.112.102</v>
      </c>
      <c r="B55" t="s">
        <v>115</v>
      </c>
      <c r="C55" s="60" t="s">
        <v>722</v>
      </c>
      <c r="D55" s="60">
        <v>12</v>
      </c>
      <c r="E55" t="s">
        <v>866</v>
      </c>
      <c r="F55" t="s">
        <v>867</v>
      </c>
      <c r="G55" t="s">
        <v>868</v>
      </c>
      <c r="H55" t="s">
        <v>869</v>
      </c>
      <c r="I55" t="s">
        <v>870</v>
      </c>
      <c r="M55" s="60"/>
    </row>
    <row r="56" spans="1:13">
      <c r="A56" s="58" t="str">
        <f t="shared" si="0"/>
        <v>10.128.112.102</v>
      </c>
      <c r="B56" t="s">
        <v>115</v>
      </c>
      <c r="C56" s="60" t="s">
        <v>729</v>
      </c>
      <c r="D56" s="60">
        <v>12</v>
      </c>
      <c r="E56" t="s">
        <v>871</v>
      </c>
      <c r="F56" t="s">
        <v>872</v>
      </c>
      <c r="G56" t="s">
        <v>873</v>
      </c>
      <c r="H56" t="s">
        <v>874</v>
      </c>
      <c r="I56" t="s">
        <v>875</v>
      </c>
      <c r="M56" s="60"/>
    </row>
    <row r="57" spans="1:13">
      <c r="A57" s="58" t="str">
        <f t="shared" si="0"/>
        <v>10.128.112.102</v>
      </c>
      <c r="B57" t="s">
        <v>116</v>
      </c>
      <c r="C57" s="60" t="s">
        <v>735</v>
      </c>
      <c r="D57" s="60">
        <v>12</v>
      </c>
      <c r="E57" t="s">
        <v>876</v>
      </c>
      <c r="F57" s="49" t="str">
        <f t="shared" ref="F57:I58" si="14">_xlfn.CONCAT($E57,":",F$1)</f>
        <v>SR-RA12:VA-SIPC-03:C1</v>
      </c>
      <c r="G57" s="49" t="str">
        <f t="shared" si="14"/>
        <v>SR-RA12:VA-SIPC-03:C2</v>
      </c>
      <c r="H57" s="49" t="str">
        <f t="shared" si="14"/>
        <v>SR-RA12:VA-SIPC-03:C3</v>
      </c>
      <c r="I57" s="49" t="str">
        <f t="shared" si="14"/>
        <v>SR-RA12:VA-SIPC-03:C4</v>
      </c>
      <c r="M57" s="60"/>
    </row>
    <row r="58" spans="1:13">
      <c r="A58" s="58" t="str">
        <f t="shared" si="0"/>
        <v>10.128.112.102</v>
      </c>
      <c r="B58" t="s">
        <v>116</v>
      </c>
      <c r="C58" s="60" t="s">
        <v>737</v>
      </c>
      <c r="D58" s="60">
        <v>12</v>
      </c>
      <c r="E58" t="s">
        <v>877</v>
      </c>
      <c r="F58" s="49" t="str">
        <f t="shared" si="14"/>
        <v>SR-RA12:VA-SIPC-04:C1</v>
      </c>
      <c r="G58" s="49" t="str">
        <f t="shared" si="14"/>
        <v>SR-RA12:VA-SIPC-04:C2</v>
      </c>
      <c r="H58" s="49" t="str">
        <f t="shared" si="14"/>
        <v>SR-RA12:VA-SIPC-04:C3</v>
      </c>
      <c r="I58" s="49" t="str">
        <f t="shared" si="14"/>
        <v>SR-RA12:VA-SIPC-04:C4</v>
      </c>
      <c r="M58" s="60"/>
    </row>
    <row r="59" spans="1:13">
      <c r="A59" s="58" t="str">
        <f t="shared" si="0"/>
        <v>10.128.113.102</v>
      </c>
      <c r="B59" t="s">
        <v>115</v>
      </c>
      <c r="C59" s="60" t="s">
        <v>722</v>
      </c>
      <c r="D59" s="60">
        <v>13</v>
      </c>
      <c r="E59" t="s">
        <v>878</v>
      </c>
      <c r="F59" t="s">
        <v>879</v>
      </c>
      <c r="G59" t="s">
        <v>832</v>
      </c>
      <c r="H59" t="s">
        <v>880</v>
      </c>
      <c r="I59" t="s">
        <v>881</v>
      </c>
      <c r="M59" s="60"/>
    </row>
    <row r="60" spans="1:13">
      <c r="A60" s="58" t="str">
        <f t="shared" si="0"/>
        <v>10.128.113.102</v>
      </c>
      <c r="B60" t="s">
        <v>115</v>
      </c>
      <c r="C60" s="60" t="s">
        <v>729</v>
      </c>
      <c r="D60" s="60">
        <v>13</v>
      </c>
      <c r="E60" t="s">
        <v>882</v>
      </c>
      <c r="F60" t="s">
        <v>883</v>
      </c>
      <c r="G60" t="s">
        <v>884</v>
      </c>
      <c r="H60" t="s">
        <v>885</v>
      </c>
      <c r="I60" t="s">
        <v>886</v>
      </c>
      <c r="M60" s="60"/>
    </row>
    <row r="61" spans="1:13">
      <c r="A61" s="58" t="str">
        <f>_xlfn.CONCAT("10.128.",D61 + 100,".103")</f>
        <v>10.128.113.103</v>
      </c>
      <c r="B61" t="s">
        <v>116</v>
      </c>
      <c r="C61" s="60" t="s">
        <v>735</v>
      </c>
      <c r="D61" s="60">
        <v>13</v>
      </c>
      <c r="E61" t="s">
        <v>887</v>
      </c>
      <c r="F61" s="49" t="str">
        <f t="shared" ref="F61:I63" si="15">_xlfn.CONCAT($E61,":",F$1)</f>
        <v>SR-RA13:VA-SIPC-03:C1</v>
      </c>
      <c r="G61" s="49" t="str">
        <f t="shared" si="15"/>
        <v>SR-RA13:VA-SIPC-03:C2</v>
      </c>
      <c r="H61" s="49" t="str">
        <f t="shared" si="15"/>
        <v>SR-RA13:VA-SIPC-03:C3</v>
      </c>
      <c r="I61" s="49" t="str">
        <f t="shared" si="15"/>
        <v>SR-RA13:VA-SIPC-03:C4</v>
      </c>
      <c r="M61" s="60"/>
    </row>
    <row r="62" spans="1:13">
      <c r="A62" s="58" t="str">
        <f>_xlfn.CONCAT("10.128.",D62 + 100,".103")</f>
        <v>10.128.113.103</v>
      </c>
      <c r="B62" t="s">
        <v>116</v>
      </c>
      <c r="C62" s="60" t="s">
        <v>737</v>
      </c>
      <c r="D62" s="60">
        <v>13</v>
      </c>
      <c r="E62" t="s">
        <v>888</v>
      </c>
      <c r="F62" s="49" t="str">
        <f t="shared" si="15"/>
        <v>SR-RA13:VA-SIPC-04:C1</v>
      </c>
      <c r="G62" s="49" t="str">
        <f t="shared" si="15"/>
        <v>SR-RA13:VA-SIPC-04:C2</v>
      </c>
      <c r="H62" s="49" t="str">
        <f t="shared" si="15"/>
        <v>SR-RA13:VA-SIPC-04:C3</v>
      </c>
      <c r="I62" s="49" t="str">
        <f t="shared" si="15"/>
        <v>SR-RA13:VA-SIPC-04:C4</v>
      </c>
      <c r="M62" s="60"/>
    </row>
    <row r="63" spans="1:13">
      <c r="A63" s="58" t="str">
        <f>_xlfn.CONCAT("10.128.",D63 + 100,".103")</f>
        <v>10.128.113.103</v>
      </c>
      <c r="B63" t="s">
        <v>116</v>
      </c>
      <c r="C63" s="60" t="s">
        <v>739</v>
      </c>
      <c r="D63" s="60">
        <v>13</v>
      </c>
      <c r="E63" t="s">
        <v>889</v>
      </c>
      <c r="F63" s="49" t="str">
        <f t="shared" si="15"/>
        <v>SR-RA13:VA-SIPC-05:C1</v>
      </c>
      <c r="G63" s="49" t="str">
        <f t="shared" si="15"/>
        <v>SR-RA13:VA-SIPC-05:C2</v>
      </c>
      <c r="H63" s="49" t="str">
        <f t="shared" si="15"/>
        <v>SR-RA13:VA-SIPC-05:C3</v>
      </c>
      <c r="I63" s="49" t="str">
        <f t="shared" si="15"/>
        <v>SR-RA13:VA-SIPC-05:C4</v>
      </c>
      <c r="M63" s="60"/>
    </row>
    <row r="64" spans="1:13">
      <c r="A64" s="58" t="str">
        <f t="shared" si="0"/>
        <v>10.128.114.102</v>
      </c>
      <c r="B64" t="s">
        <v>115</v>
      </c>
      <c r="C64" s="60" t="s">
        <v>722</v>
      </c>
      <c r="D64" s="60">
        <v>14</v>
      </c>
      <c r="E64" t="s">
        <v>890</v>
      </c>
      <c r="F64" t="s">
        <v>891</v>
      </c>
      <c r="G64" t="s">
        <v>892</v>
      </c>
      <c r="H64" t="s">
        <v>893</v>
      </c>
      <c r="I64" t="s">
        <v>894</v>
      </c>
      <c r="M64" s="60"/>
    </row>
    <row r="65" spans="1:13">
      <c r="A65" s="58" t="str">
        <f t="shared" si="0"/>
        <v>10.128.114.102</v>
      </c>
      <c r="B65" t="s">
        <v>115</v>
      </c>
      <c r="C65" s="60" t="s">
        <v>729</v>
      </c>
      <c r="D65" s="60">
        <v>14</v>
      </c>
      <c r="E65" t="s">
        <v>895</v>
      </c>
      <c r="F65" t="s">
        <v>896</v>
      </c>
      <c r="G65" t="s">
        <v>897</v>
      </c>
      <c r="H65" t="s">
        <v>898</v>
      </c>
      <c r="I65" s="49" t="str">
        <f>_xlfn.CONCAT($E65,":",I$1)</f>
        <v>BO-RA14:VA-SIPC-02:C4</v>
      </c>
      <c r="M65" s="60"/>
    </row>
    <row r="66" spans="1:13">
      <c r="A66" s="58" t="str">
        <f t="shared" si="0"/>
        <v>10.128.114.102</v>
      </c>
      <c r="B66" t="s">
        <v>116</v>
      </c>
      <c r="C66" s="60" t="s">
        <v>735</v>
      </c>
      <c r="D66" s="60">
        <v>14</v>
      </c>
      <c r="E66" t="s">
        <v>899</v>
      </c>
      <c r="F66" s="49" t="str">
        <f t="shared" ref="F66:I67" si="16">_xlfn.CONCAT($E66,":",F$1)</f>
        <v>SR-RA14:VA-SIPC-03:C1</v>
      </c>
      <c r="G66" s="49" t="str">
        <f t="shared" si="16"/>
        <v>SR-RA14:VA-SIPC-03:C2</v>
      </c>
      <c r="H66" s="49" t="str">
        <f t="shared" si="16"/>
        <v>SR-RA14:VA-SIPC-03:C3</v>
      </c>
      <c r="I66" s="49" t="str">
        <f t="shared" si="16"/>
        <v>SR-RA14:VA-SIPC-03:C4</v>
      </c>
      <c r="M66" s="60"/>
    </row>
    <row r="67" spans="1:13">
      <c r="A67" s="58" t="str">
        <f t="shared" si="0"/>
        <v>10.128.114.102</v>
      </c>
      <c r="B67" t="s">
        <v>116</v>
      </c>
      <c r="C67" s="60" t="s">
        <v>737</v>
      </c>
      <c r="D67" s="60">
        <v>14</v>
      </c>
      <c r="E67" t="s">
        <v>900</v>
      </c>
      <c r="F67" s="49" t="str">
        <f t="shared" si="16"/>
        <v>SR-RA14:VA-SIPC-04:C1</v>
      </c>
      <c r="G67" s="49" t="str">
        <f t="shared" si="16"/>
        <v>SR-RA14:VA-SIPC-04:C2</v>
      </c>
      <c r="H67" s="49" t="str">
        <f t="shared" si="16"/>
        <v>SR-RA14:VA-SIPC-04:C3</v>
      </c>
      <c r="I67" s="49" t="str">
        <f t="shared" si="16"/>
        <v>SR-RA14:VA-SIPC-04:C4</v>
      </c>
      <c r="M67" s="60"/>
    </row>
    <row r="68" spans="1:13">
      <c r="A68" s="58" t="str">
        <f t="shared" si="0"/>
        <v>10.128.115.102</v>
      </c>
      <c r="B68" t="s">
        <v>115</v>
      </c>
      <c r="C68" s="60" t="s">
        <v>722</v>
      </c>
      <c r="D68" s="60">
        <v>15</v>
      </c>
      <c r="E68" t="s">
        <v>901</v>
      </c>
      <c r="F68" t="s">
        <v>902</v>
      </c>
      <c r="G68" t="s">
        <v>903</v>
      </c>
      <c r="H68" t="s">
        <v>904</v>
      </c>
      <c r="I68" t="s">
        <v>905</v>
      </c>
      <c r="M68" s="60"/>
    </row>
    <row r="69" spans="1:13">
      <c r="A69" s="58" t="str">
        <f t="shared" si="0"/>
        <v>10.128.115.102</v>
      </c>
      <c r="B69" t="s">
        <v>115</v>
      </c>
      <c r="C69" s="60" t="s">
        <v>729</v>
      </c>
      <c r="D69" s="60">
        <v>15</v>
      </c>
      <c r="E69" t="s">
        <v>906</v>
      </c>
      <c r="F69" t="s">
        <v>907</v>
      </c>
      <c r="G69" t="s">
        <v>908</v>
      </c>
      <c r="H69" t="s">
        <v>909</v>
      </c>
      <c r="I69" s="49" t="str">
        <f>_xlfn.CONCAT($E69,":",I$1)</f>
        <v>BO-RA15:VA-SIPC-02:C4</v>
      </c>
      <c r="M69" s="60"/>
    </row>
    <row r="70" spans="1:13">
      <c r="A70" s="58" t="str">
        <f>_xlfn.CONCAT("10.128.",D70 + 100,".103")</f>
        <v>10.128.115.103</v>
      </c>
      <c r="B70" t="s">
        <v>116</v>
      </c>
      <c r="C70" s="60" t="s">
        <v>735</v>
      </c>
      <c r="D70" s="60">
        <v>15</v>
      </c>
      <c r="E70" t="s">
        <v>910</v>
      </c>
      <c r="F70" s="49" t="str">
        <f t="shared" ref="F70:I72" si="17">_xlfn.CONCAT($E70,":",F$1)</f>
        <v>SR-RA15:VA-SIPC-03:C1</v>
      </c>
      <c r="G70" s="49" t="str">
        <f t="shared" si="17"/>
        <v>SR-RA15:VA-SIPC-03:C2</v>
      </c>
      <c r="H70" s="49" t="str">
        <f t="shared" si="17"/>
        <v>SR-RA15:VA-SIPC-03:C3</v>
      </c>
      <c r="I70" s="49" t="str">
        <f t="shared" si="17"/>
        <v>SR-RA15:VA-SIPC-03:C4</v>
      </c>
      <c r="M70" s="60"/>
    </row>
    <row r="71" spans="1:13">
      <c r="A71" s="58" t="str">
        <f>_xlfn.CONCAT("10.128.",D71 + 100,".103")</f>
        <v>10.128.115.103</v>
      </c>
      <c r="B71" t="s">
        <v>116</v>
      </c>
      <c r="C71" s="60" t="s">
        <v>737</v>
      </c>
      <c r="D71" s="60">
        <v>15</v>
      </c>
      <c r="E71" t="s">
        <v>911</v>
      </c>
      <c r="F71" s="49" t="str">
        <f t="shared" si="17"/>
        <v>SR-RA15:VA-SIPC-04:C1</v>
      </c>
      <c r="G71" s="49" t="str">
        <f t="shared" si="17"/>
        <v>SR-RA15:VA-SIPC-04:C2</v>
      </c>
      <c r="H71" s="49" t="str">
        <f t="shared" si="17"/>
        <v>SR-RA15:VA-SIPC-04:C3</v>
      </c>
      <c r="I71" s="49" t="str">
        <f t="shared" si="17"/>
        <v>SR-RA15:VA-SIPC-04:C4</v>
      </c>
      <c r="M71" s="60"/>
    </row>
    <row r="72" spans="1:13">
      <c r="A72" s="58" t="str">
        <f>_xlfn.CONCAT("10.128.",D72 + 100,".103")</f>
        <v>10.128.115.103</v>
      </c>
      <c r="B72" t="s">
        <v>116</v>
      </c>
      <c r="C72" s="60" t="s">
        <v>739</v>
      </c>
      <c r="D72" s="60">
        <v>15</v>
      </c>
      <c r="E72" t="s">
        <v>912</v>
      </c>
      <c r="F72" s="49" t="str">
        <f t="shared" si="17"/>
        <v>SR-RA15:VA-SIPC-05:C1</v>
      </c>
      <c r="G72" s="49" t="str">
        <f t="shared" si="17"/>
        <v>SR-RA15:VA-SIPC-05:C2</v>
      </c>
      <c r="H72" s="49" t="str">
        <f t="shared" si="17"/>
        <v>SR-RA15:VA-SIPC-05:C3</v>
      </c>
      <c r="I72" s="49" t="str">
        <f t="shared" si="17"/>
        <v>SR-RA15:VA-SIPC-05:C4</v>
      </c>
      <c r="M72" s="60"/>
    </row>
    <row r="73" spans="1:13">
      <c r="A73" s="58" t="str">
        <f t="shared" si="0"/>
        <v>10.128.116.102</v>
      </c>
      <c r="B73" t="s">
        <v>115</v>
      </c>
      <c r="C73" s="60" t="s">
        <v>722</v>
      </c>
      <c r="D73" s="60">
        <v>16</v>
      </c>
      <c r="E73" t="s">
        <v>913</v>
      </c>
      <c r="F73" t="s">
        <v>914</v>
      </c>
      <c r="G73" t="s">
        <v>915</v>
      </c>
      <c r="H73" t="s">
        <v>916</v>
      </c>
      <c r="I73" t="s">
        <v>917</v>
      </c>
      <c r="M73" s="60"/>
    </row>
    <row r="74" spans="1:13">
      <c r="A74" s="58" t="str">
        <f t="shared" si="0"/>
        <v>10.128.116.102</v>
      </c>
      <c r="B74" t="s">
        <v>115</v>
      </c>
      <c r="C74" s="60" t="s">
        <v>729</v>
      </c>
      <c r="D74" s="60">
        <v>16</v>
      </c>
      <c r="E74" t="s">
        <v>918</v>
      </c>
      <c r="F74" t="s">
        <v>919</v>
      </c>
      <c r="G74" t="s">
        <v>920</v>
      </c>
      <c r="H74" t="s">
        <v>921</v>
      </c>
      <c r="I74" t="s">
        <v>922</v>
      </c>
      <c r="M74" s="60"/>
    </row>
    <row r="75" spans="1:13">
      <c r="A75" s="58" t="str">
        <f t="shared" si="0"/>
        <v>10.128.116.102</v>
      </c>
      <c r="B75" t="s">
        <v>116</v>
      </c>
      <c r="C75" s="60" t="s">
        <v>735</v>
      </c>
      <c r="D75" s="60">
        <v>16</v>
      </c>
      <c r="E75" t="s">
        <v>923</v>
      </c>
      <c r="F75" s="49" t="str">
        <f t="shared" ref="F75:I76" si="18">_xlfn.CONCAT($E75,":",F$1)</f>
        <v>SR-RA16:VA-SIPC-03:C1</v>
      </c>
      <c r="G75" s="49" t="str">
        <f t="shared" si="18"/>
        <v>SR-RA16:VA-SIPC-03:C2</v>
      </c>
      <c r="H75" s="49" t="str">
        <f t="shared" si="18"/>
        <v>SR-RA16:VA-SIPC-03:C3</v>
      </c>
      <c r="I75" s="49" t="str">
        <f t="shared" si="18"/>
        <v>SR-RA16:VA-SIPC-03:C4</v>
      </c>
      <c r="M75" s="60"/>
    </row>
    <row r="76" spans="1:13">
      <c r="A76" s="58" t="str">
        <f t="shared" si="0"/>
        <v>10.128.116.102</v>
      </c>
      <c r="B76" t="s">
        <v>116</v>
      </c>
      <c r="C76" s="60" t="s">
        <v>737</v>
      </c>
      <c r="D76" s="60">
        <v>16</v>
      </c>
      <c r="E76" t="s">
        <v>924</v>
      </c>
      <c r="F76" s="49" t="str">
        <f t="shared" si="18"/>
        <v>SR-RA16:VA-SIPC-04:C1</v>
      </c>
      <c r="G76" s="49" t="str">
        <f t="shared" si="18"/>
        <v>SR-RA16:VA-SIPC-04:C2</v>
      </c>
      <c r="H76" s="49" t="str">
        <f t="shared" si="18"/>
        <v>SR-RA16:VA-SIPC-04:C3</v>
      </c>
      <c r="I76" s="49" t="str">
        <f t="shared" si="18"/>
        <v>SR-RA16:VA-SIPC-04:C4</v>
      </c>
      <c r="M76" s="60"/>
    </row>
    <row r="77" spans="1:13">
      <c r="A77" s="58" t="str">
        <f t="shared" si="0"/>
        <v>10.128.117.102</v>
      </c>
      <c r="B77" t="s">
        <v>115</v>
      </c>
      <c r="C77" s="60" t="s">
        <v>722</v>
      </c>
      <c r="D77" s="60">
        <v>17</v>
      </c>
      <c r="E77" t="s">
        <v>925</v>
      </c>
      <c r="F77" t="s">
        <v>926</v>
      </c>
      <c r="G77" t="s">
        <v>927</v>
      </c>
      <c r="H77" t="s">
        <v>928</v>
      </c>
      <c r="I77" t="s">
        <v>929</v>
      </c>
      <c r="M77" s="60"/>
    </row>
    <row r="78" spans="1:13">
      <c r="A78" s="58" t="str">
        <f t="shared" si="0"/>
        <v>10.128.117.102</v>
      </c>
      <c r="B78" t="s">
        <v>115</v>
      </c>
      <c r="C78" s="60" t="s">
        <v>729</v>
      </c>
      <c r="D78" s="60">
        <v>17</v>
      </c>
      <c r="E78" t="s">
        <v>930</v>
      </c>
      <c r="F78" t="s">
        <v>931</v>
      </c>
      <c r="G78" t="s">
        <v>932</v>
      </c>
      <c r="H78" t="s">
        <v>933</v>
      </c>
      <c r="I78" t="s">
        <v>934</v>
      </c>
      <c r="M78" s="60"/>
    </row>
    <row r="79" spans="1:13">
      <c r="A79" s="58" t="str">
        <f>_xlfn.CONCAT("10.128.",D79 + 100,".103")</f>
        <v>10.128.117.103</v>
      </c>
      <c r="B79" t="s">
        <v>116</v>
      </c>
      <c r="C79" s="60" t="s">
        <v>735</v>
      </c>
      <c r="D79" s="60">
        <v>17</v>
      </c>
      <c r="E79" t="s">
        <v>935</v>
      </c>
      <c r="F79" s="49" t="str">
        <f t="shared" ref="F79:I81" si="19">_xlfn.CONCAT($E79,":",F$1)</f>
        <v>SR-RA17:VA-SIPC-03:C1</v>
      </c>
      <c r="G79" s="49" t="str">
        <f t="shared" si="19"/>
        <v>SR-RA17:VA-SIPC-03:C2</v>
      </c>
      <c r="H79" s="49" t="str">
        <f t="shared" si="19"/>
        <v>SR-RA17:VA-SIPC-03:C3</v>
      </c>
      <c r="I79" s="49" t="str">
        <f t="shared" si="19"/>
        <v>SR-RA17:VA-SIPC-03:C4</v>
      </c>
      <c r="M79" s="60"/>
    </row>
    <row r="80" spans="1:13">
      <c r="A80" s="58" t="str">
        <f>_xlfn.CONCAT("10.128.",D80 + 100,".103")</f>
        <v>10.128.117.103</v>
      </c>
      <c r="B80" t="s">
        <v>116</v>
      </c>
      <c r="C80" s="60" t="s">
        <v>737</v>
      </c>
      <c r="D80" s="60">
        <v>17</v>
      </c>
      <c r="E80" t="s">
        <v>936</v>
      </c>
      <c r="F80" s="49" t="str">
        <f t="shared" si="19"/>
        <v>SR-RA17:VA-SIPC-04:C1</v>
      </c>
      <c r="G80" s="49" t="str">
        <f t="shared" si="19"/>
        <v>SR-RA17:VA-SIPC-04:C2</v>
      </c>
      <c r="H80" s="49" t="str">
        <f t="shared" si="19"/>
        <v>SR-RA17:VA-SIPC-04:C3</v>
      </c>
      <c r="I80" s="49" t="str">
        <f t="shared" si="19"/>
        <v>SR-RA17:VA-SIPC-04:C4</v>
      </c>
      <c r="M80" s="60"/>
    </row>
    <row r="81" spans="1:13">
      <c r="A81" s="58" t="str">
        <f>_xlfn.CONCAT("10.128.",D81 + 100,".103")</f>
        <v>10.128.117.103</v>
      </c>
      <c r="B81" t="s">
        <v>116</v>
      </c>
      <c r="C81" s="60" t="s">
        <v>739</v>
      </c>
      <c r="D81" s="60">
        <v>17</v>
      </c>
      <c r="E81" t="s">
        <v>937</v>
      </c>
      <c r="F81" s="49" t="str">
        <f t="shared" si="19"/>
        <v>SR-RA17:VA-SIPC-05:C1</v>
      </c>
      <c r="G81" s="49" t="str">
        <f t="shared" si="19"/>
        <v>SR-RA17:VA-SIPC-05:C2</v>
      </c>
      <c r="H81" s="49" t="str">
        <f t="shared" si="19"/>
        <v>SR-RA17:VA-SIPC-05:C3</v>
      </c>
      <c r="I81" s="49" t="str">
        <f t="shared" si="19"/>
        <v>SR-RA17:VA-SIPC-05:C4</v>
      </c>
      <c r="M81" s="60"/>
    </row>
    <row r="82" spans="1:13">
      <c r="A82" s="58" t="str">
        <f t="shared" si="0"/>
        <v>10.128.118.102</v>
      </c>
      <c r="B82" t="s">
        <v>115</v>
      </c>
      <c r="C82" s="60" t="s">
        <v>722</v>
      </c>
      <c r="D82" s="60">
        <v>18</v>
      </c>
      <c r="E82" t="s">
        <v>938</v>
      </c>
      <c r="F82" t="s">
        <v>939</v>
      </c>
      <c r="G82" t="s">
        <v>940</v>
      </c>
      <c r="H82" t="s">
        <v>941</v>
      </c>
      <c r="I82" t="s">
        <v>942</v>
      </c>
      <c r="M82" s="60"/>
    </row>
    <row r="83" spans="1:13">
      <c r="A83" s="58" t="str">
        <f t="shared" si="0"/>
        <v>10.128.118.102</v>
      </c>
      <c r="B83" t="s">
        <v>115</v>
      </c>
      <c r="C83" s="60" t="s">
        <v>729</v>
      </c>
      <c r="D83" s="60">
        <v>18</v>
      </c>
      <c r="E83" t="s">
        <v>943</v>
      </c>
      <c r="F83" t="s">
        <v>944</v>
      </c>
      <c r="G83" t="s">
        <v>945</v>
      </c>
      <c r="H83" t="s">
        <v>946</v>
      </c>
      <c r="I83" s="49" t="str">
        <f>_xlfn.CONCAT($E83,":",I$1)</f>
        <v>BO-RA18:VA-SIPC-02:C4</v>
      </c>
      <c r="M83" s="60"/>
    </row>
    <row r="84" spans="1:13">
      <c r="A84" s="58" t="str">
        <f t="shared" si="0"/>
        <v>10.128.118.102</v>
      </c>
      <c r="B84" t="s">
        <v>116</v>
      </c>
      <c r="C84" s="60" t="s">
        <v>735</v>
      </c>
      <c r="D84" s="60">
        <v>18</v>
      </c>
      <c r="E84" t="s">
        <v>947</v>
      </c>
      <c r="F84" s="49" t="str">
        <f t="shared" ref="F84:I85" si="20">_xlfn.CONCAT($E84,":",F$1)</f>
        <v>SR-RA18:VA-SIPC-03:C1</v>
      </c>
      <c r="G84" s="49" t="str">
        <f t="shared" si="20"/>
        <v>SR-RA18:VA-SIPC-03:C2</v>
      </c>
      <c r="H84" s="49" t="str">
        <f t="shared" si="20"/>
        <v>SR-RA18:VA-SIPC-03:C3</v>
      </c>
      <c r="I84" s="49" t="str">
        <f t="shared" si="20"/>
        <v>SR-RA18:VA-SIPC-03:C4</v>
      </c>
      <c r="M84" s="60"/>
    </row>
    <row r="85" spans="1:13">
      <c r="A85" s="58" t="str">
        <f t="shared" si="0"/>
        <v>10.128.118.102</v>
      </c>
      <c r="B85" t="s">
        <v>116</v>
      </c>
      <c r="C85" s="60" t="s">
        <v>737</v>
      </c>
      <c r="D85" s="60">
        <v>18</v>
      </c>
      <c r="E85" t="s">
        <v>948</v>
      </c>
      <c r="F85" s="49" t="str">
        <f t="shared" si="20"/>
        <v>SR-RA18:VA-SIPC-04:C1</v>
      </c>
      <c r="G85" s="49" t="str">
        <f t="shared" si="20"/>
        <v>SR-RA18:VA-SIPC-04:C2</v>
      </c>
      <c r="H85" s="49" t="str">
        <f t="shared" si="20"/>
        <v>SR-RA18:VA-SIPC-04:C3</v>
      </c>
      <c r="I85" s="49" t="str">
        <f t="shared" si="20"/>
        <v>SR-RA18:VA-SIPC-04:C4</v>
      </c>
      <c r="M85" s="60"/>
    </row>
    <row r="86" spans="1:13">
      <c r="A86" s="58" t="str">
        <f t="shared" si="0"/>
        <v>10.128.119.102</v>
      </c>
      <c r="B86" t="s">
        <v>115</v>
      </c>
      <c r="C86" s="60" t="s">
        <v>722</v>
      </c>
      <c r="D86" s="60">
        <v>19</v>
      </c>
      <c r="E86" t="s">
        <v>949</v>
      </c>
      <c r="F86" t="s">
        <v>950</v>
      </c>
      <c r="G86" t="s">
        <v>951</v>
      </c>
      <c r="H86" t="s">
        <v>952</v>
      </c>
      <c r="I86" t="s">
        <v>953</v>
      </c>
      <c r="M86" s="60"/>
    </row>
    <row r="87" spans="1:13">
      <c r="A87" s="58" t="str">
        <f t="shared" si="0"/>
        <v>10.128.119.102</v>
      </c>
      <c r="B87" t="s">
        <v>115</v>
      </c>
      <c r="C87" s="60" t="s">
        <v>729</v>
      </c>
      <c r="D87" s="60">
        <v>19</v>
      </c>
      <c r="E87" t="s">
        <v>954</v>
      </c>
      <c r="F87" t="s">
        <v>955</v>
      </c>
      <c r="G87" t="s">
        <v>956</v>
      </c>
      <c r="H87" t="s">
        <v>957</v>
      </c>
      <c r="I87" s="49" t="str">
        <f>_xlfn.CONCAT($E87,":",I$1)</f>
        <v>BO-RA19:VA-SIPC-02:C4</v>
      </c>
      <c r="M87" s="60"/>
    </row>
    <row r="88" spans="1:13">
      <c r="A88" s="58" t="str">
        <f>_xlfn.CONCAT("10.128.",D88 + 100,".103")</f>
        <v>10.128.119.103</v>
      </c>
      <c r="B88" t="s">
        <v>116</v>
      </c>
      <c r="C88" s="60" t="s">
        <v>735</v>
      </c>
      <c r="D88" s="60">
        <v>19</v>
      </c>
      <c r="E88" t="s">
        <v>958</v>
      </c>
      <c r="F88" s="49" t="str">
        <f t="shared" ref="F88:I90" si="21">_xlfn.CONCAT($E88,":",F$1)</f>
        <v>SR-RA19:VA-SIPC-03:C1</v>
      </c>
      <c r="G88" s="49" t="str">
        <f t="shared" si="21"/>
        <v>SR-RA19:VA-SIPC-03:C2</v>
      </c>
      <c r="H88" s="49" t="str">
        <f t="shared" si="21"/>
        <v>SR-RA19:VA-SIPC-03:C3</v>
      </c>
      <c r="I88" s="49" t="str">
        <f t="shared" si="21"/>
        <v>SR-RA19:VA-SIPC-03:C4</v>
      </c>
      <c r="M88" s="60"/>
    </row>
    <row r="89" spans="1:13">
      <c r="A89" s="58" t="str">
        <f>_xlfn.CONCAT("10.128.",D89 + 100,".103")</f>
        <v>10.128.119.103</v>
      </c>
      <c r="B89" t="s">
        <v>116</v>
      </c>
      <c r="C89" s="60" t="s">
        <v>737</v>
      </c>
      <c r="D89" s="60">
        <v>19</v>
      </c>
      <c r="E89" t="s">
        <v>959</v>
      </c>
      <c r="F89" s="49" t="str">
        <f t="shared" si="21"/>
        <v>SR-RA19:VA-SIPC-04:C1</v>
      </c>
      <c r="G89" s="49" t="str">
        <f t="shared" si="21"/>
        <v>SR-RA19:VA-SIPC-04:C2</v>
      </c>
      <c r="H89" s="49" t="str">
        <f t="shared" si="21"/>
        <v>SR-RA19:VA-SIPC-04:C3</v>
      </c>
      <c r="I89" s="49" t="str">
        <f t="shared" si="21"/>
        <v>SR-RA19:VA-SIPC-04:C4</v>
      </c>
      <c r="M89" s="60"/>
    </row>
    <row r="90" spans="1:13">
      <c r="A90" s="58" t="str">
        <f>_xlfn.CONCAT("10.128.",D90 + 100,".103")</f>
        <v>10.128.119.103</v>
      </c>
      <c r="B90" t="s">
        <v>116</v>
      </c>
      <c r="C90" s="60" t="s">
        <v>739</v>
      </c>
      <c r="D90" s="60">
        <v>19</v>
      </c>
      <c r="E90" t="s">
        <v>960</v>
      </c>
      <c r="F90" s="49" t="str">
        <f t="shared" si="21"/>
        <v>SR-RA19:VA-SIPC-05:C1</v>
      </c>
      <c r="G90" s="49" t="str">
        <f t="shared" si="21"/>
        <v>SR-RA19:VA-SIPC-05:C2</v>
      </c>
      <c r="H90" s="49" t="str">
        <f t="shared" si="21"/>
        <v>SR-RA19:VA-SIPC-05:C3</v>
      </c>
      <c r="I90" s="49" t="str">
        <f t="shared" si="21"/>
        <v>SR-RA19:VA-SIPC-05:C4</v>
      </c>
      <c r="M90" s="60"/>
    </row>
    <row r="91" spans="1:13">
      <c r="A91" s="58" t="str">
        <f>_xlfn.CONCAT("10.128.",D91 + 100,".102")</f>
        <v>10.128.120.102</v>
      </c>
      <c r="B91" t="s">
        <v>374</v>
      </c>
      <c r="C91" s="78" t="s">
        <v>722</v>
      </c>
      <c r="D91" s="78">
        <v>20</v>
      </c>
      <c r="E91" t="s">
        <v>961</v>
      </c>
      <c r="F91" t="s">
        <v>661</v>
      </c>
      <c r="G91" t="s">
        <v>662</v>
      </c>
      <c r="H91" t="s">
        <v>663</v>
      </c>
      <c r="I91" t="s">
        <v>664</v>
      </c>
      <c r="M91" s="78"/>
    </row>
    <row r="92" spans="1:13">
      <c r="A92" s="58" t="str">
        <f>_xlfn.CONCAT("10.128.",D92 + 100,".102")</f>
        <v>10.128.120.102</v>
      </c>
      <c r="B92" t="s">
        <v>374</v>
      </c>
      <c r="C92" s="78" t="s">
        <v>729</v>
      </c>
      <c r="D92" s="78">
        <v>20</v>
      </c>
      <c r="E92" t="s">
        <v>962</v>
      </c>
      <c r="F92" t="s">
        <v>668</v>
      </c>
      <c r="G92" t="s">
        <v>669</v>
      </c>
      <c r="H92" t="s">
        <v>670</v>
      </c>
      <c r="I92" s="49" t="str">
        <f>_xlfn.CONCAT($E92,":",I$1)</f>
        <v>TB-RA20:VA-SIPC-02:C4</v>
      </c>
      <c r="M92" s="78"/>
    </row>
    <row r="93" spans="1:13">
      <c r="A93" s="58" t="str">
        <f>_xlfn.CONCAT("10.128.",D93 + 100,".102")</f>
        <v>10.128.120.102</v>
      </c>
      <c r="B93" t="s">
        <v>115</v>
      </c>
      <c r="C93" s="78" t="s">
        <v>735</v>
      </c>
      <c r="D93" s="78">
        <v>20</v>
      </c>
      <c r="E93" t="s">
        <v>673</v>
      </c>
      <c r="F93" t="s">
        <v>674</v>
      </c>
      <c r="G93" t="s">
        <v>675</v>
      </c>
      <c r="H93" t="s">
        <v>676</v>
      </c>
      <c r="I93" t="s">
        <v>677</v>
      </c>
      <c r="M93" s="78"/>
    </row>
    <row r="94" spans="1:13">
      <c r="A94" s="58" t="str">
        <f>_xlfn.CONCAT("10.128.",D94 + 100,".103")</f>
        <v>10.128.120.103</v>
      </c>
      <c r="B94" t="s">
        <v>115</v>
      </c>
      <c r="C94" s="78" t="s">
        <v>737</v>
      </c>
      <c r="D94" s="78">
        <v>20</v>
      </c>
      <c r="E94" t="s">
        <v>680</v>
      </c>
      <c r="F94" t="s">
        <v>681</v>
      </c>
      <c r="G94" t="s">
        <v>682</v>
      </c>
      <c r="H94" t="s">
        <v>683</v>
      </c>
      <c r="I94" t="s">
        <v>684</v>
      </c>
      <c r="M94" s="78"/>
    </row>
    <row r="95" spans="1:13">
      <c r="A95" s="58" t="str">
        <f>_xlfn.CONCAT("10.128.",D95 + 100,".103")</f>
        <v>10.128.120.103</v>
      </c>
      <c r="B95" t="s">
        <v>116</v>
      </c>
      <c r="C95" s="78" t="s">
        <v>739</v>
      </c>
      <c r="D95" s="78">
        <v>20</v>
      </c>
      <c r="E95" t="s">
        <v>687</v>
      </c>
      <c r="F95" s="49" t="str">
        <f t="shared" ref="F95:I96" si="22">_xlfn.CONCAT($E95,":",F$1)</f>
        <v>SR-RA20:VA-SIPC-05:C1</v>
      </c>
      <c r="G95" s="49" t="str">
        <f t="shared" si="22"/>
        <v>SR-RA20:VA-SIPC-05:C2</v>
      </c>
      <c r="H95" s="49" t="str">
        <f t="shared" si="22"/>
        <v>SR-RA20:VA-SIPC-05:C3</v>
      </c>
      <c r="I95" s="49" t="str">
        <f t="shared" si="22"/>
        <v>SR-RA20:VA-SIPC-05:C4</v>
      </c>
      <c r="M95" s="78"/>
    </row>
    <row r="96" spans="1:13">
      <c r="A96" s="58" t="str">
        <f>_xlfn.CONCAT("10.128.",D96 + 100,".103")</f>
        <v>10.128.120.103</v>
      </c>
      <c r="B96" t="s">
        <v>116</v>
      </c>
      <c r="C96" s="78" t="s">
        <v>741</v>
      </c>
      <c r="D96" s="78">
        <v>20</v>
      </c>
      <c r="E96" t="s">
        <v>690</v>
      </c>
      <c r="F96" s="49" t="str">
        <f t="shared" si="22"/>
        <v>SR-RA20:VA-SIPC-06:C1</v>
      </c>
      <c r="G96" s="49" t="str">
        <f t="shared" si="22"/>
        <v>SR-RA20:VA-SIPC-06:C2</v>
      </c>
      <c r="H96" s="49" t="str">
        <f t="shared" si="22"/>
        <v>SR-RA20:VA-SIPC-06:C3</v>
      </c>
      <c r="I96" s="49" t="str">
        <f t="shared" si="22"/>
        <v>SR-RA20:VA-SIPC-06:C4</v>
      </c>
      <c r="M96" s="7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65F898-BA86-4A6C-9DF7-E09D7848DA6B}"/>
</file>

<file path=customXml/itemProps2.xml><?xml version="1.0" encoding="utf-8"?>
<ds:datastoreItem xmlns:ds="http://schemas.openxmlformats.org/officeDocument/2006/customXml" ds:itemID="{C72DF471-6265-425E-B515-4AF1B1FC5754}"/>
</file>

<file path=customXml/itemProps3.xml><?xml version="1.0" encoding="utf-8"?>
<ds:datastoreItem xmlns:ds="http://schemas.openxmlformats.org/officeDocument/2006/customXml" ds:itemID="{17AA7BEF-927B-478B-8FAB-77BE7C43F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2019-02-21T15:03:02Z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