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64\AC\Temp\"/>
    </mc:Choice>
  </mc:AlternateContent>
  <xr:revisionPtr revIDLastSave="0" documentId="8_{18DC2CE6-C703-4DE7-AC77-D66CDB7A284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Vs SPIxCONV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H3" i="1" l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D23" i="1" l="1"/>
  <c r="D20" i="1"/>
  <c r="D18" i="1"/>
  <c r="D17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<sst xmlns="http://schemas.openxmlformats.org/spreadsheetml/2006/main" count="373" uniqueCount="182">
  <si>
    <t>ENABLE</t>
  </si>
  <si>
    <t>IP</t>
  </si>
  <si>
    <t>Description</t>
  </si>
  <si>
    <t>Dev</t>
  </si>
  <si>
    <t>PS [kV]</t>
  </si>
  <si>
    <t>Voltage Factor [V]</t>
  </si>
  <si>
    <t>Operating Voltage [V]</t>
  </si>
  <si>
    <t>Steps trigger [V]</t>
  </si>
  <si>
    <t>Steps delay [s]</t>
  </si>
  <si>
    <t>Board ID</t>
  </si>
  <si>
    <t>Address</t>
  </si>
  <si>
    <t>Scan Rate</t>
  </si>
  <si>
    <t>BBB hostname</t>
  </si>
  <si>
    <t>Switch</t>
  </si>
  <si>
    <t>interface</t>
  </si>
  <si>
    <t>Cable identification</t>
  </si>
  <si>
    <t>Drawer Tag</t>
  </si>
  <si>
    <t>Location</t>
  </si>
  <si>
    <t>Database (soft IOC)</t>
  </si>
  <si>
    <t>cmd
(remote IOC)</t>
  </si>
  <si>
    <t>IP concatenation</t>
  </si>
  <si>
    <t>SPIxCONV
addressless</t>
  </si>
  <si>
    <t>Room</t>
  </si>
  <si>
    <t>Rack</t>
  </si>
  <si>
    <t>In Operation</t>
  </si>
  <si>
    <t>Soft IOC</t>
  </si>
  <si>
    <t>DHCP</t>
  </si>
  <si>
    <t>ID</t>
  </si>
  <si>
    <t>MAC address</t>
  </si>
  <si>
    <t>Main</t>
  </si>
  <si>
    <t>True</t>
  </si>
  <si>
    <t>Septum - Booster Injection</t>
  </si>
  <si>
    <t>TB-04:PU-InjSept</t>
  </si>
  <si>
    <t>.1 second</t>
  </si>
  <si>
    <t>BOO-INJ-SEP</t>
  </si>
  <si>
    <t>10.128.101.11</t>
  </si>
  <si>
    <t>EPP - Septum de
Injecao no Booster</t>
  </si>
  <si>
    <t>BOO_INJ_SEP</t>
  </si>
  <si>
    <t>Racks Room 01</t>
  </si>
  <si>
    <t>EPP rack 1</t>
  </si>
  <si>
    <t>SPIxCONV_septum</t>
  </si>
  <si>
    <t>./TB-injection_septum.cmd</t>
  </si>
  <si>
    <t>ok</t>
  </si>
  <si>
    <t>updated</t>
  </si>
  <si>
    <t>Kicker - Booster Injection</t>
  </si>
  <si>
    <t>BO-01D:PU-InjKckr</t>
  </si>
  <si>
    <t>BOO-INJ-KICKER</t>
  </si>
  <si>
    <t>EPP - Kicker de
Injecao do Booster</t>
  </si>
  <si>
    <t>BOO_INJ_KICKER</t>
  </si>
  <si>
    <t>SPIxCONV_kicker</t>
  </si>
  <si>
    <t>./BO-injection_kicker.cmd</t>
  </si>
  <si>
    <t>04:a3:16:ad:c6:20</t>
  </si>
  <si>
    <t>10.128.180.107</t>
  </si>
  <si>
    <t>Septum - SR Injection Thick-1</t>
  </si>
  <si>
    <t>TS-04:PU-InjSeptG-1</t>
  </si>
  <si>
    <t>SR-INJ-THICK-SEP-1</t>
  </si>
  <si>
    <t>EPP - Septum de 
Injecao Grosso #1</t>
  </si>
  <si>
    <t>S.R_INJ_THICK_SEP-1</t>
  </si>
  <si>
    <t>EPP rack 4</t>
  </si>
  <si>
    <t>./TS-injection_thick_septum_1.cmd</t>
  </si>
  <si>
    <t>04:a3:16:e2:45:e9</t>
  </si>
  <si>
    <t>SPARE-SEP2</t>
  </si>
  <si>
    <t>Septum - SR Injection Thick-2</t>
  </si>
  <si>
    <t>TS-04:PU-InjSeptG-2</t>
  </si>
  <si>
    <t>SR-INJ-THICK-SEP-2</t>
  </si>
  <si>
    <t>EPP - Septum de
Injecao Grosso #2</t>
  </si>
  <si>
    <t>S.R_INJ_THICK_SEP-2</t>
  </si>
  <si>
    <t>./TS-injection_thick_septum_2.cmd</t>
  </si>
  <si>
    <t>b0:d5:cc:fc:fe:be</t>
  </si>
  <si>
    <t>10.128.170.110</t>
  </si>
  <si>
    <t>Septum - SR Injection Thin</t>
  </si>
  <si>
    <t>TS-04:PU-InjSeptF</t>
  </si>
  <si>
    <t>S-R-INJ-THIN-SEP</t>
  </si>
  <si>
    <t>EPP - Septum de
Injecao Fino</t>
  </si>
  <si>
    <t>S_R_INJ_THIN_SEP</t>
  </si>
  <si>
    <t>./TS-injection_thin_septum.cmd</t>
  </si>
  <si>
    <t>04:a3:16:fa:46:f1</t>
  </si>
  <si>
    <t>10.128.170.107</t>
  </si>
  <si>
    <t>Horizontal Pinger</t>
  </si>
  <si>
    <t>SI-01SA:PU-PingH</t>
  </si>
  <si>
    <t>*TBD</t>
  </si>
  <si>
    <t>EPP rack 5</t>
  </si>
  <si>
    <t>./SI-injection_dipolar_kicker.cmd</t>
  </si>
  <si>
    <t>---</t>
  </si>
  <si>
    <t>04:a3:16:e2:82:7b</t>
  </si>
  <si>
    <t>10.128.180.109</t>
  </si>
  <si>
    <t>Kicker - NLK / On Axis</t>
  </si>
  <si>
    <t>SI-01SA:PU-InjDpKckr</t>
  </si>
  <si>
    <t>NLK-ON-AXIS-1</t>
  </si>
  <si>
    <t>EPP - Pinger Horizontal</t>
  </si>
  <si>
    <t>NLK_ON-AXIS-1</t>
  </si>
  <si>
    <t>SPIxCONV_NLK_OnAxis</t>
  </si>
  <si>
    <t>./SI-injection_non_linear_kicker.cmd</t>
  </si>
  <si>
    <t>b0:d5:cc:fc:e7:5a</t>
  </si>
  <si>
    <t>10.128.170.111</t>
  </si>
  <si>
    <t>Kicker - Booster Ejection</t>
  </si>
  <si>
    <t>BO-48D:PU-EjeKckr</t>
  </si>
  <si>
    <t>BOO-EXT-KICKER</t>
  </si>
  <si>
    <t>10.128.120.11</t>
  </si>
  <si>
    <t>EPP - Kicker de
Extracao do Booster</t>
  </si>
  <si>
    <t>BOO_EXT_KICKER</t>
  </si>
  <si>
    <t>Racks Room 20</t>
  </si>
  <si>
    <t>EPP rack 2</t>
  </si>
  <si>
    <t>./BO-ejection_kicker.cmd</t>
  </si>
  <si>
    <t>04:a3:16:fa:65:e0</t>
  </si>
  <si>
    <t>10.128.170.113</t>
  </si>
  <si>
    <t>Septum - Booster Ejection Thin</t>
  </si>
  <si>
    <t>TS-01:PU-EjeSeptF</t>
  </si>
  <si>
    <t>BOO-EXT-THIN-SEP</t>
  </si>
  <si>
    <t>EPP - Septum de Extracao
do Booster Fino</t>
  </si>
  <si>
    <t>BOO_EXT_THIN_SEP</t>
  </si>
  <si>
    <t>EPP rack 3</t>
  </si>
  <si>
    <t>./TS-ejection_thin_septum.cmd</t>
  </si>
  <si>
    <t>04:a3:16:ad:c9:80</t>
  </si>
  <si>
    <t>10.128.180.108</t>
  </si>
  <si>
    <t>Septum - Booster Ejection Thick</t>
  </si>
  <si>
    <t>TS-01:PU-EjeSeptG</t>
  </si>
  <si>
    <t>BOO-EXT-THICK-SEP</t>
  </si>
  <si>
    <t>EPP - Septum de Extracao
do Booster Grosso</t>
  </si>
  <si>
    <t>BOO_EXT_THICK_SEP</t>
  </si>
  <si>
    <t>./TS-ejection_thick_septum.cmd</t>
  </si>
  <si>
    <t>04:a3:16:b0:c2:e0</t>
  </si>
  <si>
    <t>10.128.170.108</t>
  </si>
  <si>
    <t>Vertical Pinger</t>
  </si>
  <si>
    <t>SI-19C4:PU-PingV</t>
  </si>
  <si>
    <t>EPP - Pinger Vertical</t>
  </si>
  <si>
    <t>./SI-vertical_pinger.cmd</t>
  </si>
  <si>
    <t>Spare</t>
  </si>
  <si>
    <t>Septum - Spare 1</t>
  </si>
  <si>
    <t>SpareSeptum1</t>
  </si>
  <si>
    <t>SPARE-SEP-1</t>
  </si>
  <si>
    <t>SPARE_SEP-1</t>
  </si>
  <si>
    <t>-----</t>
  </si>
  <si>
    <t>Septum - Spare 2</t>
  </si>
  <si>
    <t>SpareSeptum2</t>
  </si>
  <si>
    <t>SPARE-SEP-2</t>
  </si>
  <si>
    <t>SPARE_SEP-2</t>
  </si>
  <si>
    <t>no</t>
  </si>
  <si>
    <t>04:a3:16:b7:5a:6d</t>
  </si>
  <si>
    <t>10.128.170.116</t>
  </si>
  <si>
    <t>False</t>
  </si>
  <si>
    <t>Septum - Spare 3</t>
  </si>
  <si>
    <t>SpareSeptum3</t>
  </si>
  <si>
    <t>SPARE-SEP-3</t>
  </si>
  <si>
    <t>SPARE_SEP-3</t>
  </si>
  <si>
    <t>EPP</t>
  </si>
  <si>
    <t>Kicker - Spare 1</t>
  </si>
  <si>
    <t>SpareKicker1</t>
  </si>
  <si>
    <t>SPARE-KICKER-1</t>
  </si>
  <si>
    <t>SPARE_KICKER-1</t>
  </si>
  <si>
    <t>Kicker - Spare 2</t>
  </si>
  <si>
    <t>SpareKicker2</t>
  </si>
  <si>
    <t>SPARE-KICKER-2</t>
  </si>
  <si>
    <t>SPARE_KICKER-2</t>
  </si>
  <si>
    <t>Kicker - Spare 3</t>
  </si>
  <si>
    <t>SpareKicker3</t>
  </si>
  <si>
    <t>SPARE-KICKER-3</t>
  </si>
  <si>
    <t>SPARE_KICKER-3</t>
  </si>
  <si>
    <t>04:a3:16:e2:54:28</t>
  </si>
  <si>
    <t>10.128.170.109</t>
  </si>
  <si>
    <t>NLK / On Axis - Spare 1</t>
  </si>
  <si>
    <t>SI-01SA:PU-InjNLKckr</t>
  </si>
  <si>
    <t>NLK-ON-AXIS-2</t>
  </si>
  <si>
    <t>EPP - NLK/On Axis</t>
  </si>
  <si>
    <t>NLK_ON-AXIS-2</t>
  </si>
  <si>
    <t>NLK / On Axis - Spare 2</t>
  </si>
  <si>
    <t>SpareNLK2</t>
  </si>
  <si>
    <t>NLK-ON-AXIS-3</t>
  </si>
  <si>
    <t>NLK_ON-AXIS-3</t>
  </si>
  <si>
    <t>Prototype</t>
  </si>
  <si>
    <t>EPP-Prototype</t>
  </si>
  <si>
    <t>Others</t>
  </si>
  <si>
    <t>UVX valve</t>
  </si>
  <si>
    <t>UVX:Valve</t>
  </si>
  <si>
    <t>EPPS-UVX-VALVE</t>
  </si>
  <si>
    <t>SPIxCONV_UVX</t>
  </si>
  <si>
    <t>BBB updated on 2020/02/10</t>
  </si>
  <si>
    <t>IDs not used yet: 14, 15, 18, 19, 20</t>
  </si>
  <si>
    <t>to be determined</t>
  </si>
  <si>
    <t>to be used</t>
  </si>
  <si>
    <t>in my desk</t>
  </si>
  <si>
    <t>SPARE-11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</si>
</sst>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/>
      <bottom style="medium">
        <color rgb="FF000000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757171"/>
      </top>
      <bottom/>
      <diagonal/>
    </border>
    <border>
      <left style="thin">
        <color rgb="FF757171"/>
      </left>
      <right style="thin">
        <color rgb="FF757171"/>
      </right>
      <top/>
      <bottom/>
      <diagonal/>
    </border>
    <border>
      <left style="thin">
        <color rgb="FF757171"/>
      </left>
      <right/>
      <top/>
      <bottom/>
      <diagonal/>
    </border>
    <border>
      <left style="thin">
        <color rgb="FF000000"/>
      </left>
      <right style="thin">
        <color rgb="FF757171"/>
      </right>
      <top style="thin">
        <color rgb="FF000000"/>
      </top>
      <bottom style="thin">
        <color rgb="FF000000"/>
      </bottom>
      <diagonal/>
    </border>
    <border>
      <left style="thin">
        <color rgb="FF75717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33"/>
  <sheetViews>
    <sheetView tabSelected="1" topLeftCell="B2" workbookViewId="0">
      <selection activeCell="M8" sqref="M8:M21"/>
    </sheetView>
  </sheetViews>
  <sheetFormatPr defaultRowHeight="15"/>
  <cols>
    <col min="1" max="1" width="2.85546875" style="1" customWidth="1"/>
    <col min="2" max="2" width="9.140625" style="1"/>
    <col min="3" max="3" width="8.5703125" style="1" customWidth="1"/>
    <col min="4" max="4" width="15.42578125" style="1" customWidth="1"/>
    <col min="5" max="5" width="29.28515625" style="1" customWidth="1"/>
    <col min="6" max="6" width="20.140625" style="1" bestFit="1" customWidth="1"/>
    <col min="7" max="7" width="8.42578125" style="1" customWidth="1"/>
    <col min="8" max="8" width="12.28515625" style="1" customWidth="1"/>
    <col min="9" max="9" width="12" style="1" customWidth="1"/>
    <col min="10" max="10" width="11" style="1" customWidth="1"/>
    <col min="11" max="11" width="11.140625" style="1" customWidth="1"/>
    <col min="12" max="12" width="8.5703125" style="50" bestFit="1" customWidth="1"/>
    <col min="13" max="13" width="8.28515625" style="1" bestFit="1" customWidth="1"/>
    <col min="14" max="14" width="9.5703125" style="1" bestFit="1" customWidth="1"/>
    <col min="15" max="15" width="22" style="1" bestFit="1" customWidth="1"/>
    <col min="16" max="16" width="14.85546875" style="1" customWidth="1"/>
    <col min="17" max="17" width="9" style="1" customWidth="1"/>
    <col min="18" max="18" width="22" style="1" customWidth="1"/>
    <col min="19" max="19" width="19.85546875" style="1" customWidth="1"/>
    <col min="20" max="20" width="14.140625" style="1" bestFit="1" customWidth="1"/>
    <col min="21" max="21" width="11" style="1" customWidth="1"/>
    <col min="22" max="22" width="22.28515625" style="1" bestFit="1" customWidth="1"/>
    <col min="23" max="23" width="34" style="1" customWidth="1"/>
    <col min="24" max="24" width="9.140625" style="1"/>
    <col min="25" max="25" width="5" style="1" customWidth="1"/>
    <col min="26" max="28" width="4.140625" style="1" customWidth="1"/>
    <col min="29" max="35" width="9.140625" style="1"/>
    <col min="36" max="36" width="3.85546875" style="1" customWidth="1"/>
    <col min="37" max="37" width="16.42578125" style="1" bestFit="1" customWidth="1"/>
    <col min="38" max="38" width="14" style="48" bestFit="1" customWidth="1"/>
    <col min="39" max="39" width="9.140625" style="1"/>
    <col min="40" max="40" width="3.140625" style="1" bestFit="1" customWidth="1"/>
    <col min="41" max="41" width="16.42578125" style="1" bestFit="1" customWidth="1"/>
    <col min="42" max="16384" width="9.140625" style="1"/>
  </cols>
  <sheetData>
    <row r="1" spans="2:41" ht="15" customHeight="1">
      <c r="B1" s="50"/>
      <c r="C1" s="74" t="s">
        <v>0</v>
      </c>
      <c r="D1" s="75" t="s">
        <v>1</v>
      </c>
      <c r="E1" s="75" t="s">
        <v>2</v>
      </c>
      <c r="F1" s="67" t="s">
        <v>3</v>
      </c>
      <c r="G1" s="67" t="s">
        <v>4</v>
      </c>
      <c r="H1" s="70" t="s">
        <v>5</v>
      </c>
      <c r="I1" s="70" t="s">
        <v>6</v>
      </c>
      <c r="J1" s="70" t="s">
        <v>7</v>
      </c>
      <c r="K1" s="70" t="s">
        <v>8</v>
      </c>
      <c r="L1" s="70" t="s">
        <v>9</v>
      </c>
      <c r="M1" s="67" t="s">
        <v>10</v>
      </c>
      <c r="N1" s="67" t="s">
        <v>11</v>
      </c>
      <c r="O1" s="67" t="s">
        <v>12</v>
      </c>
      <c r="P1" s="67" t="s">
        <v>13</v>
      </c>
      <c r="Q1" s="67" t="s">
        <v>14</v>
      </c>
      <c r="R1" s="67" t="s">
        <v>15</v>
      </c>
      <c r="S1" s="67" t="s">
        <v>16</v>
      </c>
      <c r="T1" s="56" t="s">
        <v>17</v>
      </c>
      <c r="U1" s="69"/>
      <c r="V1" s="70" t="s">
        <v>18</v>
      </c>
      <c r="W1" s="70" t="s">
        <v>19</v>
      </c>
      <c r="X1" s="50"/>
      <c r="Y1" s="56" t="s">
        <v>20</v>
      </c>
      <c r="Z1" s="57"/>
      <c r="AA1" s="57"/>
      <c r="AB1" s="57"/>
      <c r="AC1" s="50"/>
      <c r="AD1" s="50"/>
      <c r="AE1" s="50"/>
      <c r="AF1" s="50"/>
      <c r="AG1" s="50"/>
      <c r="AH1" s="54" t="s">
        <v>21</v>
      </c>
      <c r="AI1" s="50"/>
      <c r="AJ1" s="50"/>
      <c r="AK1" s="50"/>
      <c r="AM1" s="50"/>
      <c r="AN1" s="50"/>
      <c r="AO1" s="50"/>
    </row>
    <row r="2" spans="2:41">
      <c r="B2" s="50"/>
      <c r="C2" s="74"/>
      <c r="D2" s="75"/>
      <c r="E2" s="75"/>
      <c r="F2" s="68"/>
      <c r="G2" s="76"/>
      <c r="H2" s="71"/>
      <c r="I2" s="73"/>
      <c r="J2" s="73"/>
      <c r="K2" s="73"/>
      <c r="L2" s="73"/>
      <c r="M2" s="68"/>
      <c r="N2" s="68"/>
      <c r="O2" s="68"/>
      <c r="P2" s="68"/>
      <c r="Q2" s="68"/>
      <c r="R2" s="68"/>
      <c r="S2" s="68"/>
      <c r="T2" s="2" t="s">
        <v>22</v>
      </c>
      <c r="U2" s="2" t="s">
        <v>23</v>
      </c>
      <c r="V2" s="71"/>
      <c r="W2" s="71"/>
      <c r="X2" s="50"/>
      <c r="Y2" s="58"/>
      <c r="Z2" s="59"/>
      <c r="AA2" s="59"/>
      <c r="AB2" s="59"/>
      <c r="AC2" s="50"/>
      <c r="AD2" s="50" t="s">
        <v>24</v>
      </c>
      <c r="AE2" s="50" t="s">
        <v>25</v>
      </c>
      <c r="AF2" s="50"/>
      <c r="AG2" s="50" t="s">
        <v>26</v>
      </c>
      <c r="AH2" s="55"/>
      <c r="AI2" s="50"/>
      <c r="AJ2" s="44" t="s">
        <v>27</v>
      </c>
      <c r="AK2" s="45" t="s">
        <v>28</v>
      </c>
      <c r="AM2" s="50"/>
      <c r="AN2" s="44" t="s">
        <v>27</v>
      </c>
      <c r="AO2" s="45" t="s">
        <v>28</v>
      </c>
    </row>
    <row r="3" spans="2:41" ht="30">
      <c r="B3" s="72" t="s">
        <v>29</v>
      </c>
      <c r="C3" s="3" t="s">
        <v>30</v>
      </c>
      <c r="D3" s="4" t="str">
        <f>_xlfn.CONCAT(Y3,".",Z3,".",AA3,".",AB3)</f>
        <v>10.128.170.107</v>
      </c>
      <c r="E3" s="4" t="s">
        <v>31</v>
      </c>
      <c r="F3" s="4" t="s">
        <v>32</v>
      </c>
      <c r="G3" s="4">
        <v>1</v>
      </c>
      <c r="H3" s="4">
        <f t="shared" ref="H3:H23" si="0">G3*100</f>
        <v>100</v>
      </c>
      <c r="I3" s="4">
        <v>600</v>
      </c>
      <c r="J3" s="4">
        <v>200</v>
      </c>
      <c r="K3" s="4">
        <v>2</v>
      </c>
      <c r="L3" s="4">
        <v>5</v>
      </c>
      <c r="M3" s="4">
        <v>88</v>
      </c>
      <c r="N3" s="4" t="s">
        <v>33</v>
      </c>
      <c r="O3" s="5" t="s">
        <v>34</v>
      </c>
      <c r="P3" s="5" t="s">
        <v>35</v>
      </c>
      <c r="Q3" s="5">
        <v>7</v>
      </c>
      <c r="R3" s="40" t="s">
        <v>36</v>
      </c>
      <c r="S3" s="5" t="s">
        <v>37</v>
      </c>
      <c r="T3" s="4" t="s">
        <v>38</v>
      </c>
      <c r="U3" s="4" t="s">
        <v>39</v>
      </c>
      <c r="V3" s="4" t="s">
        <v>40</v>
      </c>
      <c r="W3" s="4" t="s">
        <v>41</v>
      </c>
      <c r="X3" s="50"/>
      <c r="Y3" s="51">
        <v>10</v>
      </c>
      <c r="Z3" s="50">
        <v>128</v>
      </c>
      <c r="AA3" s="50">
        <v>170</v>
      </c>
      <c r="AB3" s="52">
        <v>107</v>
      </c>
      <c r="AC3" s="50"/>
      <c r="AD3" s="50" t="s">
        <v>42</v>
      </c>
      <c r="AE3" s="50" t="s">
        <v>42</v>
      </c>
      <c r="AF3" s="50" t="s">
        <v>43</v>
      </c>
      <c r="AG3" s="50" t="s">
        <v>42</v>
      </c>
      <c r="AH3" s="50"/>
      <c r="AI3" s="50"/>
      <c r="AJ3" s="42">
        <v>1</v>
      </c>
      <c r="AK3" s="46"/>
      <c r="AM3" s="50"/>
      <c r="AN3" s="42">
        <v>21</v>
      </c>
      <c r="AO3" s="46"/>
    </row>
    <row r="4" spans="2:41" ht="30">
      <c r="B4" s="72"/>
      <c r="C4" s="3" t="s">
        <v>30</v>
      </c>
      <c r="D4" s="6" t="str">
        <f>_xlfn.CONCAT(Y4,".",Z4,".",AA4,".",AB4)</f>
        <v>10.128.170.108</v>
      </c>
      <c r="E4" s="6" t="s">
        <v>44</v>
      </c>
      <c r="F4" s="6" t="s">
        <v>45</v>
      </c>
      <c r="G4" s="6">
        <v>10</v>
      </c>
      <c r="H4" s="4">
        <f t="shared" si="0"/>
        <v>1000</v>
      </c>
      <c r="I4" s="6">
        <v>2000</v>
      </c>
      <c r="J4" s="4">
        <f t="shared" ref="J4:J23" si="1">IF(I4="","",0.25*I4)</f>
        <v>500</v>
      </c>
      <c r="K4" s="4">
        <v>2</v>
      </c>
      <c r="L4" s="4">
        <v>10</v>
      </c>
      <c r="M4" s="6">
        <v>88</v>
      </c>
      <c r="N4" s="6" t="s">
        <v>33</v>
      </c>
      <c r="O4" s="7" t="s">
        <v>46</v>
      </c>
      <c r="P4" s="7" t="s">
        <v>35</v>
      </c>
      <c r="Q4" s="7">
        <v>8</v>
      </c>
      <c r="R4" s="41" t="s">
        <v>47</v>
      </c>
      <c r="S4" s="7" t="s">
        <v>48</v>
      </c>
      <c r="T4" s="6" t="s">
        <v>38</v>
      </c>
      <c r="U4" s="6" t="s">
        <v>39</v>
      </c>
      <c r="V4" s="6" t="s">
        <v>49</v>
      </c>
      <c r="W4" s="6" t="s">
        <v>50</v>
      </c>
      <c r="X4" s="50"/>
      <c r="Y4" s="51">
        <v>10</v>
      </c>
      <c r="Z4" s="50">
        <v>128</v>
      </c>
      <c r="AA4" s="50">
        <v>170</v>
      </c>
      <c r="AB4" s="52">
        <v>108</v>
      </c>
      <c r="AC4" s="50"/>
      <c r="AD4" s="50" t="s">
        <v>42</v>
      </c>
      <c r="AE4" s="50" t="s">
        <v>42</v>
      </c>
      <c r="AF4" s="50" t="s">
        <v>43</v>
      </c>
      <c r="AG4" s="50" t="s">
        <v>42</v>
      </c>
      <c r="AH4" s="50"/>
      <c r="AI4" s="50"/>
      <c r="AJ4" s="42">
        <v>2</v>
      </c>
      <c r="AK4" s="46" t="s">
        <v>51</v>
      </c>
      <c r="AL4" s="48" t="s">
        <v>52</v>
      </c>
      <c r="AM4" s="50"/>
      <c r="AN4" s="42">
        <v>22</v>
      </c>
      <c r="AO4" s="46"/>
    </row>
    <row r="5" spans="2:41" ht="30">
      <c r="B5" s="72"/>
      <c r="C5" s="3" t="s">
        <v>30</v>
      </c>
      <c r="D5" s="6" t="str">
        <f>_xlfn.CONCAT(Y5,".",Z5,".",AA5,".",AB5)</f>
        <v>10.128.170.109</v>
      </c>
      <c r="E5" s="6" t="s">
        <v>53</v>
      </c>
      <c r="F5" s="6" t="s">
        <v>54</v>
      </c>
      <c r="G5" s="6">
        <v>1</v>
      </c>
      <c r="H5" s="4">
        <f t="shared" si="0"/>
        <v>100</v>
      </c>
      <c r="I5" s="6">
        <v>800</v>
      </c>
      <c r="J5" s="4">
        <f t="shared" si="1"/>
        <v>200</v>
      </c>
      <c r="K5" s="4">
        <v>2</v>
      </c>
      <c r="L5" s="4">
        <v>17</v>
      </c>
      <c r="M5" s="6">
        <v>88</v>
      </c>
      <c r="N5" s="6" t="s">
        <v>33</v>
      </c>
      <c r="O5" s="7" t="s">
        <v>55</v>
      </c>
      <c r="P5" s="7" t="s">
        <v>35</v>
      </c>
      <c r="Q5" s="7">
        <v>9</v>
      </c>
      <c r="R5" s="41" t="s">
        <v>56</v>
      </c>
      <c r="S5" s="7" t="s">
        <v>57</v>
      </c>
      <c r="T5" s="6" t="s">
        <v>38</v>
      </c>
      <c r="U5" s="6" t="s">
        <v>58</v>
      </c>
      <c r="V5" s="6" t="s">
        <v>40</v>
      </c>
      <c r="W5" s="6" t="s">
        <v>59</v>
      </c>
      <c r="X5" s="50"/>
      <c r="Y5" s="51">
        <v>10</v>
      </c>
      <c r="Z5" s="50">
        <v>128</v>
      </c>
      <c r="AA5" s="50">
        <v>170</v>
      </c>
      <c r="AB5" s="52">
        <v>109</v>
      </c>
      <c r="AC5" s="50"/>
      <c r="AD5" s="50" t="s">
        <v>42</v>
      </c>
      <c r="AE5" s="50" t="s">
        <v>42</v>
      </c>
      <c r="AF5" s="50" t="s">
        <v>43</v>
      </c>
      <c r="AG5" s="50" t="s">
        <v>42</v>
      </c>
      <c r="AH5" s="50"/>
      <c r="AI5" s="50"/>
      <c r="AJ5" s="42">
        <v>3</v>
      </c>
      <c r="AK5" s="46" t="s">
        <v>60</v>
      </c>
      <c r="AL5" s="48" t="s">
        <v>61</v>
      </c>
      <c r="AM5" s="50"/>
      <c r="AN5" s="42">
        <v>23</v>
      </c>
      <c r="AO5" s="46"/>
    </row>
    <row r="6" spans="2:41" ht="30">
      <c r="B6" s="72"/>
      <c r="C6" s="3" t="s">
        <v>30</v>
      </c>
      <c r="D6" s="6" t="str">
        <f>_xlfn.CONCAT(Y6,".",Z6,".",AA6,".",AB6)</f>
        <v>10.128.170.110</v>
      </c>
      <c r="E6" s="6" t="s">
        <v>62</v>
      </c>
      <c r="F6" s="6" t="s">
        <v>63</v>
      </c>
      <c r="G6" s="6">
        <v>1</v>
      </c>
      <c r="H6" s="4">
        <f t="shared" si="0"/>
        <v>100</v>
      </c>
      <c r="I6" s="6">
        <v>800</v>
      </c>
      <c r="J6" s="4">
        <f t="shared" si="1"/>
        <v>200</v>
      </c>
      <c r="K6" s="4">
        <v>2</v>
      </c>
      <c r="L6" s="4">
        <v>4</v>
      </c>
      <c r="M6" s="6">
        <v>88</v>
      </c>
      <c r="N6" s="6" t="s">
        <v>33</v>
      </c>
      <c r="O6" s="6" t="s">
        <v>64</v>
      </c>
      <c r="P6" s="7" t="s">
        <v>35</v>
      </c>
      <c r="Q6" s="7">
        <v>10</v>
      </c>
      <c r="R6" s="41" t="s">
        <v>65</v>
      </c>
      <c r="S6" s="7" t="s">
        <v>66</v>
      </c>
      <c r="T6" s="6" t="s">
        <v>38</v>
      </c>
      <c r="U6" s="6" t="s">
        <v>58</v>
      </c>
      <c r="V6" s="6" t="s">
        <v>40</v>
      </c>
      <c r="W6" s="6" t="s">
        <v>67</v>
      </c>
      <c r="X6" s="50"/>
      <c r="Y6" s="51">
        <v>10</v>
      </c>
      <c r="Z6" s="50">
        <v>128</v>
      </c>
      <c r="AA6" s="50">
        <v>170</v>
      </c>
      <c r="AB6" s="52">
        <v>110</v>
      </c>
      <c r="AC6" s="50"/>
      <c r="AD6" s="50" t="s">
        <v>42</v>
      </c>
      <c r="AE6" s="50" t="s">
        <v>42</v>
      </c>
      <c r="AF6" s="50" t="s">
        <v>43</v>
      </c>
      <c r="AG6" s="50" t="s">
        <v>42</v>
      </c>
      <c r="AH6" s="50"/>
      <c r="AI6" s="50"/>
      <c r="AJ6" s="42">
        <v>4</v>
      </c>
      <c r="AK6" s="46" t="s">
        <v>68</v>
      </c>
      <c r="AL6" s="48" t="s">
        <v>69</v>
      </c>
      <c r="AM6" s="50"/>
      <c r="AN6" s="42">
        <v>24</v>
      </c>
      <c r="AO6" s="46"/>
    </row>
    <row r="7" spans="2:41" ht="30">
      <c r="B7" s="72"/>
      <c r="C7" s="3" t="s">
        <v>30</v>
      </c>
      <c r="D7" s="6" t="str">
        <f>_xlfn.CONCAT(Y7,".",Z7,".",AA7,".",AB7)</f>
        <v>10.128.170.111</v>
      </c>
      <c r="E7" s="6" t="s">
        <v>70</v>
      </c>
      <c r="F7" s="6" t="s">
        <v>71</v>
      </c>
      <c r="G7" s="6">
        <v>1</v>
      </c>
      <c r="H7" s="4">
        <f t="shared" si="0"/>
        <v>100</v>
      </c>
      <c r="I7" s="6">
        <v>800</v>
      </c>
      <c r="J7" s="4">
        <f t="shared" si="1"/>
        <v>200</v>
      </c>
      <c r="K7" s="4">
        <v>2</v>
      </c>
      <c r="L7" s="4">
        <v>7</v>
      </c>
      <c r="M7" s="6">
        <v>88</v>
      </c>
      <c r="N7" s="6" t="s">
        <v>33</v>
      </c>
      <c r="O7" s="7" t="s">
        <v>72</v>
      </c>
      <c r="P7" s="7" t="s">
        <v>35</v>
      </c>
      <c r="Q7" s="7">
        <v>17</v>
      </c>
      <c r="R7" s="41" t="s">
        <v>73</v>
      </c>
      <c r="S7" s="7" t="s">
        <v>74</v>
      </c>
      <c r="T7" s="6" t="s">
        <v>38</v>
      </c>
      <c r="U7" s="6" t="s">
        <v>58</v>
      </c>
      <c r="V7" s="6" t="s">
        <v>40</v>
      </c>
      <c r="W7" s="6" t="s">
        <v>75</v>
      </c>
      <c r="X7" s="50"/>
      <c r="Y7" s="51">
        <v>10</v>
      </c>
      <c r="Z7" s="50">
        <v>128</v>
      </c>
      <c r="AA7" s="50">
        <v>170</v>
      </c>
      <c r="AB7" s="52">
        <v>111</v>
      </c>
      <c r="AC7" s="50"/>
      <c r="AD7" s="50" t="s">
        <v>42</v>
      </c>
      <c r="AE7" s="50" t="s">
        <v>42</v>
      </c>
      <c r="AF7" s="50" t="s">
        <v>43</v>
      </c>
      <c r="AG7" s="50" t="s">
        <v>42</v>
      </c>
      <c r="AH7" s="50"/>
      <c r="AI7" s="50"/>
      <c r="AJ7" s="42">
        <v>5</v>
      </c>
      <c r="AK7" s="46" t="s">
        <v>76</v>
      </c>
      <c r="AL7" s="48" t="s">
        <v>77</v>
      </c>
      <c r="AM7" s="50"/>
      <c r="AN7" s="42">
        <v>25</v>
      </c>
      <c r="AO7" s="46"/>
    </row>
    <row r="8" spans="2:41" ht="18.75">
      <c r="B8" s="72"/>
      <c r="C8" s="8" t="s">
        <v>30</v>
      </c>
      <c r="D8" s="9" t="str">
        <f>_xlfn.CONCAT(Y8,".",Z8,".",AA8,".",AB8)</f>
        <v>10.128.170.112</v>
      </c>
      <c r="E8" s="9" t="s">
        <v>78</v>
      </c>
      <c r="F8" s="6" t="s">
        <v>79</v>
      </c>
      <c r="G8" s="9">
        <v>30</v>
      </c>
      <c r="H8" s="4">
        <f t="shared" si="0"/>
        <v>3000</v>
      </c>
      <c r="I8" s="6">
        <v>8000</v>
      </c>
      <c r="J8" s="4">
        <f t="shared" si="1"/>
        <v>2000</v>
      </c>
      <c r="K8" s="4">
        <v>2</v>
      </c>
      <c r="L8" s="10">
        <v>88</v>
      </c>
      <c r="M8" s="77">
        <v>88</v>
      </c>
      <c r="N8" s="9" t="s">
        <v>33</v>
      </c>
      <c r="O8" s="11" t="s">
        <v>80</v>
      </c>
      <c r="P8" s="11" t="s">
        <v>35</v>
      </c>
      <c r="Q8" s="11">
        <v>18</v>
      </c>
      <c r="R8" s="11"/>
      <c r="S8" s="11" t="s">
        <v>80</v>
      </c>
      <c r="T8" s="6" t="s">
        <v>38</v>
      </c>
      <c r="U8" s="6" t="s">
        <v>81</v>
      </c>
      <c r="V8" s="9" t="s">
        <v>49</v>
      </c>
      <c r="W8" s="6" t="s">
        <v>82</v>
      </c>
      <c r="X8" s="50"/>
      <c r="Y8" s="51">
        <v>10</v>
      </c>
      <c r="Z8" s="50">
        <v>128</v>
      </c>
      <c r="AA8" s="50">
        <v>170</v>
      </c>
      <c r="AB8" s="52">
        <v>112</v>
      </c>
      <c r="AC8" s="50"/>
      <c r="AD8" s="50" t="s">
        <v>83</v>
      </c>
      <c r="AE8" s="50" t="s">
        <v>83</v>
      </c>
      <c r="AF8" s="50"/>
      <c r="AG8" s="50" t="s">
        <v>42</v>
      </c>
      <c r="AH8" s="50"/>
      <c r="AI8" s="50"/>
      <c r="AJ8" s="42">
        <v>6</v>
      </c>
      <c r="AK8" s="46" t="s">
        <v>84</v>
      </c>
      <c r="AL8" s="48" t="s">
        <v>85</v>
      </c>
      <c r="AM8" s="50"/>
      <c r="AN8" s="42">
        <v>26</v>
      </c>
      <c r="AO8" s="46"/>
    </row>
    <row r="9" spans="2:41" ht="18.75">
      <c r="B9" s="72"/>
      <c r="C9" s="12" t="s">
        <v>30</v>
      </c>
      <c r="D9" s="13" t="str">
        <f>_xlfn.CONCAT(Y9,".",Z9,".",AA9,".",AB9)</f>
        <v>10.128.170.113</v>
      </c>
      <c r="E9" s="13" t="s">
        <v>86</v>
      </c>
      <c r="F9" s="49" t="s">
        <v>87</v>
      </c>
      <c r="G9" s="13">
        <v>15</v>
      </c>
      <c r="H9" s="14">
        <f t="shared" si="0"/>
        <v>1500</v>
      </c>
      <c r="I9" s="13">
        <v>8000</v>
      </c>
      <c r="J9" s="14">
        <f t="shared" si="1"/>
        <v>2000</v>
      </c>
      <c r="K9" s="14">
        <v>2</v>
      </c>
      <c r="L9" s="14">
        <v>8</v>
      </c>
      <c r="M9" s="78">
        <v>88</v>
      </c>
      <c r="N9" s="13" t="s">
        <v>33</v>
      </c>
      <c r="O9" s="15" t="s">
        <v>88</v>
      </c>
      <c r="P9" s="15" t="s">
        <v>35</v>
      </c>
      <c r="Q9" s="15">
        <v>19</v>
      </c>
      <c r="R9" s="15" t="s">
        <v>89</v>
      </c>
      <c r="S9" s="15" t="s">
        <v>90</v>
      </c>
      <c r="T9" s="13" t="s">
        <v>38</v>
      </c>
      <c r="U9" s="13" t="s">
        <v>81</v>
      </c>
      <c r="V9" s="13" t="s">
        <v>91</v>
      </c>
      <c r="W9" s="13" t="s">
        <v>92</v>
      </c>
      <c r="X9" s="50"/>
      <c r="Y9" s="51">
        <v>10</v>
      </c>
      <c r="Z9" s="50">
        <v>128</v>
      </c>
      <c r="AA9" s="50">
        <v>170</v>
      </c>
      <c r="AB9" s="52">
        <v>113</v>
      </c>
      <c r="AC9" s="50"/>
      <c r="AD9" s="50" t="s">
        <v>42</v>
      </c>
      <c r="AE9" s="50" t="s">
        <v>42</v>
      </c>
      <c r="AF9" s="50" t="s">
        <v>43</v>
      </c>
      <c r="AG9" s="50" t="s">
        <v>42</v>
      </c>
      <c r="AH9" s="50"/>
      <c r="AI9" s="50"/>
      <c r="AJ9" s="42">
        <v>7</v>
      </c>
      <c r="AK9" s="46" t="s">
        <v>93</v>
      </c>
      <c r="AL9" s="48" t="s">
        <v>94</v>
      </c>
      <c r="AM9" s="50"/>
      <c r="AN9" s="42">
        <v>27</v>
      </c>
      <c r="AO9" s="46"/>
    </row>
    <row r="10" spans="2:41" ht="30">
      <c r="B10" s="72"/>
      <c r="C10" s="16" t="s">
        <v>30</v>
      </c>
      <c r="D10" s="4" t="str">
        <f>_xlfn.CONCAT(Y10,".",Z10,".",AA10,".",AB10)</f>
        <v>10.128.180.107</v>
      </c>
      <c r="E10" s="4" t="s">
        <v>95</v>
      </c>
      <c r="F10" s="4" t="s">
        <v>96</v>
      </c>
      <c r="G10" s="4">
        <v>10</v>
      </c>
      <c r="H10" s="4">
        <f t="shared" si="0"/>
        <v>1000</v>
      </c>
      <c r="I10" s="4">
        <v>4000</v>
      </c>
      <c r="J10" s="4">
        <f t="shared" si="1"/>
        <v>1000</v>
      </c>
      <c r="K10" s="4">
        <v>2</v>
      </c>
      <c r="L10" s="4">
        <v>2</v>
      </c>
      <c r="M10" s="79">
        <v>88</v>
      </c>
      <c r="N10" s="4" t="s">
        <v>33</v>
      </c>
      <c r="O10" s="5" t="s">
        <v>97</v>
      </c>
      <c r="P10" s="5" t="s">
        <v>98</v>
      </c>
      <c r="Q10" s="5">
        <v>13</v>
      </c>
      <c r="R10" s="40" t="s">
        <v>99</v>
      </c>
      <c r="S10" s="5" t="s">
        <v>100</v>
      </c>
      <c r="T10" s="4" t="s">
        <v>101</v>
      </c>
      <c r="U10" s="4" t="s">
        <v>102</v>
      </c>
      <c r="V10" s="4" t="s">
        <v>49</v>
      </c>
      <c r="W10" s="4" t="s">
        <v>103</v>
      </c>
      <c r="X10" s="50"/>
      <c r="Y10" s="51">
        <v>10</v>
      </c>
      <c r="Z10" s="50">
        <v>128</v>
      </c>
      <c r="AA10" s="50">
        <v>180</v>
      </c>
      <c r="AB10" s="52">
        <v>107</v>
      </c>
      <c r="AC10" s="50"/>
      <c r="AD10" s="50" t="s">
        <v>42</v>
      </c>
      <c r="AE10" s="50" t="s">
        <v>42</v>
      </c>
      <c r="AF10" s="50" t="s">
        <v>43</v>
      </c>
      <c r="AG10" s="50" t="s">
        <v>42</v>
      </c>
      <c r="AH10" s="50"/>
      <c r="AI10" s="50"/>
      <c r="AJ10" s="42">
        <v>8</v>
      </c>
      <c r="AK10" s="46" t="s">
        <v>104</v>
      </c>
      <c r="AL10" s="48" t="s">
        <v>105</v>
      </c>
      <c r="AM10" s="50"/>
      <c r="AN10" s="42">
        <v>28</v>
      </c>
      <c r="AO10" s="46"/>
    </row>
    <row r="11" spans="2:41" ht="45">
      <c r="B11" s="72"/>
      <c r="C11" s="3" t="s">
        <v>30</v>
      </c>
      <c r="D11" s="6" t="str">
        <f>_xlfn.CONCAT(Y11,".",Z11,".",AA11,".",AB11)</f>
        <v>10.128.180.108</v>
      </c>
      <c r="E11" s="6" t="s">
        <v>106</v>
      </c>
      <c r="F11" s="6" t="s">
        <v>107</v>
      </c>
      <c r="G11" s="6">
        <v>1</v>
      </c>
      <c r="H11" s="4">
        <f t="shared" si="0"/>
        <v>100</v>
      </c>
      <c r="I11" s="6">
        <v>800</v>
      </c>
      <c r="J11" s="4">
        <f t="shared" si="1"/>
        <v>200</v>
      </c>
      <c r="K11" s="4">
        <v>2</v>
      </c>
      <c r="L11" s="4">
        <v>9</v>
      </c>
      <c r="M11" s="80">
        <v>88</v>
      </c>
      <c r="N11" s="6" t="s">
        <v>33</v>
      </c>
      <c r="O11" s="7" t="s">
        <v>108</v>
      </c>
      <c r="P11" s="7" t="s">
        <v>98</v>
      </c>
      <c r="Q11" s="7">
        <v>14</v>
      </c>
      <c r="R11" s="41" t="s">
        <v>109</v>
      </c>
      <c r="S11" s="7" t="s">
        <v>110</v>
      </c>
      <c r="T11" s="6" t="s">
        <v>101</v>
      </c>
      <c r="U11" s="6" t="s">
        <v>111</v>
      </c>
      <c r="V11" s="6" t="s">
        <v>40</v>
      </c>
      <c r="W11" s="6" t="s">
        <v>112</v>
      </c>
      <c r="X11" s="50"/>
      <c r="Y11" s="51">
        <v>10</v>
      </c>
      <c r="Z11" s="50">
        <v>128</v>
      </c>
      <c r="AA11" s="50">
        <v>180</v>
      </c>
      <c r="AB11" s="52">
        <v>108</v>
      </c>
      <c r="AC11" s="50"/>
      <c r="AD11" s="50" t="s">
        <v>42</v>
      </c>
      <c r="AE11" s="50" t="s">
        <v>42</v>
      </c>
      <c r="AF11" s="50" t="s">
        <v>43</v>
      </c>
      <c r="AG11" s="50" t="s">
        <v>42</v>
      </c>
      <c r="AH11" s="50"/>
      <c r="AI11" s="50"/>
      <c r="AJ11" s="42">
        <v>9</v>
      </c>
      <c r="AK11" s="46" t="s">
        <v>113</v>
      </c>
      <c r="AL11" s="48" t="s">
        <v>114</v>
      </c>
      <c r="AM11" s="50"/>
      <c r="AN11" s="42">
        <v>29</v>
      </c>
      <c r="AO11" s="46"/>
    </row>
    <row r="12" spans="2:41" ht="45">
      <c r="B12" s="72"/>
      <c r="C12" s="3" t="s">
        <v>30</v>
      </c>
      <c r="D12" s="6" t="str">
        <f>_xlfn.CONCAT(Y12,".",Z12,".",AA12,".",AB12)</f>
        <v>10.128.180.109</v>
      </c>
      <c r="E12" s="6" t="s">
        <v>115</v>
      </c>
      <c r="F12" s="6" t="s">
        <v>116</v>
      </c>
      <c r="G12" s="6">
        <v>1</v>
      </c>
      <c r="H12" s="4">
        <f t="shared" si="0"/>
        <v>100</v>
      </c>
      <c r="I12" s="6">
        <v>800</v>
      </c>
      <c r="J12" s="4">
        <f t="shared" si="1"/>
        <v>200</v>
      </c>
      <c r="K12" s="4">
        <v>2</v>
      </c>
      <c r="L12" s="4">
        <v>6</v>
      </c>
      <c r="M12" s="80">
        <v>88</v>
      </c>
      <c r="N12" s="6" t="s">
        <v>33</v>
      </c>
      <c r="O12" s="7" t="s">
        <v>117</v>
      </c>
      <c r="P12" s="7" t="s">
        <v>98</v>
      </c>
      <c r="Q12" s="7">
        <v>15</v>
      </c>
      <c r="R12" s="41" t="s">
        <v>118</v>
      </c>
      <c r="S12" s="7" t="s">
        <v>119</v>
      </c>
      <c r="T12" s="6" t="s">
        <v>101</v>
      </c>
      <c r="U12" s="6" t="s">
        <v>111</v>
      </c>
      <c r="V12" s="6" t="s">
        <v>40</v>
      </c>
      <c r="W12" s="6" t="s">
        <v>120</v>
      </c>
      <c r="X12" s="50"/>
      <c r="Y12" s="51">
        <v>10</v>
      </c>
      <c r="Z12" s="50">
        <v>128</v>
      </c>
      <c r="AA12" s="50">
        <v>180</v>
      </c>
      <c r="AB12" s="52">
        <v>109</v>
      </c>
      <c r="AC12" s="50"/>
      <c r="AD12" s="50" t="s">
        <v>42</v>
      </c>
      <c r="AE12" s="50" t="s">
        <v>42</v>
      </c>
      <c r="AF12" s="50" t="s">
        <v>43</v>
      </c>
      <c r="AG12" s="50" t="s">
        <v>42</v>
      </c>
      <c r="AH12" s="50"/>
      <c r="AI12" s="50"/>
      <c r="AJ12" s="42">
        <v>10</v>
      </c>
      <c r="AK12" s="46" t="s">
        <v>121</v>
      </c>
      <c r="AL12" s="48" t="s">
        <v>122</v>
      </c>
      <c r="AM12" s="50"/>
      <c r="AN12" s="42">
        <v>30</v>
      </c>
      <c r="AO12" s="46"/>
    </row>
    <row r="13" spans="2:41" ht="18.75">
      <c r="B13" s="72"/>
      <c r="C13" s="12" t="s">
        <v>30</v>
      </c>
      <c r="D13" s="13" t="str">
        <f>_xlfn.CONCAT(Y13,".",Z13,".",AA13,".",AB13)</f>
        <v>10.128.180.110</v>
      </c>
      <c r="E13" s="13" t="s">
        <v>123</v>
      </c>
      <c r="F13" s="13" t="s">
        <v>124</v>
      </c>
      <c r="G13" s="13">
        <v>30</v>
      </c>
      <c r="H13" s="14">
        <f t="shared" si="0"/>
        <v>3000</v>
      </c>
      <c r="I13" s="13">
        <v>8000</v>
      </c>
      <c r="J13" s="14">
        <f t="shared" si="1"/>
        <v>2000</v>
      </c>
      <c r="K13" s="14">
        <v>2</v>
      </c>
      <c r="L13" s="17">
        <v>88</v>
      </c>
      <c r="M13" s="78">
        <v>88</v>
      </c>
      <c r="N13" s="13" t="s">
        <v>33</v>
      </c>
      <c r="O13" s="18" t="s">
        <v>80</v>
      </c>
      <c r="P13" s="18" t="s">
        <v>98</v>
      </c>
      <c r="Q13" s="18">
        <v>16</v>
      </c>
      <c r="R13" s="18" t="s">
        <v>125</v>
      </c>
      <c r="S13" s="18" t="s">
        <v>80</v>
      </c>
      <c r="T13" s="13" t="s">
        <v>101</v>
      </c>
      <c r="U13" s="13" t="s">
        <v>102</v>
      </c>
      <c r="V13" s="13" t="s">
        <v>49</v>
      </c>
      <c r="W13" s="13" t="s">
        <v>126</v>
      </c>
      <c r="X13" s="50"/>
      <c r="Y13" s="51">
        <v>10</v>
      </c>
      <c r="Z13" s="50">
        <v>128</v>
      </c>
      <c r="AA13" s="50">
        <v>180</v>
      </c>
      <c r="AB13" s="52">
        <v>110</v>
      </c>
      <c r="AC13" s="50"/>
      <c r="AD13" s="50" t="s">
        <v>83</v>
      </c>
      <c r="AE13" s="50" t="s">
        <v>42</v>
      </c>
      <c r="AF13" s="50" t="s">
        <v>43</v>
      </c>
      <c r="AG13" s="50" t="s">
        <v>42</v>
      </c>
      <c r="AH13" s="50"/>
      <c r="AI13" s="50"/>
      <c r="AJ13" s="42">
        <v>11</v>
      </c>
      <c r="AK13" s="46"/>
      <c r="AM13" s="50"/>
      <c r="AN13" s="42">
        <v>31</v>
      </c>
      <c r="AO13" s="46"/>
    </row>
    <row r="14" spans="2:41" ht="18.75">
      <c r="B14" s="60" t="s">
        <v>127</v>
      </c>
      <c r="C14" s="16" t="s">
        <v>30</v>
      </c>
      <c r="D14" s="9" t="str">
        <f>_xlfn.CONCAT(Y14,".",Z14,".",AA14,".",AB14)</f>
        <v>10.128.170.114</v>
      </c>
      <c r="E14" s="4" t="s">
        <v>128</v>
      </c>
      <c r="F14" s="4" t="s">
        <v>129</v>
      </c>
      <c r="G14" s="4">
        <v>1</v>
      </c>
      <c r="H14" s="4">
        <f t="shared" si="0"/>
        <v>100</v>
      </c>
      <c r="I14" s="4">
        <v>800</v>
      </c>
      <c r="J14" s="4">
        <f t="shared" si="1"/>
        <v>200</v>
      </c>
      <c r="K14" s="4">
        <v>2</v>
      </c>
      <c r="L14" s="4">
        <v>1</v>
      </c>
      <c r="M14" s="79">
        <v>88</v>
      </c>
      <c r="N14" s="4" t="s">
        <v>33</v>
      </c>
      <c r="O14" s="5" t="s">
        <v>130</v>
      </c>
      <c r="P14" s="5"/>
      <c r="Q14" s="5"/>
      <c r="R14" s="5"/>
      <c r="S14" s="5" t="s">
        <v>131</v>
      </c>
      <c r="T14" s="4" t="s">
        <v>38</v>
      </c>
      <c r="U14" s="4" t="s">
        <v>58</v>
      </c>
      <c r="V14" s="4" t="s">
        <v>40</v>
      </c>
      <c r="W14" s="4" t="s">
        <v>132</v>
      </c>
      <c r="X14" s="50"/>
      <c r="Y14" s="51">
        <v>10</v>
      </c>
      <c r="Z14" s="50">
        <v>128</v>
      </c>
      <c r="AA14" s="50">
        <v>170</v>
      </c>
      <c r="AB14" s="52">
        <v>114</v>
      </c>
      <c r="AC14" s="50"/>
      <c r="AD14" s="50"/>
      <c r="AE14" s="50" t="s">
        <v>42</v>
      </c>
      <c r="AF14" s="50" t="s">
        <v>43</v>
      </c>
      <c r="AG14" s="50" t="s">
        <v>42</v>
      </c>
      <c r="AH14" s="50"/>
      <c r="AI14" s="50"/>
      <c r="AJ14" s="42">
        <v>12</v>
      </c>
      <c r="AK14" s="46"/>
      <c r="AM14" s="50"/>
      <c r="AN14" s="42">
        <v>32</v>
      </c>
      <c r="AO14" s="46"/>
    </row>
    <row r="15" spans="2:41" ht="18.75">
      <c r="B15" s="60"/>
      <c r="C15" s="19" t="s">
        <v>30</v>
      </c>
      <c r="D15" s="6" t="str">
        <f>_xlfn.CONCAT(Y15,".",Z15,".",AA15,".",AB15)</f>
        <v>10.128.180.111</v>
      </c>
      <c r="E15" s="20" t="s">
        <v>133</v>
      </c>
      <c r="F15" s="6" t="s">
        <v>134</v>
      </c>
      <c r="G15" s="6">
        <v>1</v>
      </c>
      <c r="H15" s="4">
        <f t="shared" si="0"/>
        <v>100</v>
      </c>
      <c r="I15" s="6">
        <v>800</v>
      </c>
      <c r="J15" s="4">
        <f t="shared" si="1"/>
        <v>200</v>
      </c>
      <c r="K15" s="4">
        <v>2</v>
      </c>
      <c r="L15" s="4">
        <v>3</v>
      </c>
      <c r="M15" s="80">
        <v>88</v>
      </c>
      <c r="N15" s="6" t="s">
        <v>33</v>
      </c>
      <c r="O15" s="7" t="s">
        <v>135</v>
      </c>
      <c r="P15" s="7"/>
      <c r="Q15" s="7"/>
      <c r="R15" s="7"/>
      <c r="S15" s="7" t="s">
        <v>136</v>
      </c>
      <c r="T15" s="6" t="s">
        <v>101</v>
      </c>
      <c r="U15" s="6" t="s">
        <v>102</v>
      </c>
      <c r="V15" s="6" t="s">
        <v>40</v>
      </c>
      <c r="W15" s="6" t="s">
        <v>132</v>
      </c>
      <c r="X15" s="50"/>
      <c r="Y15" s="51">
        <v>10</v>
      </c>
      <c r="Z15" s="50">
        <v>128</v>
      </c>
      <c r="AA15" s="50">
        <v>180</v>
      </c>
      <c r="AB15" s="52">
        <v>111</v>
      </c>
      <c r="AC15" s="50"/>
      <c r="AD15" s="50" t="s">
        <v>42</v>
      </c>
      <c r="AE15" s="50" t="s">
        <v>137</v>
      </c>
      <c r="AF15" s="50" t="s">
        <v>43</v>
      </c>
      <c r="AG15" s="50" t="s">
        <v>42</v>
      </c>
      <c r="AH15" s="50"/>
      <c r="AI15" s="50"/>
      <c r="AJ15" s="42">
        <v>13</v>
      </c>
      <c r="AK15" s="46" t="s">
        <v>138</v>
      </c>
      <c r="AL15" s="48" t="s">
        <v>139</v>
      </c>
      <c r="AM15" s="50"/>
      <c r="AN15" s="42">
        <v>33</v>
      </c>
      <c r="AO15" s="46"/>
    </row>
    <row r="16" spans="2:41" ht="18.75">
      <c r="B16" s="60"/>
      <c r="C16" s="19" t="s">
        <v>140</v>
      </c>
      <c r="D16" s="6" t="s">
        <v>26</v>
      </c>
      <c r="E16" s="20" t="s">
        <v>141</v>
      </c>
      <c r="F16" s="6" t="s">
        <v>142</v>
      </c>
      <c r="G16" s="6">
        <v>1</v>
      </c>
      <c r="H16" s="4">
        <f t="shared" si="0"/>
        <v>100</v>
      </c>
      <c r="I16" s="6">
        <v>800</v>
      </c>
      <c r="J16" s="4">
        <f t="shared" si="1"/>
        <v>200</v>
      </c>
      <c r="K16" s="4">
        <v>2</v>
      </c>
      <c r="L16" s="21" t="s">
        <v>80</v>
      </c>
      <c r="M16" s="80">
        <v>88</v>
      </c>
      <c r="N16" s="6" t="s">
        <v>33</v>
      </c>
      <c r="O16" s="7" t="s">
        <v>143</v>
      </c>
      <c r="P16" s="7"/>
      <c r="Q16" s="7"/>
      <c r="R16" s="7"/>
      <c r="S16" s="7" t="s">
        <v>144</v>
      </c>
      <c r="T16" s="6" t="s">
        <v>145</v>
      </c>
      <c r="U16" s="6" t="s">
        <v>132</v>
      </c>
      <c r="V16" s="6" t="s">
        <v>40</v>
      </c>
      <c r="W16" s="6" t="s">
        <v>132</v>
      </c>
      <c r="X16" s="50"/>
      <c r="Y16" s="61" t="s">
        <v>26</v>
      </c>
      <c r="Z16" s="62"/>
      <c r="AA16" s="62"/>
      <c r="AB16" s="63"/>
      <c r="AC16" s="50"/>
      <c r="AD16" s="50"/>
      <c r="AE16" s="50" t="s">
        <v>83</v>
      </c>
      <c r="AF16" s="50"/>
      <c r="AG16" s="50"/>
      <c r="AH16" s="50"/>
      <c r="AI16" s="50"/>
      <c r="AJ16" s="42">
        <v>14</v>
      </c>
      <c r="AK16" s="46"/>
      <c r="AM16" s="50"/>
      <c r="AN16" s="42">
        <v>34</v>
      </c>
      <c r="AO16" s="46"/>
    </row>
    <row r="17" spans="2:41" ht="18.75">
      <c r="B17" s="60"/>
      <c r="C17" s="19" t="s">
        <v>30</v>
      </c>
      <c r="D17" s="6" t="str">
        <f>_xlfn.CONCAT(Y17,".",Z17,".",AA17,".",AB17)</f>
        <v>10.128.170.115</v>
      </c>
      <c r="E17" s="20" t="s">
        <v>146</v>
      </c>
      <c r="F17" s="6" t="s">
        <v>147</v>
      </c>
      <c r="G17" s="6">
        <v>15</v>
      </c>
      <c r="H17" s="4">
        <f t="shared" si="0"/>
        <v>1500</v>
      </c>
      <c r="I17" s="6">
        <v>4000</v>
      </c>
      <c r="J17" s="4">
        <f t="shared" si="1"/>
        <v>1000</v>
      </c>
      <c r="K17" s="4">
        <v>2</v>
      </c>
      <c r="L17" s="4">
        <v>11</v>
      </c>
      <c r="M17" s="80">
        <v>88</v>
      </c>
      <c r="N17" s="6" t="s">
        <v>33</v>
      </c>
      <c r="O17" s="7" t="s">
        <v>148</v>
      </c>
      <c r="P17" s="7"/>
      <c r="Q17" s="7"/>
      <c r="R17" s="7"/>
      <c r="S17" s="7" t="s">
        <v>149</v>
      </c>
      <c r="T17" s="6" t="s">
        <v>38</v>
      </c>
      <c r="U17" s="6" t="s">
        <v>81</v>
      </c>
      <c r="V17" s="6" t="s">
        <v>49</v>
      </c>
      <c r="W17" s="6" t="s">
        <v>132</v>
      </c>
      <c r="X17" s="50"/>
      <c r="Y17" s="51">
        <v>10</v>
      </c>
      <c r="Z17" s="50">
        <v>128</v>
      </c>
      <c r="AA17" s="50">
        <v>170</v>
      </c>
      <c r="AB17" s="52">
        <v>115</v>
      </c>
      <c r="AC17" s="50"/>
      <c r="AD17" s="50" t="s">
        <v>42</v>
      </c>
      <c r="AE17" s="50" t="s">
        <v>83</v>
      </c>
      <c r="AF17" s="50" t="s">
        <v>43</v>
      </c>
      <c r="AG17" s="50" t="s">
        <v>42</v>
      </c>
      <c r="AH17" s="50"/>
      <c r="AI17" s="50"/>
      <c r="AJ17" s="42">
        <v>15</v>
      </c>
      <c r="AK17" s="46"/>
      <c r="AM17" s="50"/>
      <c r="AN17" s="42">
        <v>35</v>
      </c>
      <c r="AO17" s="46"/>
    </row>
    <row r="18" spans="2:41" ht="18.75">
      <c r="B18" s="60"/>
      <c r="C18" s="19" t="s">
        <v>30</v>
      </c>
      <c r="D18" s="6" t="str">
        <f>_xlfn.CONCAT(Y18,".",Z18,".",AA18,".",AB18)</f>
        <v>10.128.180.112</v>
      </c>
      <c r="E18" s="20" t="s">
        <v>150</v>
      </c>
      <c r="F18" s="6" t="s">
        <v>151</v>
      </c>
      <c r="G18" s="6">
        <v>10</v>
      </c>
      <c r="H18" s="4">
        <f t="shared" si="0"/>
        <v>1000</v>
      </c>
      <c r="I18" s="6">
        <v>4000</v>
      </c>
      <c r="J18" s="4">
        <f t="shared" si="1"/>
        <v>1000</v>
      </c>
      <c r="K18" s="4">
        <v>2</v>
      </c>
      <c r="L18" s="4">
        <v>16</v>
      </c>
      <c r="M18" s="80">
        <v>88</v>
      </c>
      <c r="N18" s="6" t="s">
        <v>33</v>
      </c>
      <c r="O18" s="7" t="s">
        <v>152</v>
      </c>
      <c r="P18" s="7"/>
      <c r="Q18" s="7">
        <v>18</v>
      </c>
      <c r="R18" s="7"/>
      <c r="S18" s="7" t="s">
        <v>153</v>
      </c>
      <c r="T18" s="6" t="s">
        <v>101</v>
      </c>
      <c r="U18" s="6" t="s">
        <v>102</v>
      </c>
      <c r="V18" s="6" t="s">
        <v>49</v>
      </c>
      <c r="W18" s="6" t="s">
        <v>132</v>
      </c>
      <c r="X18" s="50"/>
      <c r="Y18" s="51">
        <v>10</v>
      </c>
      <c r="Z18" s="50">
        <v>128</v>
      </c>
      <c r="AA18" s="50">
        <v>180</v>
      </c>
      <c r="AB18" s="52">
        <v>112</v>
      </c>
      <c r="AC18" s="50"/>
      <c r="AD18" s="50"/>
      <c r="AE18" s="50" t="s">
        <v>137</v>
      </c>
      <c r="AF18" s="50" t="s">
        <v>43</v>
      </c>
      <c r="AG18" s="50"/>
      <c r="AH18" s="50"/>
      <c r="AI18" s="50"/>
      <c r="AJ18" s="42">
        <v>16</v>
      </c>
      <c r="AK18" s="46"/>
      <c r="AM18" s="50"/>
      <c r="AN18" s="42">
        <v>36</v>
      </c>
      <c r="AO18" s="46"/>
    </row>
    <row r="19" spans="2:41" ht="18.75">
      <c r="B19" s="60"/>
      <c r="C19" s="19" t="s">
        <v>140</v>
      </c>
      <c r="D19" s="6" t="s">
        <v>26</v>
      </c>
      <c r="E19" s="22" t="s">
        <v>154</v>
      </c>
      <c r="F19" s="6" t="s">
        <v>155</v>
      </c>
      <c r="G19" s="6">
        <v>10</v>
      </c>
      <c r="H19" s="4">
        <f t="shared" si="0"/>
        <v>1000</v>
      </c>
      <c r="I19" s="6">
        <v>4000</v>
      </c>
      <c r="J19" s="4">
        <f t="shared" si="1"/>
        <v>1000</v>
      </c>
      <c r="K19" s="4">
        <v>2</v>
      </c>
      <c r="L19" s="21" t="s">
        <v>80</v>
      </c>
      <c r="M19" s="80">
        <v>88</v>
      </c>
      <c r="N19" s="6" t="s">
        <v>33</v>
      </c>
      <c r="O19" s="7" t="s">
        <v>156</v>
      </c>
      <c r="P19" s="7"/>
      <c r="Q19" s="7"/>
      <c r="R19" s="7"/>
      <c r="S19" s="7" t="s">
        <v>157</v>
      </c>
      <c r="T19" s="6" t="s">
        <v>145</v>
      </c>
      <c r="U19" s="6" t="s">
        <v>132</v>
      </c>
      <c r="V19" s="6" t="s">
        <v>49</v>
      </c>
      <c r="W19" s="6" t="s">
        <v>132</v>
      </c>
      <c r="X19" s="50"/>
      <c r="Y19" s="61" t="s">
        <v>26</v>
      </c>
      <c r="Z19" s="62"/>
      <c r="AA19" s="62"/>
      <c r="AB19" s="63"/>
      <c r="AC19" s="50"/>
      <c r="AD19" s="50"/>
      <c r="AE19" s="50" t="s">
        <v>83</v>
      </c>
      <c r="AF19" s="50"/>
      <c r="AG19" s="50"/>
      <c r="AH19" s="50"/>
      <c r="AI19" s="50"/>
      <c r="AJ19" s="42">
        <v>17</v>
      </c>
      <c r="AK19" s="46" t="s">
        <v>158</v>
      </c>
      <c r="AL19" s="48" t="s">
        <v>159</v>
      </c>
      <c r="AM19" s="50"/>
      <c r="AN19" s="42">
        <v>37</v>
      </c>
      <c r="AO19" s="46"/>
    </row>
    <row r="20" spans="2:41" ht="18.75">
      <c r="B20" s="60"/>
      <c r="C20" s="23" t="s">
        <v>30</v>
      </c>
      <c r="D20" s="6" t="str">
        <f>_xlfn.CONCAT(Y20,".",Z20,".",AA20,".",AB20)</f>
        <v>10.128.170.116</v>
      </c>
      <c r="E20" s="20" t="s">
        <v>160</v>
      </c>
      <c r="F20" s="6" t="s">
        <v>161</v>
      </c>
      <c r="G20" s="9">
        <v>15</v>
      </c>
      <c r="H20" s="4">
        <f t="shared" si="0"/>
        <v>1500</v>
      </c>
      <c r="I20" s="9">
        <v>8000</v>
      </c>
      <c r="J20" s="4">
        <f t="shared" si="1"/>
        <v>2000</v>
      </c>
      <c r="K20" s="4">
        <v>2</v>
      </c>
      <c r="L20" s="25">
        <v>13</v>
      </c>
      <c r="M20" s="77">
        <v>88</v>
      </c>
      <c r="N20" s="9" t="s">
        <v>33</v>
      </c>
      <c r="O20" s="24" t="s">
        <v>162</v>
      </c>
      <c r="P20" s="24" t="s">
        <v>35</v>
      </c>
      <c r="Q20" s="24">
        <v>20</v>
      </c>
      <c r="R20" s="24" t="s">
        <v>163</v>
      </c>
      <c r="S20" s="24" t="s">
        <v>164</v>
      </c>
      <c r="T20" s="6" t="s">
        <v>38</v>
      </c>
      <c r="U20" s="6" t="s">
        <v>81</v>
      </c>
      <c r="V20" s="9" t="s">
        <v>91</v>
      </c>
      <c r="W20" s="6" t="s">
        <v>132</v>
      </c>
      <c r="X20" s="50"/>
      <c r="Y20" s="51">
        <v>10</v>
      </c>
      <c r="Z20" s="50">
        <v>128</v>
      </c>
      <c r="AA20" s="50">
        <v>170</v>
      </c>
      <c r="AB20" s="52">
        <v>116</v>
      </c>
      <c r="AC20" s="50"/>
      <c r="AD20" s="50" t="s">
        <v>42</v>
      </c>
      <c r="AE20" s="50" t="s">
        <v>137</v>
      </c>
      <c r="AF20" s="50" t="s">
        <v>43</v>
      </c>
      <c r="AG20" s="50" t="s">
        <v>42</v>
      </c>
      <c r="AH20" s="50"/>
      <c r="AI20" s="50"/>
      <c r="AJ20" s="42">
        <v>18</v>
      </c>
      <c r="AK20" s="46"/>
      <c r="AM20" s="50"/>
      <c r="AN20" s="42">
        <v>38</v>
      </c>
      <c r="AO20" s="46"/>
    </row>
    <row r="21" spans="2:41" ht="18.75">
      <c r="B21" s="60"/>
      <c r="C21" s="8" t="s">
        <v>140</v>
      </c>
      <c r="D21" s="4" t="s">
        <v>26</v>
      </c>
      <c r="E21" s="6" t="s">
        <v>165</v>
      </c>
      <c r="F21" s="6" t="s">
        <v>166</v>
      </c>
      <c r="G21" s="6">
        <v>15</v>
      </c>
      <c r="H21" s="4">
        <f t="shared" si="0"/>
        <v>1500</v>
      </c>
      <c r="I21" s="6">
        <v>8000</v>
      </c>
      <c r="J21" s="4">
        <f t="shared" si="1"/>
        <v>2000</v>
      </c>
      <c r="K21" s="4">
        <v>2</v>
      </c>
      <c r="L21" s="21" t="s">
        <v>80</v>
      </c>
      <c r="M21" s="80">
        <v>88</v>
      </c>
      <c r="N21" s="9" t="s">
        <v>33</v>
      </c>
      <c r="O21" s="24" t="s">
        <v>167</v>
      </c>
      <c r="P21" s="24"/>
      <c r="Q21" s="24"/>
      <c r="R21" s="24"/>
      <c r="S21" s="24" t="s">
        <v>168</v>
      </c>
      <c r="T21" s="21" t="s">
        <v>80</v>
      </c>
      <c r="U21" s="21" t="s">
        <v>80</v>
      </c>
      <c r="V21" s="9" t="s">
        <v>91</v>
      </c>
      <c r="W21" s="6" t="s">
        <v>132</v>
      </c>
      <c r="X21" s="50"/>
      <c r="Y21" s="61" t="s">
        <v>26</v>
      </c>
      <c r="Z21" s="62"/>
      <c r="AA21" s="62"/>
      <c r="AB21" s="63"/>
      <c r="AC21" s="50"/>
      <c r="AD21" s="50"/>
      <c r="AE21" s="50" t="s">
        <v>83</v>
      </c>
      <c r="AF21" s="50"/>
      <c r="AG21" s="50"/>
      <c r="AH21" s="50"/>
      <c r="AI21" s="50"/>
      <c r="AJ21" s="42">
        <v>19</v>
      </c>
      <c r="AK21" s="46"/>
      <c r="AM21" s="50"/>
      <c r="AN21" s="42">
        <v>39</v>
      </c>
      <c r="AO21" s="46"/>
    </row>
    <row r="22" spans="2:41" ht="18.75">
      <c r="B22" s="60"/>
      <c r="C22" s="3" t="s">
        <v>140</v>
      </c>
      <c r="D22" s="20" t="s">
        <v>26</v>
      </c>
      <c r="E22" s="9" t="s">
        <v>169</v>
      </c>
      <c r="F22" s="9" t="s">
        <v>169</v>
      </c>
      <c r="G22" s="9">
        <v>15</v>
      </c>
      <c r="H22" s="4">
        <f t="shared" si="0"/>
        <v>1500</v>
      </c>
      <c r="I22" s="24">
        <v>8000</v>
      </c>
      <c r="J22" s="25">
        <f t="shared" si="1"/>
        <v>2000</v>
      </c>
      <c r="K22" s="26">
        <v>2</v>
      </c>
      <c r="L22" s="26">
        <v>12</v>
      </c>
      <c r="M22" s="24">
        <v>88</v>
      </c>
      <c r="N22" s="9" t="s">
        <v>33</v>
      </c>
      <c r="O22" s="20" t="s">
        <v>170</v>
      </c>
      <c r="P22" s="27"/>
      <c r="Q22" s="27"/>
      <c r="R22" s="27"/>
      <c r="S22" s="27" t="s">
        <v>132</v>
      </c>
      <c r="T22" s="6" t="s">
        <v>145</v>
      </c>
      <c r="U22" s="6" t="s">
        <v>132</v>
      </c>
      <c r="V22" s="6" t="s">
        <v>91</v>
      </c>
      <c r="W22" s="6" t="s">
        <v>132</v>
      </c>
      <c r="X22" s="50"/>
      <c r="Y22" s="64" t="s">
        <v>26</v>
      </c>
      <c r="Z22" s="65"/>
      <c r="AA22" s="65"/>
      <c r="AB22" s="66"/>
      <c r="AC22" s="50"/>
      <c r="AD22" s="50"/>
      <c r="AE22" s="50" t="s">
        <v>137</v>
      </c>
      <c r="AF22" s="50" t="s">
        <v>43</v>
      </c>
      <c r="AG22" s="50"/>
      <c r="AH22" s="50"/>
      <c r="AI22" s="50"/>
      <c r="AJ22" s="43">
        <v>20</v>
      </c>
      <c r="AK22" s="47"/>
      <c r="AM22" s="50"/>
      <c r="AN22" s="43">
        <v>40</v>
      </c>
      <c r="AO22" s="47"/>
    </row>
    <row r="23" spans="2:41" ht="18.75">
      <c r="B23" s="53" t="s">
        <v>171</v>
      </c>
      <c r="C23" s="28" t="s">
        <v>140</v>
      </c>
      <c r="D23" s="29" t="str">
        <f>_xlfn.CONCAT(Y23,".",Z23,".",AA23,".",AB23)</f>
        <v>10.0.6.40</v>
      </c>
      <c r="E23" s="30" t="s">
        <v>172</v>
      </c>
      <c r="F23" s="31" t="s">
        <v>173</v>
      </c>
      <c r="G23" s="31">
        <v>1</v>
      </c>
      <c r="H23" s="4">
        <f t="shared" si="0"/>
        <v>100</v>
      </c>
      <c r="I23" s="31">
        <v>0</v>
      </c>
      <c r="J23" s="32">
        <f t="shared" si="1"/>
        <v>0</v>
      </c>
      <c r="K23" s="33">
        <v>0</v>
      </c>
      <c r="L23" s="33">
        <v>20</v>
      </c>
      <c r="M23" s="31">
        <v>88</v>
      </c>
      <c r="N23" s="34" t="s">
        <v>33</v>
      </c>
      <c r="O23" s="31" t="s">
        <v>174</v>
      </c>
      <c r="P23" s="31"/>
      <c r="Q23" s="31"/>
      <c r="R23" s="31"/>
      <c r="S23" s="31"/>
      <c r="T23" s="31" t="s">
        <v>145</v>
      </c>
      <c r="U23" s="31" t="s">
        <v>132</v>
      </c>
      <c r="V23" s="35" t="s">
        <v>175</v>
      </c>
      <c r="W23" s="34" t="s">
        <v>132</v>
      </c>
      <c r="X23" s="50"/>
      <c r="Y23" s="36">
        <v>10</v>
      </c>
      <c r="Z23" s="33">
        <v>0</v>
      </c>
      <c r="AA23" s="33">
        <v>6</v>
      </c>
      <c r="AB23" s="37">
        <v>40</v>
      </c>
      <c r="AC23" s="50"/>
      <c r="AD23" s="50"/>
      <c r="AE23" s="50" t="s">
        <v>42</v>
      </c>
      <c r="AF23" s="50" t="s">
        <v>43</v>
      </c>
      <c r="AG23" s="50"/>
      <c r="AH23" s="50"/>
      <c r="AI23" s="50"/>
      <c r="AJ23" s="50"/>
      <c r="AK23" s="50"/>
      <c r="AM23" s="50"/>
      <c r="AN23" s="50"/>
      <c r="AO23" s="50"/>
    </row>
    <row r="25" spans="2:41">
      <c r="B25" s="50"/>
      <c r="C25" s="50"/>
      <c r="D25" s="50"/>
      <c r="E25" s="50"/>
      <c r="F25" s="50"/>
      <c r="G25" s="50"/>
      <c r="H25" s="50"/>
      <c r="I25" s="50"/>
      <c r="J25" s="50"/>
      <c r="K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 t="s">
        <v>176</v>
      </c>
      <c r="AG25" s="50"/>
      <c r="AH25" s="50"/>
      <c r="AI25" s="50"/>
      <c r="AJ25" s="50"/>
      <c r="AK25" s="50"/>
      <c r="AM25" s="50"/>
      <c r="AN25" s="50"/>
      <c r="AO25" s="50"/>
    </row>
    <row r="27" spans="2:41">
      <c r="B27" s="50"/>
      <c r="C27" s="50"/>
      <c r="D27" s="50"/>
      <c r="E27" s="50" t="s">
        <v>177</v>
      </c>
      <c r="F27" s="50"/>
      <c r="G27" s="50"/>
      <c r="H27" s="50"/>
      <c r="I27" s="50"/>
      <c r="J27" s="50"/>
      <c r="K27" s="50"/>
      <c r="M27" s="38" t="s">
        <v>80</v>
      </c>
      <c r="N27" s="50" t="s">
        <v>178</v>
      </c>
      <c r="O27" s="50"/>
      <c r="P27" s="50"/>
      <c r="Q27" s="50"/>
      <c r="R27" s="50"/>
      <c r="S27" s="50"/>
      <c r="T27" s="39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M27" s="50"/>
      <c r="AN27" s="50"/>
      <c r="AO27" s="50"/>
    </row>
    <row r="28" spans="2:41">
      <c r="B28" s="50"/>
      <c r="C28" s="50"/>
      <c r="D28" s="50"/>
      <c r="E28" s="50"/>
      <c r="F28" s="50"/>
      <c r="G28" s="50"/>
      <c r="H28" s="50"/>
      <c r="I28" s="50"/>
      <c r="J28" s="50"/>
      <c r="K28" s="50"/>
      <c r="M28" s="50"/>
      <c r="N28" s="50"/>
      <c r="O28" s="50"/>
      <c r="P28" s="50"/>
      <c r="Q28" s="50"/>
      <c r="R28" s="50"/>
      <c r="S28" s="50"/>
      <c r="T28" s="39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M28" s="50"/>
      <c r="AN28" s="50"/>
      <c r="AO28" s="50"/>
    </row>
    <row r="29" spans="2:41">
      <c r="B29" s="50"/>
      <c r="C29" s="50"/>
      <c r="D29" s="50"/>
      <c r="E29" s="50"/>
      <c r="F29" s="50"/>
      <c r="G29" s="50"/>
      <c r="H29" s="50"/>
      <c r="I29" s="50"/>
      <c r="J29" s="50"/>
      <c r="K29" s="50"/>
      <c r="M29" s="50"/>
      <c r="N29" s="50" t="s">
        <v>179</v>
      </c>
      <c r="O29" s="50"/>
      <c r="P29" s="50"/>
      <c r="Q29" s="50"/>
      <c r="R29" s="50"/>
      <c r="S29" s="50"/>
      <c r="T29" s="39"/>
      <c r="U29" s="50"/>
      <c r="V29" s="50">
        <v>14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M29" s="50"/>
      <c r="AN29" s="50"/>
      <c r="AO29" s="50"/>
    </row>
    <row r="30" spans="2:41">
      <c r="B30" s="50"/>
      <c r="C30" s="50"/>
      <c r="D30" s="50"/>
      <c r="E30" s="50"/>
      <c r="F30" s="50"/>
      <c r="G30" s="50"/>
      <c r="H30" s="50"/>
      <c r="I30" s="50"/>
      <c r="J30" s="50"/>
      <c r="K30" s="50"/>
      <c r="M30" s="50"/>
      <c r="N30" s="50" t="s">
        <v>180</v>
      </c>
      <c r="O30" s="50"/>
      <c r="P30" s="50"/>
      <c r="Q30" s="50"/>
      <c r="R30" s="50"/>
      <c r="S30" s="50"/>
      <c r="T30" s="39"/>
      <c r="U30" s="50"/>
      <c r="V30" s="50">
        <v>18</v>
      </c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M30" s="50"/>
      <c r="AN30" s="50"/>
      <c r="AO30" s="50"/>
    </row>
    <row r="31" spans="2:41">
      <c r="B31" s="50"/>
      <c r="C31" s="50"/>
      <c r="D31" s="50"/>
      <c r="E31" s="50"/>
      <c r="F31" s="50"/>
      <c r="G31" s="50"/>
      <c r="H31" s="50"/>
      <c r="I31" s="50"/>
      <c r="J31" s="50"/>
      <c r="K31" s="50"/>
      <c r="M31" s="50"/>
      <c r="N31" s="50"/>
      <c r="O31" s="50"/>
      <c r="P31" s="50"/>
      <c r="Q31" s="50"/>
      <c r="R31" s="50"/>
      <c r="S31" s="50"/>
      <c r="T31" s="50"/>
      <c r="U31" s="50"/>
      <c r="V31" s="50">
        <v>19</v>
      </c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M31" s="50"/>
      <c r="AN31" s="50"/>
      <c r="AO31" s="50"/>
    </row>
    <row r="32" spans="2:41">
      <c r="B32" s="50"/>
      <c r="C32" s="50"/>
      <c r="D32" s="50"/>
      <c r="E32" s="50"/>
      <c r="F32" s="50"/>
      <c r="G32" s="50"/>
      <c r="H32" s="50"/>
      <c r="I32" s="50"/>
      <c r="J32" s="50"/>
      <c r="K32" s="50"/>
      <c r="M32" s="50">
        <v>11</v>
      </c>
      <c r="N32" s="50"/>
      <c r="O32" s="50" t="s">
        <v>181</v>
      </c>
      <c r="P32" s="50"/>
      <c r="Q32" s="50"/>
      <c r="R32" s="50"/>
      <c r="S32" s="50"/>
      <c r="T32" s="50"/>
      <c r="U32" s="50"/>
      <c r="V32" s="50">
        <v>20</v>
      </c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M32" s="50"/>
      <c r="AN32" s="50"/>
      <c r="AO32" s="50"/>
    </row>
    <row r="33" spans="13:41">
      <c r="M33" s="50"/>
      <c r="N33" s="50"/>
      <c r="O33" s="50"/>
      <c r="P33" s="50"/>
      <c r="Q33" s="50"/>
      <c r="R33" s="50"/>
      <c r="S33" s="50"/>
      <c r="T33" s="50"/>
      <c r="U33" s="50"/>
      <c r="V33" s="50">
        <v>15</v>
      </c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M33" s="50"/>
      <c r="AN33" s="50"/>
      <c r="AO33" s="50"/>
    </row>
  </sheetData>
  <mergeCells count="28">
    <mergeCell ref="L1:L2"/>
    <mergeCell ref="R1:R2"/>
    <mergeCell ref="Q1:Q2"/>
    <mergeCell ref="P1:P2"/>
    <mergeCell ref="N1:N2"/>
    <mergeCell ref="O1:O2"/>
    <mergeCell ref="K1:K2"/>
    <mergeCell ref="C1:C2"/>
    <mergeCell ref="D1:D2"/>
    <mergeCell ref="E1:E2"/>
    <mergeCell ref="F1:F2"/>
    <mergeCell ref="G1:G2"/>
    <mergeCell ref="AH1:AH2"/>
    <mergeCell ref="Y1:AB2"/>
    <mergeCell ref="B14:B22"/>
    <mergeCell ref="Y16:AB16"/>
    <mergeCell ref="Y19:AB19"/>
    <mergeCell ref="Y21:AB21"/>
    <mergeCell ref="Y22:AB22"/>
    <mergeCell ref="M1:M2"/>
    <mergeCell ref="S1:S2"/>
    <mergeCell ref="T1:U1"/>
    <mergeCell ref="V1:V2"/>
    <mergeCell ref="W1:W2"/>
    <mergeCell ref="H1:H2"/>
    <mergeCell ref="B3:B13"/>
    <mergeCell ref="I1:I2"/>
    <mergeCell ref="J1:J2"/>
  </mergeCells>
  <conditionalFormatting sqref="C1 C3:C1048576">
    <cfRule type="cellIs" dxfId="0" priority="1" operator="equal">
      <formula>"True"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Fabio Carlos Arroyo</DisplayName>
        <AccountId>37</AccountId>
        <AccountType/>
      </UserInfo>
      <UserInfo>
        <DisplayName>Samuel de Souza Moreira</DisplayName>
        <AccountId>38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10" ma:contentTypeDescription="Crie um novo documento." ma:contentTypeScope="" ma:versionID="5e29501042629028b58ca0ea2708fb75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6deaf23babed5926d0459b69a2ea13d3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08753-15A0-4ABC-BB66-E02BD8158946}"/>
</file>

<file path=customXml/itemProps2.xml><?xml version="1.0" encoding="utf-8"?>
<ds:datastoreItem xmlns:ds="http://schemas.openxmlformats.org/officeDocument/2006/customXml" ds:itemID="{B8318E18-36A3-49B6-B151-EAA0AA77CE5C}"/>
</file>

<file path=customXml/itemProps3.xml><?xml version="1.0" encoding="utf-8"?>
<ds:datastoreItem xmlns:ds="http://schemas.openxmlformats.org/officeDocument/2006/customXml" ds:itemID="{1F971D8B-4099-49D4-8764-A7DFC966D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2019-11-29T13:34:59Z</dcterms:created>
  <dcterms:modified xsi:type="dcterms:W3CDTF">2020-07-31T22:04:36Z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0x0101007A7E416D919B234B9674A954BD75FE26</vt:lpwstr>
  </property>
</Properties>
</file>