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D:\UAT Scenario\"/>
    </mc:Choice>
  </mc:AlternateContent>
  <xr:revisionPtr revIDLastSave="0" documentId="13_ncr:1_{299DBC0F-573B-4886-8AE1-93CBA2A04BB5}" xr6:coauthVersionLast="47" xr6:coauthVersionMax="47" xr10:uidLastSave="{00000000-0000-0000-0000-000000000000}"/>
  <bookViews>
    <workbookView xWindow="-108" yWindow="-108" windowWidth="23256" windowHeight="12720" firstSheet="1" activeTab="12" xr2:uid="{00000000-000D-0000-FFFF-FFFF00000000}"/>
  </bookViews>
  <sheets>
    <sheet name="QA Passed Doc" sheetId="1" r:id="rId1"/>
    <sheet name="Summary" sheetId="2" r:id="rId2"/>
    <sheet name="TC-024" sheetId="3" state="hidden" r:id="rId3"/>
    <sheet name="TC-001" sheetId="4" r:id="rId4"/>
    <sheet name="TC-002" sheetId="5" r:id="rId5"/>
    <sheet name="TC-003" sheetId="6" r:id="rId6"/>
    <sheet name="TC-004" sheetId="7" r:id="rId7"/>
    <sheet name="TC-005" sheetId="8" r:id="rId8"/>
    <sheet name="TC-006" sheetId="9" r:id="rId9"/>
    <sheet name="TC-007" sheetId="10" r:id="rId10"/>
    <sheet name="TC-008" sheetId="11" r:id="rId11"/>
    <sheet name="TC-009" sheetId="12" r:id="rId12"/>
    <sheet name="TC-010" sheetId="13" r:id="rId13"/>
    <sheet name="TC-011" sheetId="14" r:id="rId14"/>
    <sheet name="TC-012" sheetId="15" r:id="rId15"/>
    <sheet name="TC-013" sheetId="16" r:id="rId16"/>
    <sheet name="TC-014" sheetId="17" r:id="rId17"/>
    <sheet name="TC-015" sheetId="18" r:id="rId18"/>
    <sheet name="TC-016" sheetId="19" r:id="rId19"/>
    <sheet name="TC-017" sheetId="20" r:id="rId20"/>
    <sheet name="TC-018" sheetId="21" r:id="rId21"/>
    <sheet name="TC-019" sheetId="22" r:id="rId22"/>
    <sheet name="TC-020" sheetId="23" r:id="rId23"/>
    <sheet name="TC-021" sheetId="24" r:id="rId24"/>
    <sheet name="TC-022" sheetId="25" r:id="rId25"/>
    <sheet name="TC-023" sheetId="26" r:id="rId26"/>
    <sheet name="TC-025" sheetId="27" r:id="rId27"/>
    <sheet name="TC-026" sheetId="28" r:id="rId28"/>
    <sheet name="TC-027" sheetId="29" r:id="rId29"/>
    <sheet name="TC-028" sheetId="30" r:id="rId30"/>
    <sheet name="TC-029" sheetId="31" r:id="rId31"/>
    <sheet name="TC-030" sheetId="32" r:id="rId32"/>
    <sheet name="TC-031" sheetId="33" r:id="rId33"/>
    <sheet name="TC-032" sheetId="34"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38" roundtripDataSignature="AMtx7mjGPVmt9vI7QC2TNISHLQN+PZiF4Q=="/>
    </ext>
  </extLst>
</workbook>
</file>

<file path=xl/calcChain.xml><?xml version="1.0" encoding="utf-8"?>
<calcChain xmlns="http://schemas.openxmlformats.org/spreadsheetml/2006/main">
  <c r="C13" i="34" l="1"/>
  <c r="C6" i="34"/>
  <c r="G3" i="34"/>
  <c r="I155" i="2" s="1"/>
  <c r="F3" i="34"/>
  <c r="H155" i="2" s="1"/>
  <c r="C2" i="34"/>
  <c r="C88" i="33"/>
  <c r="C78" i="33"/>
  <c r="C52" i="33"/>
  <c r="C42" i="33"/>
  <c r="C16" i="33"/>
  <c r="C6" i="33"/>
  <c r="G3" i="33" s="1"/>
  <c r="F3" i="33"/>
  <c r="C2" i="33"/>
  <c r="C16" i="32"/>
  <c r="C6" i="32"/>
  <c r="G3" i="32"/>
  <c r="I151" i="2" s="1"/>
  <c r="F3" i="32"/>
  <c r="H3" i="32" s="1"/>
  <c r="J151" i="2" s="1"/>
  <c r="C2" i="32"/>
  <c r="C49" i="31"/>
  <c r="C38" i="31"/>
  <c r="C17" i="31"/>
  <c r="C6" i="31"/>
  <c r="G3" i="31"/>
  <c r="I149" i="2" s="1"/>
  <c r="F3" i="31"/>
  <c r="H3" i="31" s="1"/>
  <c r="J149" i="2" s="1"/>
  <c r="C2" i="31"/>
  <c r="C59" i="30"/>
  <c r="C51" i="30"/>
  <c r="C19" i="30"/>
  <c r="C6" i="30"/>
  <c r="G3" i="30"/>
  <c r="F3" i="30"/>
  <c r="H3" i="30" s="1"/>
  <c r="J147" i="2" s="1"/>
  <c r="C2" i="30"/>
  <c r="C108" i="29"/>
  <c r="C96" i="29"/>
  <c r="C79" i="29"/>
  <c r="C67" i="29"/>
  <c r="C50" i="29"/>
  <c r="C38" i="29"/>
  <c r="C18" i="29"/>
  <c r="C6" i="29"/>
  <c r="F3" i="29" s="1"/>
  <c r="C2" i="29"/>
  <c r="C86" i="28"/>
  <c r="C78" i="28"/>
  <c r="C53" i="28"/>
  <c r="C42" i="28"/>
  <c r="C17" i="28"/>
  <c r="C6" i="28"/>
  <c r="C2" i="28"/>
  <c r="G3" i="28" s="1"/>
  <c r="I140" i="2" s="1"/>
  <c r="C76" i="27"/>
  <c r="G3" i="27" s="1"/>
  <c r="I137" i="2" s="1"/>
  <c r="C65" i="27"/>
  <c r="C47" i="27"/>
  <c r="C36" i="27"/>
  <c r="C18" i="27"/>
  <c r="C6" i="27"/>
  <c r="F3" i="27"/>
  <c r="H3" i="27" s="1"/>
  <c r="J137" i="2" s="1"/>
  <c r="C2" i="27"/>
  <c r="C248" i="26"/>
  <c r="C237" i="26"/>
  <c r="C210" i="26"/>
  <c r="C200" i="26"/>
  <c r="C170" i="26"/>
  <c r="C160" i="26"/>
  <c r="C128" i="26"/>
  <c r="C118" i="26"/>
  <c r="C96" i="26"/>
  <c r="C86" i="26"/>
  <c r="C55" i="26"/>
  <c r="C45" i="26"/>
  <c r="C16" i="26"/>
  <c r="C6" i="26"/>
  <c r="G3" i="26" s="1"/>
  <c r="I130" i="2" s="1"/>
  <c r="C2" i="26"/>
  <c r="C160" i="25"/>
  <c r="C144" i="25"/>
  <c r="C133" i="25"/>
  <c r="C122" i="25"/>
  <c r="C79" i="25"/>
  <c r="C68" i="25"/>
  <c r="C18" i="25"/>
  <c r="C6" i="25"/>
  <c r="C2" i="25"/>
  <c r="G3" i="25" s="1"/>
  <c r="I126" i="2" s="1"/>
  <c r="C101" i="24"/>
  <c r="C93" i="24"/>
  <c r="C79" i="24"/>
  <c r="C71" i="24"/>
  <c r="C62" i="24"/>
  <c r="C54" i="24"/>
  <c r="C14" i="24"/>
  <c r="C6" i="24"/>
  <c r="G3" i="24" s="1"/>
  <c r="I122" i="2" s="1"/>
  <c r="C2" i="24"/>
  <c r="C290" i="23"/>
  <c r="C282" i="23"/>
  <c r="C262" i="23"/>
  <c r="C254" i="23"/>
  <c r="C235" i="23"/>
  <c r="C227" i="23"/>
  <c r="C208" i="23"/>
  <c r="C200" i="23"/>
  <c r="C176" i="23"/>
  <c r="C164" i="23"/>
  <c r="C143" i="23"/>
  <c r="C134" i="23"/>
  <c r="C115" i="23"/>
  <c r="C107" i="23"/>
  <c r="C88" i="23"/>
  <c r="C80" i="23"/>
  <c r="C62" i="23"/>
  <c r="C54" i="23"/>
  <c r="C33" i="23"/>
  <c r="C25" i="23"/>
  <c r="C14" i="23"/>
  <c r="C6" i="23"/>
  <c r="C2" i="23"/>
  <c r="F3" i="23" s="1"/>
  <c r="C229" i="22"/>
  <c r="C221" i="22"/>
  <c r="C204" i="22"/>
  <c r="C196" i="22"/>
  <c r="C179" i="22"/>
  <c r="C171" i="22"/>
  <c r="C147" i="22"/>
  <c r="C135" i="22"/>
  <c r="C114" i="22"/>
  <c r="C105" i="22"/>
  <c r="C86" i="22"/>
  <c r="C78" i="22"/>
  <c r="C59" i="22"/>
  <c r="C51" i="22"/>
  <c r="C33" i="22"/>
  <c r="C25" i="22"/>
  <c r="C14" i="22"/>
  <c r="C6" i="22"/>
  <c r="G3" i="22" s="1"/>
  <c r="I102" i="2" s="1"/>
  <c r="C2" i="22"/>
  <c r="C88" i="21"/>
  <c r="C78" i="21"/>
  <c r="C55" i="21"/>
  <c r="C45" i="21"/>
  <c r="C32" i="21"/>
  <c r="C24" i="21"/>
  <c r="C14" i="21"/>
  <c r="C6" i="21"/>
  <c r="C2" i="21"/>
  <c r="G3" i="21" s="1"/>
  <c r="I98" i="2" s="1"/>
  <c r="C83" i="20"/>
  <c r="G3" i="20" s="1"/>
  <c r="I95" i="2" s="1"/>
  <c r="C75" i="20"/>
  <c r="C57" i="20"/>
  <c r="C49" i="20"/>
  <c r="C25" i="20"/>
  <c r="C6" i="20"/>
  <c r="F3" i="20"/>
  <c r="C2" i="20"/>
  <c r="C433" i="19"/>
  <c r="C425" i="19"/>
  <c r="C401" i="19"/>
  <c r="C382" i="19"/>
  <c r="C358" i="19"/>
  <c r="C339" i="19"/>
  <c r="C306" i="19"/>
  <c r="C287" i="19"/>
  <c r="C254" i="19"/>
  <c r="C235" i="19"/>
  <c r="C198" i="19"/>
  <c r="C177" i="19"/>
  <c r="C137" i="19"/>
  <c r="C116" i="19"/>
  <c r="C80" i="19"/>
  <c r="C61" i="19"/>
  <c r="C25" i="19"/>
  <c r="C6" i="19"/>
  <c r="C2" i="19"/>
  <c r="G3" i="19" s="1"/>
  <c r="I86" i="2" s="1"/>
  <c r="C62" i="18"/>
  <c r="G3" i="18" s="1"/>
  <c r="I83" i="2" s="1"/>
  <c r="C54" i="18"/>
  <c r="C38" i="18"/>
  <c r="C30" i="18"/>
  <c r="C14" i="18"/>
  <c r="C6" i="18"/>
  <c r="F3" i="18"/>
  <c r="H83" i="2" s="1"/>
  <c r="C2" i="18"/>
  <c r="C139" i="17"/>
  <c r="C131" i="17"/>
  <c r="C105" i="17"/>
  <c r="C95" i="17"/>
  <c r="C74" i="17"/>
  <c r="C64" i="17"/>
  <c r="C51" i="17"/>
  <c r="G3" i="17" s="1"/>
  <c r="I77" i="2" s="1"/>
  <c r="C43" i="17"/>
  <c r="C32" i="17"/>
  <c r="C24" i="17"/>
  <c r="C14" i="17"/>
  <c r="C6" i="17"/>
  <c r="F3" i="17"/>
  <c r="H77" i="2" s="1"/>
  <c r="C2" i="17"/>
  <c r="C193" i="16"/>
  <c r="C185" i="16"/>
  <c r="C161" i="16"/>
  <c r="C150" i="16"/>
  <c r="C125" i="16"/>
  <c r="C114" i="16"/>
  <c r="C89" i="16"/>
  <c r="G3" i="16" s="1"/>
  <c r="I71" i="2" s="1"/>
  <c r="C78" i="16"/>
  <c r="C53" i="16"/>
  <c r="C42" i="16"/>
  <c r="C17" i="16"/>
  <c r="C6" i="16"/>
  <c r="F3" i="16"/>
  <c r="C2" i="16"/>
  <c r="C200" i="15"/>
  <c r="C192" i="15"/>
  <c r="C165" i="15"/>
  <c r="C155" i="15"/>
  <c r="C128" i="15"/>
  <c r="C118" i="15"/>
  <c r="C86" i="15"/>
  <c r="G3" i="15" s="1"/>
  <c r="I65" i="2" s="1"/>
  <c r="C74" i="15"/>
  <c r="C50" i="15"/>
  <c r="C39" i="15"/>
  <c r="C15" i="15"/>
  <c r="C6" i="15"/>
  <c r="F3" i="15"/>
  <c r="H3" i="15" s="1"/>
  <c r="J65" i="2" s="1"/>
  <c r="C2" i="15"/>
  <c r="C103" i="14"/>
  <c r="C95" i="14"/>
  <c r="C86" i="14"/>
  <c r="C78" i="14"/>
  <c r="C62" i="14"/>
  <c r="C54" i="14"/>
  <c r="C38" i="14"/>
  <c r="C30" i="14"/>
  <c r="C14" i="14"/>
  <c r="C6" i="14"/>
  <c r="C2" i="14"/>
  <c r="G3" i="14" s="1"/>
  <c r="I60" i="2" s="1"/>
  <c r="C132" i="13"/>
  <c r="C120" i="13"/>
  <c r="C104" i="13"/>
  <c r="C92" i="13"/>
  <c r="C77" i="13"/>
  <c r="C69" i="13"/>
  <c r="C59" i="13"/>
  <c r="C51" i="13"/>
  <c r="C42" i="13"/>
  <c r="C34" i="13"/>
  <c r="C18" i="13"/>
  <c r="C6" i="13"/>
  <c r="C2" i="13"/>
  <c r="G3" i="13" s="1"/>
  <c r="I54" i="2" s="1"/>
  <c r="C50" i="12"/>
  <c r="G3" i="12" s="1"/>
  <c r="I51" i="2" s="1"/>
  <c r="C42" i="12"/>
  <c r="C32" i="12"/>
  <c r="C24" i="12"/>
  <c r="C14" i="12"/>
  <c r="C6" i="12"/>
  <c r="F3" i="12"/>
  <c r="H51" i="2" s="1"/>
  <c r="C2" i="12"/>
  <c r="C148" i="11"/>
  <c r="C138" i="11"/>
  <c r="C118" i="11"/>
  <c r="C106" i="11"/>
  <c r="C86" i="11"/>
  <c r="C76" i="11"/>
  <c r="C56" i="11"/>
  <c r="C46" i="11"/>
  <c r="C22" i="11"/>
  <c r="C6" i="11"/>
  <c r="C2" i="11"/>
  <c r="F3" i="11" s="1"/>
  <c r="C143" i="10"/>
  <c r="C135" i="10"/>
  <c r="C122" i="10"/>
  <c r="C114" i="10"/>
  <c r="C103" i="10"/>
  <c r="C95" i="10"/>
  <c r="C77" i="10"/>
  <c r="C69" i="10"/>
  <c r="C51" i="10"/>
  <c r="G3" i="10" s="1"/>
  <c r="I39" i="2" s="1"/>
  <c r="C43" i="10"/>
  <c r="C32" i="10"/>
  <c r="C24" i="10"/>
  <c r="C14" i="10"/>
  <c r="C6" i="10"/>
  <c r="F3" i="10"/>
  <c r="H39" i="2" s="1"/>
  <c r="C2" i="10"/>
  <c r="C150" i="9"/>
  <c r="C140" i="9"/>
  <c r="C117" i="9"/>
  <c r="C105" i="9"/>
  <c r="C82" i="9"/>
  <c r="C72" i="9"/>
  <c r="C51" i="9"/>
  <c r="C41" i="9"/>
  <c r="C18" i="9"/>
  <c r="C6" i="9"/>
  <c r="C2" i="9"/>
  <c r="G3" i="9" s="1"/>
  <c r="I34" i="2" s="1"/>
  <c r="C90" i="8"/>
  <c r="C81" i="8"/>
  <c r="C67" i="8"/>
  <c r="C58" i="8"/>
  <c r="C36" i="8"/>
  <c r="C27" i="8"/>
  <c r="C15" i="8"/>
  <c r="C6" i="8"/>
  <c r="G3" i="8" s="1"/>
  <c r="I30" i="2" s="1"/>
  <c r="C2" i="8"/>
  <c r="C131" i="7"/>
  <c r="C121" i="7"/>
  <c r="C98" i="7"/>
  <c r="C88" i="7"/>
  <c r="C71" i="7"/>
  <c r="G3" i="7" s="1"/>
  <c r="I25" i="2" s="1"/>
  <c r="C64" i="7"/>
  <c r="C47" i="7"/>
  <c r="C40" i="7"/>
  <c r="C16" i="7"/>
  <c r="C6" i="7"/>
  <c r="F3" i="7"/>
  <c r="C2" i="7"/>
  <c r="C201" i="6"/>
  <c r="C191" i="6"/>
  <c r="C177" i="6"/>
  <c r="C169" i="6"/>
  <c r="C156" i="6"/>
  <c r="C148" i="6"/>
  <c r="C135" i="6"/>
  <c r="C127" i="6"/>
  <c r="C114" i="6"/>
  <c r="C106" i="6"/>
  <c r="C93" i="6"/>
  <c r="C85" i="6"/>
  <c r="C72" i="6"/>
  <c r="C64" i="6"/>
  <c r="C54" i="6"/>
  <c r="G3" i="6" s="1"/>
  <c r="I15" i="2" s="1"/>
  <c r="C46" i="6"/>
  <c r="C36" i="6"/>
  <c r="C28" i="6"/>
  <c r="C15" i="6"/>
  <c r="C6" i="6"/>
  <c r="F3" i="6"/>
  <c r="C2" i="6"/>
  <c r="C223" i="5"/>
  <c r="C212" i="5"/>
  <c r="C199" i="5"/>
  <c r="C188" i="5"/>
  <c r="C175" i="5"/>
  <c r="C164" i="5"/>
  <c r="C151" i="5"/>
  <c r="C140" i="5"/>
  <c r="C127" i="5"/>
  <c r="C116" i="5"/>
  <c r="C103" i="5"/>
  <c r="C92" i="5"/>
  <c r="C75" i="5"/>
  <c r="C64" i="5"/>
  <c r="C47" i="5"/>
  <c r="C34" i="5"/>
  <c r="C18" i="5"/>
  <c r="C6" i="5"/>
  <c r="C2" i="5"/>
  <c r="F3" i="5" s="1"/>
  <c r="I6" i="2" s="1"/>
  <c r="C32" i="4"/>
  <c r="C25" i="4"/>
  <c r="C13" i="4"/>
  <c r="C6" i="4"/>
  <c r="C2" i="4"/>
  <c r="G3" i="4" s="1"/>
  <c r="I4" i="2" s="1"/>
  <c r="C249" i="3"/>
  <c r="C238" i="3"/>
  <c r="C211" i="3"/>
  <c r="C201" i="3"/>
  <c r="C171" i="3"/>
  <c r="C161" i="3"/>
  <c r="C128" i="3"/>
  <c r="C118" i="3"/>
  <c r="C96" i="3"/>
  <c r="G3" i="3" s="1"/>
  <c r="C86" i="3"/>
  <c r="C55" i="3"/>
  <c r="C45" i="3"/>
  <c r="C16" i="3"/>
  <c r="C6" i="3"/>
  <c r="F3" i="3"/>
  <c r="C2" i="3"/>
  <c r="H152" i="2"/>
  <c r="I147" i="2"/>
  <c r="H147" i="2"/>
  <c r="H143" i="2" l="1"/>
  <c r="H46" i="2"/>
  <c r="H3" i="7"/>
  <c r="J25" i="2" s="1"/>
  <c r="H3" i="20"/>
  <c r="J95" i="2" s="1"/>
  <c r="H3" i="33"/>
  <c r="J152" i="2" s="1"/>
  <c r="I152" i="2"/>
  <c r="H111" i="2"/>
  <c r="H3" i="16"/>
  <c r="J71" i="2" s="1"/>
  <c r="H3" i="3"/>
  <c r="H3" i="6"/>
  <c r="J15" i="2" s="1"/>
  <c r="H95" i="2"/>
  <c r="F3" i="4"/>
  <c r="H25" i="2"/>
  <c r="H65" i="2"/>
  <c r="H149" i="2"/>
  <c r="G3" i="11"/>
  <c r="I46" i="2" s="1"/>
  <c r="I3" i="2" s="1"/>
  <c r="G3" i="23"/>
  <c r="I111" i="2" s="1"/>
  <c r="G3" i="29"/>
  <c r="I143" i="2" s="1"/>
  <c r="H15" i="2"/>
  <c r="H71" i="2"/>
  <c r="H151" i="2"/>
  <c r="F3" i="8"/>
  <c r="F3" i="22"/>
  <c r="F3" i="24"/>
  <c r="F3" i="26"/>
  <c r="H137" i="2"/>
  <c r="E3" i="5"/>
  <c r="F3" i="9"/>
  <c r="H3" i="10"/>
  <c r="J39" i="2" s="1"/>
  <c r="H3" i="12"/>
  <c r="J51" i="2" s="1"/>
  <c r="F3" i="13"/>
  <c r="F3" i="14"/>
  <c r="H3" i="17"/>
  <c r="J77" i="2" s="1"/>
  <c r="H3" i="18"/>
  <c r="J83" i="2" s="1"/>
  <c r="F3" i="19"/>
  <c r="F3" i="21"/>
  <c r="F3" i="25"/>
  <c r="F3" i="28"/>
  <c r="H3" i="34"/>
  <c r="J155" i="2" s="1"/>
  <c r="H3" i="9" l="1"/>
  <c r="J34" i="2" s="1"/>
  <c r="H34" i="2"/>
  <c r="H3" i="19"/>
  <c r="J86" i="2" s="1"/>
  <c r="H86" i="2"/>
  <c r="H3" i="14"/>
  <c r="J60" i="2" s="1"/>
  <c r="H60" i="2"/>
  <c r="H3" i="13"/>
  <c r="J54" i="2" s="1"/>
  <c r="H54" i="2"/>
  <c r="G3" i="5"/>
  <c r="J6" i="2" s="1"/>
  <c r="H6" i="2"/>
  <c r="H122" i="2"/>
  <c r="H3" i="24"/>
  <c r="J122" i="2" s="1"/>
  <c r="H3" i="22"/>
  <c r="J102" i="2" s="1"/>
  <c r="H102" i="2"/>
  <c r="H3" i="11"/>
  <c r="J46" i="2" s="1"/>
  <c r="H3" i="28"/>
  <c r="J140" i="2" s="1"/>
  <c r="H140" i="2"/>
  <c r="H3" i="8"/>
  <c r="J30" i="2" s="1"/>
  <c r="H30" i="2"/>
  <c r="H3" i="21"/>
  <c r="J98" i="2" s="1"/>
  <c r="H98" i="2"/>
  <c r="H3" i="4"/>
  <c r="J4" i="2" s="1"/>
  <c r="J3" i="2" s="1"/>
  <c r="H4" i="2"/>
  <c r="H3" i="2" s="1"/>
  <c r="H130" i="2"/>
  <c r="H3" i="26"/>
  <c r="J130" i="2" s="1"/>
  <c r="H3" i="25"/>
  <c r="J126" i="2" s="1"/>
  <c r="H126" i="2"/>
  <c r="H3" i="23"/>
  <c r="J111" i="2" s="1"/>
  <c r="H3" i="29"/>
  <c r="J143" i="2" s="1"/>
</calcChain>
</file>

<file path=xl/sharedStrings.xml><?xml version="1.0" encoding="utf-8"?>
<sst xmlns="http://schemas.openxmlformats.org/spreadsheetml/2006/main" count="7483" uniqueCount="1557">
  <si>
    <t xml:space="preserve"> </t>
  </si>
  <si>
    <t>Bandung, Sept 11th 2019</t>
  </si>
  <si>
    <t>Document No.               : QAPD/116/IX/2019</t>
  </si>
  <si>
    <t>SIT No.                            : SIT/CSI/1/IX/2019</t>
  </si>
  <si>
    <t>Note : Persona as Users refer to Sellers or Buyers</t>
  </si>
  <si>
    <t>Test Name</t>
  </si>
  <si>
    <t>(                                )
PT. Corea System Indonesia</t>
  </si>
  <si>
    <t>*</t>
  </si>
  <si>
    <t xml:space="preserve">Test Case No. </t>
  </si>
  <si>
    <t>Scenario No.</t>
  </si>
  <si>
    <t>Persona</t>
  </si>
  <si>
    <t>Scenario</t>
  </si>
  <si>
    <t>Exit Acceptance Criteria</t>
  </si>
  <si>
    <t>No. Of Scenario</t>
  </si>
  <si>
    <t>Completed SIT details are attached to the next sheet</t>
  </si>
  <si>
    <t>Scenario Passed</t>
  </si>
  <si>
    <t>Scenario Failed</t>
  </si>
  <si>
    <t>No. of Scenario</t>
  </si>
  <si>
    <t>TC-001</t>
  </si>
  <si>
    <t>&lt; Back To Summary</t>
  </si>
  <si>
    <t>Users Get Started</t>
  </si>
  <si>
    <t>TC-001-SC-001</t>
  </si>
  <si>
    <t>Guest</t>
  </si>
  <si>
    <t>Users Start The Application for The First Time Use</t>
  </si>
  <si>
    <t xml:space="preserve">Users redirected to home page </t>
  </si>
  <si>
    <t>Test Case No.</t>
  </si>
  <si>
    <t>TC-023</t>
  </si>
  <si>
    <t>TC-001-SC-002</t>
  </si>
  <si>
    <t>Users</t>
  </si>
  <si>
    <t>Users Start The Application for The Subsequent Time Use with Login as Users</t>
  </si>
  <si>
    <t>TC-002</t>
  </si>
  <si>
    <t>Users Register</t>
  </si>
  <si>
    <t>TC-002-SC-001</t>
  </si>
  <si>
    <t>Normal Scenario for Users Registration with Email</t>
  </si>
  <si>
    <t>Users can login to application with provided Testing Data</t>
  </si>
  <si>
    <t>TC-002-SC-002</t>
  </si>
  <si>
    <t>Normal Scenario for Users Registration with Facebook</t>
  </si>
  <si>
    <t>TC-002-SC-003</t>
  </si>
  <si>
    <t>Normal Scenario for Users Registration with Google</t>
  </si>
  <si>
    <t>TC-002-SC-004</t>
  </si>
  <si>
    <t>Negative Scenario for Users Registration with Invalid Email Address Format</t>
  </si>
  <si>
    <t>Users can see an error message 'Invalid Email Format'</t>
  </si>
  <si>
    <t>TC-002-SC-005</t>
  </si>
  <si>
    <t>Negative Scenario for Users Registration with Invalid Phone Number Format</t>
  </si>
  <si>
    <t>Users can see an error message 'Invalid Phone Number Format, with 8 - 20 Characters, eg : 81234XXXX'</t>
  </si>
  <si>
    <t>TC-002-SC-006</t>
  </si>
  <si>
    <t>Negative Scenario for Users Registration with Invalid Password Format</t>
  </si>
  <si>
    <t>Users can see an error message 'Password must contain number, uppercase and lowercase letter with 8 - 12 Characters.'</t>
  </si>
  <si>
    <t>TC-002-SC-007</t>
  </si>
  <si>
    <t>Negative Scenario for Users Registration with Confirmation Password Doesn't Match</t>
  </si>
  <si>
    <t>Users can see an error message 'Your Password and Confirmation Password does not match'</t>
  </si>
  <si>
    <t>TC-002-SC-008</t>
  </si>
  <si>
    <t>Negative Scenario for Users Registration with One or More of Field is Empty</t>
  </si>
  <si>
    <t>Users can see an error message 'Please fill up the [empty field]'</t>
  </si>
  <si>
    <t>TC-002-SC-009</t>
  </si>
  <si>
    <t xml:space="preserve">Negative Scenario for Users Registration with Email is Already Registered on SellOn </t>
  </si>
  <si>
    <t>Users can see an error message 'Email already registered, please try another email or login with current email'</t>
  </si>
  <si>
    <t>TC-003</t>
  </si>
  <si>
    <t>Users Login</t>
  </si>
  <si>
    <t>TC-023-SC-001</t>
  </si>
  <si>
    <t>TC-003-SC-001</t>
  </si>
  <si>
    <t>Normal Scenario for Users Login with Email</t>
  </si>
  <si>
    <t>Users redirected to Homepage and see successfully login message 'Welcome back to SellOn [Usersname]'</t>
  </si>
  <si>
    <t>TC-003-SC-002</t>
  </si>
  <si>
    <t>Normal Scenario for Users Login with Facebook</t>
  </si>
  <si>
    <t>TC-003-SC-003</t>
  </si>
  <si>
    <t>Normal Scenario for Users Login with Google</t>
  </si>
  <si>
    <t>Preparation</t>
  </si>
  <si>
    <t>TC-003-SC-004</t>
  </si>
  <si>
    <t>Negative Scenario for Users Login with Invalid Password</t>
  </si>
  <si>
    <t>Users can see an error message 'Invalid Email or Password'</t>
  </si>
  <si>
    <t>TC-003-SC-005</t>
  </si>
  <si>
    <t>Negative Scenario for Users Login with Invalid Email Format</t>
  </si>
  <si>
    <t>TC-003-SC-006</t>
  </si>
  <si>
    <t>Negative Scenario for Users Login with Invalid Password Format</t>
  </si>
  <si>
    <t>Users can see an error message 'Password must contain number, uppercase and lowercase with 8 - 12 Characters'</t>
  </si>
  <si>
    <t>TC-003-SC-007</t>
  </si>
  <si>
    <t>Negative Scenario for Users Login with Empty Email or Password</t>
  </si>
  <si>
    <t>Users can see an error message 'Please fill up the Email Address' or 'Please fill up the Password'</t>
  </si>
  <si>
    <t>TC-003-SC-008</t>
  </si>
  <si>
    <t>Negative Scenario for Users Login with Unregistered Email Address</t>
  </si>
  <si>
    <t>Testing Data</t>
  </si>
  <si>
    <t>Users can see an error message 'Users currently unregistered'</t>
  </si>
  <si>
    <t>Login as Sellers</t>
  </si>
  <si>
    <t>TC-003-SC-009</t>
  </si>
  <si>
    <t>Negative Scenario for Users Login with Unconfirmed Email Address</t>
  </si>
  <si>
    <t>Users can see an error message 'You have unconfirmed email, please check your email inbox or spam' and the system automatically sent activation link again to email</t>
  </si>
  <si>
    <t>TC-003-SC-010</t>
  </si>
  <si>
    <t>Admin/
Users</t>
  </si>
  <si>
    <t>Negative Scenario for Users Login with Deactivated Account by Admin</t>
  </si>
  <si>
    <t>Users can see an error message 'The User has been deactivated'</t>
  </si>
  <si>
    <t>TC-004</t>
  </si>
  <si>
    <t>Sellers Login Email : seller@example.com</t>
  </si>
  <si>
    <t>Users Forgot Password</t>
  </si>
  <si>
    <t>TC-004-SC-001</t>
  </si>
  <si>
    <t>Normal Scenario for Users Forgot Password</t>
  </si>
  <si>
    <t>Users can login to application with updated password</t>
  </si>
  <si>
    <t>Sellers Login Password : Password123</t>
  </si>
  <si>
    <t>Buyers Login Email : buyer@example.com</t>
  </si>
  <si>
    <t>TC-004-SC-002</t>
  </si>
  <si>
    <t>Negative Scenario for Users Forgot Password with Input Invalid Email Format</t>
  </si>
  <si>
    <t>TC-004-SC-003</t>
  </si>
  <si>
    <t>Negative Scenario for Users Forgot Password with Input Unregistered Email Address</t>
  </si>
  <si>
    <t>Users can see an error message 'It looks like the email you entered incorrect, please check again'</t>
  </si>
  <si>
    <t>Buyers Login Password : Password123</t>
  </si>
  <si>
    <t>TC-004-SC-004</t>
  </si>
  <si>
    <t>Negative Scenario for Users Forgot Password with Invalid Password Format</t>
  </si>
  <si>
    <t>Users can see an error message 'Password must contains at least one character, one upper case character and number.'</t>
  </si>
  <si>
    <t>TC-004-SC-005</t>
  </si>
  <si>
    <t>Negative Scenario for Users Forgot Password with Confirmation Password Doesn't Match</t>
  </si>
  <si>
    <t>Users can see an error message 'Password confirmation does not match with supplied password'</t>
  </si>
  <si>
    <t>TC-005</t>
  </si>
  <si>
    <t>Users Search Product</t>
  </si>
  <si>
    <t>TC-005-SC-001</t>
  </si>
  <si>
    <t>Normal Scenario for Users Searching Product with Search Engine</t>
  </si>
  <si>
    <t>Users can see all list of product that related to search keyword in a grid view</t>
  </si>
  <si>
    <t>TC-005-SC-002</t>
  </si>
  <si>
    <t>Normal Scenario for Users Searching Product with Search Engine when Product Not Found and Users Save the Keyword Searching</t>
  </si>
  <si>
    <t>Procedure</t>
  </si>
  <si>
    <t xml:space="preserve">Users can see a saved keyword displayed at the Wanted page and users will get the notification about recommendation product based on saved wanted keyword </t>
  </si>
  <si>
    <t>1.</t>
  </si>
  <si>
    <t>TC-005-SC-003</t>
  </si>
  <si>
    <t>Sellers launched application</t>
  </si>
  <si>
    <t>Normal Scenario for Users Searching Product with Search Engine when Product Not Found and Users Not Save the Keyword Searching</t>
  </si>
  <si>
    <t>Users can see a message 'Product not available'</t>
  </si>
  <si>
    <t>TC-005-SC-004</t>
  </si>
  <si>
    <t>2.</t>
  </si>
  <si>
    <t>Normal Scenario for Users Get the Product Recommendation Notification based on the Saved Wanted Keyword</t>
  </si>
  <si>
    <t>Users can see all list of product that related to the saved keyword in a grid view</t>
  </si>
  <si>
    <t>Sellers login to application with Testing Data</t>
  </si>
  <si>
    <t>TC-006</t>
  </si>
  <si>
    <t>3.</t>
  </si>
  <si>
    <t>Admin Set Up Category</t>
  </si>
  <si>
    <t>TC-006-SC-001</t>
  </si>
  <si>
    <t>Normal Scenario for Admin Add New Category</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</si>
  <si>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</si>
  <si>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t>Users can see a new category displayed  at Category page</t>
  </si>
  <si>
    <t>4.</t>
  </si>
  <si>
    <t>Sellers tap on the notification that displayed on the application</t>
  </si>
  <si>
    <t>5.</t>
  </si>
  <si>
    <t>Sellers redirected to the order details page of the selected new order notification</t>
  </si>
  <si>
    <t>TC-006-SC-002</t>
  </si>
  <si>
    <t>Normal Scenario for Admin Delete Category</t>
  </si>
  <si>
    <t xml:space="preserve">Users cannot see a deleted category displayed at Category page </t>
  </si>
  <si>
    <t>6.</t>
  </si>
  <si>
    <t>Sellers see details of the order with the approval button (Rejected and Confirm Order)</t>
  </si>
  <si>
    <t>TC-006-SC-003</t>
  </si>
  <si>
    <t>Normal Scenario for Admin Deactivate Category</t>
  </si>
  <si>
    <t>Users cannot see a deactivated category displayed at Category page</t>
  </si>
  <si>
    <t>7.</t>
  </si>
  <si>
    <t>Sellers tap on 'Confirm Order' button</t>
  </si>
  <si>
    <t>TC-006-SC-004</t>
  </si>
  <si>
    <t>Normal Scenario for Admin Edit Category</t>
  </si>
  <si>
    <t>Users can see the updated category detail has changed</t>
  </si>
  <si>
    <t>8.</t>
  </si>
  <si>
    <t xml:space="preserve">Sellers see 'Confirm Order' pop up message </t>
  </si>
  <si>
    <t>TC-006-SC-005</t>
  </si>
  <si>
    <t>9.</t>
  </si>
  <si>
    <t>Normal Scenario for Admin Change Icon</t>
  </si>
  <si>
    <t>Users can see the updated category icon has changed</t>
  </si>
  <si>
    <t xml:space="preserve">Sellers tap on 'Yes' button at 'Confirm Order' pop up message </t>
  </si>
  <si>
    <t>TC-007</t>
  </si>
  <si>
    <t>10.</t>
  </si>
  <si>
    <t>Sellers successfully confirm the order and see a message 'Success, ordered product now in process'</t>
  </si>
  <si>
    <t>Users Personalize Category and Filter Product By Category</t>
  </si>
  <si>
    <t>TC-007-SC-001</t>
  </si>
  <si>
    <t>Normal Scenario for Users See the Category List on the Homepage when users have not set a favorite category yet</t>
  </si>
  <si>
    <t>Users can see list of the category order by newest category in Slide View (maximum 11 categories shown)</t>
  </si>
  <si>
    <t>11.</t>
  </si>
  <si>
    <r>
      <rPr>
        <sz val="11"/>
        <color rgb="FF000000"/>
        <rFont val="Calibri"/>
      </rPr>
      <t xml:space="preserve">Sellers get the notification after successful confirm </t>
    </r>
    <r>
      <rPr>
        <sz val="11"/>
        <color rgb="FF000000"/>
        <rFont val="Calibri"/>
      </rPr>
      <t>'</t>
    </r>
    <r>
      <rPr>
        <b/>
        <sz val="11"/>
        <rFont val="Calibri"/>
      </rPr>
      <t xml:space="preserve">Order Confirmed (Processing). </t>
    </r>
    <r>
      <rPr>
        <sz val="11"/>
        <color rgb="FF000000"/>
        <rFont val="Calibri"/>
      </rPr>
      <t>Please prepare the order immediately. Don't forget to post the waybill on the packaging!'</t>
    </r>
  </si>
  <si>
    <t>TC-007-SC-002</t>
  </si>
  <si>
    <t>12.</t>
  </si>
  <si>
    <t>Sellers redirected back to the 'Order Details' page</t>
  </si>
  <si>
    <t>Normal Scenario for Users See All List of Category Product</t>
  </si>
  <si>
    <t>Users redirected to the Category page and can see all list of Category, order by newest category in Grid View</t>
  </si>
  <si>
    <t>TC-007-SC-003</t>
  </si>
  <si>
    <t>13.</t>
  </si>
  <si>
    <t>Sellers see details of the order with display the button 'Print Waybill' and 'Confirm Delivery' is disabled</t>
  </si>
  <si>
    <t>Normal Scenario for Users Add Categories to The Favorite Menu (Category Personalization)</t>
  </si>
  <si>
    <t>Users can see a list of the favorite category at the homepage</t>
  </si>
  <si>
    <t>TC-007-SC-004</t>
  </si>
  <si>
    <t>14.</t>
  </si>
  <si>
    <t>Normal Scenario for Users Remove Categories from The Favorite Menu (Category Personalization)</t>
  </si>
  <si>
    <t>Users cannot see a list of the deleted favorite category at the homepage</t>
  </si>
  <si>
    <t>Sellers back to the 'Order Confirmation' page in the Sellers menu and cannot see the product that has been confirmed listed in the 'Order Confirmation' page</t>
  </si>
  <si>
    <t>TC-007-SC-005</t>
  </si>
  <si>
    <t>Normal Scenario for Users Filter Product with Category Icon on Homepage</t>
  </si>
  <si>
    <t>Users can see all list of product that related to the category chosen, order by newest product in Grid View</t>
  </si>
  <si>
    <t>TC-007-SC-006</t>
  </si>
  <si>
    <t>16.</t>
  </si>
  <si>
    <t>Sellers tap on 'In Process' tab</t>
  </si>
  <si>
    <t>Normal Scenario for Users Filter Product by Category List on Category Page</t>
  </si>
  <si>
    <t>TC-007-SC-007</t>
  </si>
  <si>
    <t>17.</t>
  </si>
  <si>
    <t xml:space="preserve">Sellers redirected to the 'In Process' page </t>
  </si>
  <si>
    <t>Normal Scenario for Users Filter Product by Category If Product Not Found</t>
  </si>
  <si>
    <t>Users can see a message 'There are no Products'</t>
  </si>
  <si>
    <t>18.</t>
  </si>
  <si>
    <t>TC-008</t>
  </si>
  <si>
    <t>Sellers successfully see the product that has been confirmed listed at 'In Process' page in the Sellers menu</t>
  </si>
  <si>
    <t>Admin Set Up Campaign</t>
  </si>
  <si>
    <t>TC-008-SC-001</t>
  </si>
  <si>
    <t>Normal Scenario for Admin Add New Campaign</t>
  </si>
  <si>
    <t>Users can get the Product Recommendation notification and see a new campaign displayed at SellOn Deals page order by newest banner based on priority</t>
  </si>
  <si>
    <t>19.</t>
  </si>
  <si>
    <t>Buyers login to application with Testing Data</t>
  </si>
  <si>
    <t>20.</t>
  </si>
  <si>
    <r>
      <rPr>
        <sz val="11"/>
        <color rgb="FF000000"/>
        <rFont val="Calibri"/>
      </rPr>
      <t xml:space="preserve">Buyers get the notification </t>
    </r>
    <r>
      <rPr>
        <sz val="11"/>
        <color rgb="FF000000"/>
        <rFont val="Calibri"/>
      </rPr>
      <t>'</t>
    </r>
    <r>
      <rPr>
        <b/>
        <sz val="11"/>
        <rFont val="Calibri"/>
      </rPr>
      <t xml:space="preserve">Order Is Being Processed. </t>
    </r>
    <r>
      <rPr>
        <sz val="11"/>
        <color rgb="FF000000"/>
        <rFont val="Calibri"/>
      </rPr>
      <t xml:space="preserve">Order confirmed! We are processing your order.' </t>
    </r>
    <r>
      <rPr>
        <sz val="11"/>
        <color rgb="FF000000"/>
        <rFont val="Calibri"/>
      </rPr>
      <t>and status of the order is 'Order in Process'</t>
    </r>
  </si>
  <si>
    <t>TC-008-SC-002</t>
  </si>
  <si>
    <t>Normal Scenario for Admin Delete Campaign</t>
  </si>
  <si>
    <t>Users cannot see a deleted campaign displayed at SellOn Deals page</t>
  </si>
  <si>
    <t>TC-008-SC-003</t>
  </si>
  <si>
    <t>21.</t>
  </si>
  <si>
    <t>Buyers tap on the notification that displayed on the application</t>
  </si>
  <si>
    <t>Normal Scenario for Admin Deactivate Campaign</t>
  </si>
  <si>
    <t>Users cannot see a deactivated campaign displayed at Campaign page</t>
  </si>
  <si>
    <t>TC-008-SC-004</t>
  </si>
  <si>
    <t>Normal Scenario for Admin Edit Campaign</t>
  </si>
  <si>
    <t>Users can see the updated campaign detail has changed</t>
  </si>
  <si>
    <t>22.</t>
  </si>
  <si>
    <t>Buyers redirected to the order details page of the selected in-process order notification</t>
  </si>
  <si>
    <t>TC-008-SC-005</t>
  </si>
  <si>
    <t>23.</t>
  </si>
  <si>
    <t>Normal Scenario for Admin Change Priority of Campaign</t>
  </si>
  <si>
    <t>Buyers open 'In Process' page in the Buyers menu</t>
  </si>
  <si>
    <t>Users can see the updated campaign order has changed based on priority</t>
  </si>
  <si>
    <t>TC-009</t>
  </si>
  <si>
    <t>Users See SellOn Deals</t>
  </si>
  <si>
    <t>TC-009-SC-001</t>
  </si>
  <si>
    <t xml:space="preserve">Normal Scenario for Users See List of SellOn Deals on the Homepage </t>
  </si>
  <si>
    <t>Users can see list of the SellOn Deals order by newest banner based on priority in Slide View (maximum 4 banners shown)</t>
  </si>
  <si>
    <t>24.</t>
  </si>
  <si>
    <t>Buyers successfully see ongoing order listed at 'In Process' page in the Buyers menu</t>
  </si>
  <si>
    <t>TC-009-SC-002</t>
  </si>
  <si>
    <t>Exit Acceptance Criteria Result</t>
  </si>
  <si>
    <t>Success</t>
  </si>
  <si>
    <t>Normal Scenario for Users See All List of SellOn Deals</t>
  </si>
  <si>
    <t>Users redirected to the SellOn Deals page and can see all list of banners, order by newest banner based on priority in List View</t>
  </si>
  <si>
    <t>TC-009-SC-003</t>
  </si>
  <si>
    <t>Normal Scenario for Users See Details of SellOn Deals</t>
  </si>
  <si>
    <t>Users can see the details of the SellOn Deals with displaying the offer period</t>
  </si>
  <si>
    <t>TC-010</t>
  </si>
  <si>
    <t>Users Filter Product</t>
  </si>
  <si>
    <t>TC-010-SC-001</t>
  </si>
  <si>
    <t>Normal Scenario for Users Filter Product for the First Time</t>
  </si>
  <si>
    <t>Users can see all list of product that related to the filter option chosen, order by newest product in Grid View</t>
  </si>
  <si>
    <t>TC-023-SC-002</t>
  </si>
  <si>
    <t>TC-010-SC-002</t>
  </si>
  <si>
    <t>Normal Scenario for Users Filter Product for the Second Time or Next Time</t>
  </si>
  <si>
    <t>Users successfully see the default filtering options filled with the latest data</t>
  </si>
  <si>
    <t>TC-010-SC-003</t>
  </si>
  <si>
    <t>Normal Scenario for Users Reset Filtering Data</t>
  </si>
  <si>
    <t>Users can see the filter options has been reset to default</t>
  </si>
  <si>
    <t>TC-010-SC-004</t>
  </si>
  <si>
    <t>Normal Scenario for Users Filter Product After Filter by Clicking The Category Icon on Homepage or on Select Category page</t>
  </si>
  <si>
    <t>Users can see that Filter options by category not displayed</t>
  </si>
  <si>
    <t>TC-010-SC-005</t>
  </si>
  <si>
    <t>Normal Scenario for Users Filter Product If Product Not Found</t>
  </si>
  <si>
    <t>TC-010-SC-006</t>
  </si>
  <si>
    <t>Negative Scenario for Users Fill Maximum Price Lower than Starting Price</t>
  </si>
  <si>
    <t>Users can see an error message 'The maximum price must be not lower than the starting price'</t>
  </si>
  <si>
    <t>TC-011</t>
  </si>
  <si>
    <t>Users Sort Product</t>
  </si>
  <si>
    <t>TC-011-SC-001</t>
  </si>
  <si>
    <t>Normal Scenario for Users Sort Product by Newest Product</t>
  </si>
  <si>
    <t>Users can see all list of product sorting by Newest product in grid view</t>
  </si>
  <si>
    <t>TC-011-SC-002</t>
  </si>
  <si>
    <t xml:space="preserve">Normal Scenario for Users Sort Product by Lowest Price </t>
  </si>
  <si>
    <t>Users can see all list of product sorting by Lowest Price in grid view</t>
  </si>
  <si>
    <t>TC-011-SC-003</t>
  </si>
  <si>
    <t>Normal Scenario for Users Sort Product by Highest Price</t>
  </si>
  <si>
    <t>Users can see all list of product sorting by Highest Price in grid view</t>
  </si>
  <si>
    <t>TC-011-SC-004</t>
  </si>
  <si>
    <t>Normal Scenario for Users Sort Product for the Second Time or Next Time</t>
  </si>
  <si>
    <t>Users can see the default sorting options filled with the latest data</t>
  </si>
  <si>
    <t>TC-011-SC-005</t>
  </si>
  <si>
    <t>Normal Scenario for Users Sort Product After Filter by Clicking The Category Icon on Homepage or on Select Category page</t>
  </si>
  <si>
    <t>Users show all list of product that related to sorting option at the category result page</t>
  </si>
  <si>
    <t>TC-012</t>
  </si>
  <si>
    <t>Buy It All</t>
  </si>
  <si>
    <t>TC-012-SC-001</t>
  </si>
  <si>
    <t>Normal Scenario for Buy It All as a Guest</t>
  </si>
  <si>
    <t>Users successfully see a new uploaded Bulk Sale displayed at Buy It All page with the status is 'Pending'</t>
  </si>
  <si>
    <t>TC-012-SC-002</t>
  </si>
  <si>
    <t>Normal Scenario for Buy It All as a Real Estate Agent</t>
  </si>
  <si>
    <t>TC-012-SC-003</t>
  </si>
  <si>
    <t>Normal Scenario for Admin Processed Buy It All Request</t>
  </si>
  <si>
    <t>Users can see a new updated Bulk Sale displayed at Buy It All page with status is 'Processed'</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</si>
  <si>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</si>
  <si>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t>TC-012-SC-004</t>
  </si>
  <si>
    <t>Normal Scenario for Admin Completed Buy It All Request</t>
  </si>
  <si>
    <t>Users can see a new completed Bulk Sale displayed at Buy It All page with status is 'Completed'</t>
  </si>
  <si>
    <t>TC-012-SC-005</t>
  </si>
  <si>
    <t>Admin/Users</t>
  </si>
  <si>
    <t>Normal Scenario for Admin Rejected Buy It All Request</t>
  </si>
  <si>
    <t>Users can see a new rejected Bulk Sale displayed at Buy It All page with status is 'Rejected'</t>
  </si>
  <si>
    <t>TC-012-SC-006</t>
  </si>
  <si>
    <t>Normal Scenario for Users Delete Buy It All list</t>
  </si>
  <si>
    <t>Users cannot see a deleted product displayed at 'Buy It All list' page</t>
  </si>
  <si>
    <t>TC-013</t>
  </si>
  <si>
    <t>Sellers Add, Edit &amp; Delete Free Product</t>
  </si>
  <si>
    <t>Sellers tap on 'Rejected' button</t>
  </si>
  <si>
    <t>TC-013-SC-001</t>
  </si>
  <si>
    <t>Sellers</t>
  </si>
  <si>
    <t>Normal Scenario for Sellers Add Free Product</t>
  </si>
  <si>
    <t>Sellers can see a new uploaded Free Product displayed at the Homepage and at the Free Product page on the Seller menu</t>
  </si>
  <si>
    <t xml:space="preserve">Sellers see 'Reject Order' pop up message </t>
  </si>
  <si>
    <t xml:space="preserve">Sellers tap on 'Yes' button at 'Reject Order' pop up message </t>
  </si>
  <si>
    <t>TC-013-SC-002</t>
  </si>
  <si>
    <t>Normal Scenario for Sellers Add Free Product with Other Latin Keyboard Setting</t>
  </si>
  <si>
    <t>Sellers successfully reject the order and see a message 'Success, ordered product has rejected'</t>
  </si>
  <si>
    <t>TC-013-SC-003</t>
  </si>
  <si>
    <t>Normal Scenario for Sellers Saved Draft of Free Product form</t>
  </si>
  <si>
    <t>Sellers can see a saved draft Free Product form displayed at Add Free Product page</t>
  </si>
  <si>
    <r>
      <rPr>
        <sz val="11"/>
        <color rgb="FF000000"/>
        <rFont val="Calibri"/>
      </rPr>
      <t xml:space="preserve">Sellers get the notification after successful confirm </t>
    </r>
    <r>
      <rPr>
        <sz val="11"/>
        <color rgb="FF000000"/>
        <rFont val="Calibri"/>
      </rPr>
      <t>'</t>
    </r>
    <r>
      <rPr>
        <b/>
        <sz val="11"/>
        <rFont val="Calibri"/>
      </rPr>
      <t xml:space="preserve">Cancellation. </t>
    </r>
    <r>
      <rPr>
        <sz val="11"/>
        <color rgb="FF000000"/>
        <rFont val="Calibri"/>
      </rPr>
      <t>You have rejected an order with invoice number: [invoice number].!'</t>
    </r>
  </si>
  <si>
    <t>TC-013-SC-004</t>
  </si>
  <si>
    <t>Normal Scenario for Sellers Discard Draft of Free Product form</t>
  </si>
  <si>
    <t>Sellers cannot see a draft Free Product form displayed at Add Free Product page</t>
  </si>
  <si>
    <t>TC-013-SC-005</t>
  </si>
  <si>
    <t>Sellers redirected back to 'Order Details' page</t>
  </si>
  <si>
    <t>Normal Scenario for Sellers Edit Free Product</t>
  </si>
  <si>
    <t>Sellers can see changes of Product Detail that has been updated on Free Product page</t>
  </si>
  <si>
    <t>Sellers see details of the rejected order with rating field displayed</t>
  </si>
  <si>
    <t>TC-013-SC-006</t>
  </si>
  <si>
    <t>Normal Scenario for Sellers Delete Free Product</t>
  </si>
  <si>
    <t>Sellers cannot see a deleted product displayed at the Homepage and at the Free Product page on the Seller menu</t>
  </si>
  <si>
    <t>Sellers give a buyers rating with a tap on rating field with 1-5, then tap on the 'Submit' button</t>
  </si>
  <si>
    <t>TC-014</t>
  </si>
  <si>
    <t>Users See Free Product List</t>
  </si>
  <si>
    <t>TC-014-SC-001</t>
  </si>
  <si>
    <t>Normal Scenario for Users See List of Free Product at Homepage</t>
  </si>
  <si>
    <t>Users can see the latest Free Product at Homepage, order by newest product in Slide View (maximum 10 Free Products shown)</t>
  </si>
  <si>
    <t>15.</t>
  </si>
  <si>
    <t>Sellers back to the 'Order Confirmation' page in the Sellers menu and cannot see the product that has been confirmed in the 'Order Confirmation' page</t>
  </si>
  <si>
    <t>Sellers tap on 'Rejected' tab</t>
  </si>
  <si>
    <t>TC-014-SC-002</t>
  </si>
  <si>
    <t>Normal Scenario for Users See All List of Free Product</t>
  </si>
  <si>
    <t>Users redirected to Free Product page and can see all list of Free Product, order by newest product in Grid View (maximum 100 Free Products)</t>
  </si>
  <si>
    <t>TC-014-SC-003</t>
  </si>
  <si>
    <t xml:space="preserve">Sellers redirected to 'Rejected' page </t>
  </si>
  <si>
    <t>Normal Scenario for Users See Details of Free Product</t>
  </si>
  <si>
    <t>Users can see the detail of the free product and can zoom a picture of free product</t>
  </si>
  <si>
    <t>Sellers successfully see the product that has been rejected at 'Rejected' page on the Sellers menu</t>
  </si>
  <si>
    <t>TC-014-SC-004</t>
  </si>
  <si>
    <t>Normal Scenario for Admin 'Set Draft' of Free Product</t>
  </si>
  <si>
    <t>Users cannot see Free Product that has been set as draft by Admin on the Free Product page at the Homepage</t>
  </si>
  <si>
    <t>TC-014-SC-005</t>
  </si>
  <si>
    <t>Admin/Sellers</t>
  </si>
  <si>
    <t>Normal Scenario for Admin 'Set Inactive' of Free Product</t>
  </si>
  <si>
    <t>Sellers cannot see Free Product that has been set as inactive by Admin on the Free Product page at the Homepage and on the Free Product page at the Seller Menu</t>
  </si>
  <si>
    <r>
      <rPr>
        <sz val="11"/>
        <color rgb="FF000000"/>
        <rFont val="Calibri"/>
      </rPr>
      <t xml:space="preserve">Buyers get the notification </t>
    </r>
    <r>
      <rPr>
        <sz val="11"/>
        <color rgb="FF000000"/>
        <rFont val="Calibri"/>
      </rPr>
      <t>'</t>
    </r>
    <r>
      <rPr>
        <b/>
        <sz val="11"/>
        <rFont val="Calibri"/>
      </rPr>
      <t xml:space="preserve">Expired Order!. </t>
    </r>
    <r>
      <rPr>
        <sz val="11"/>
        <color rgb="FF000000"/>
        <rFont val="Calibri"/>
      </rPr>
      <t xml:space="preserve">Sorry, the seller cannot process your order for invoice: [invoice number]' </t>
    </r>
    <r>
      <rPr>
        <sz val="11"/>
        <color rgb="FF000000"/>
        <rFont val="Calibri"/>
      </rPr>
      <t>and status of the order is 'Rejected'</t>
    </r>
  </si>
  <si>
    <t>TC-014-SC-006</t>
  </si>
  <si>
    <t>Normal Scenario for Free Product has Expired (more than 30 days)</t>
  </si>
  <si>
    <t>The system automatically set the status of Free Product 'Inactive' and Users cannot see an expired product displayed at Free Product page</t>
  </si>
  <si>
    <t>TC-015</t>
  </si>
  <si>
    <t>Buyers Contact Sellers for Free Product</t>
  </si>
  <si>
    <t>Buyers redirected to the order details page of the selected rejected order notification</t>
  </si>
  <si>
    <t>TC-015-SC-001</t>
  </si>
  <si>
    <t>Normal Scenario for Buyers Contact Sellers of Free Product by Phone</t>
  </si>
  <si>
    <t>Buyers can contact Sellers by Phone to order free product</t>
  </si>
  <si>
    <t>Buyers give a sellers rating with a tap on rating field with 1-5, then tap on the 'Submit' button</t>
  </si>
  <si>
    <t>Buyers open 'Rejected' page in the Buyers menu</t>
  </si>
  <si>
    <t>TC-015-SC-002</t>
  </si>
  <si>
    <t>Normal Scenario for Buyers Contact Sellers of Free Product by Email</t>
  </si>
  <si>
    <t>Buyers can contact Sellers by Email to order free product</t>
  </si>
  <si>
    <t>25.</t>
  </si>
  <si>
    <t>Buyers successfully see rejected order listed at 'Rejected' page in the Buyers menu</t>
  </si>
  <si>
    <t>TC-015-SC-003</t>
  </si>
  <si>
    <t>Negative Scenario for Buyers Contact Sellers of Free Product  by Email with No Email App Installed</t>
  </si>
  <si>
    <t>Buyers can see an error message 'No apps can perform this action'</t>
  </si>
  <si>
    <t>TC-016</t>
  </si>
  <si>
    <t>Sellers Add Normal Product</t>
  </si>
  <si>
    <t>TC-016-SC-001</t>
  </si>
  <si>
    <t xml:space="preserve">Normal Scenario for Sellers Add Normal Product with Gogovan Service </t>
  </si>
  <si>
    <t>Sellers can see a new uploaded Product listed at Product  Discovery page and at Active Product page in the Sellers Menu</t>
  </si>
  <si>
    <t>TC-016-SC-002</t>
  </si>
  <si>
    <t>Normal Scenario for Sellers Add Normal Product with QExpress Service</t>
  </si>
  <si>
    <t>TC-016-SC-003</t>
  </si>
  <si>
    <t>Normal Scenario for Sellers Add Product with Price Include Delivery Cost</t>
  </si>
  <si>
    <t>Buyers can see Shipping Subtotal of a product with the label 'Free Shipping' is $.00</t>
  </si>
  <si>
    <t>TC-016-SC-004</t>
  </si>
  <si>
    <t>Normal Scenario for Sellers Add Product with Price No Include Delivery Cost</t>
  </si>
  <si>
    <t>Buyers can see Shipping Subtotal of a new uploaded product with delivery cost based on Order Review</t>
  </si>
  <si>
    <t>TC-023-SC-003</t>
  </si>
  <si>
    <t>TC-016-SC-005</t>
  </si>
  <si>
    <t>Normal Scenario for Sellers Add Normal Product and Save It as Draft</t>
  </si>
  <si>
    <t>Sellers can see a new Draft Product listed at 'Draft Product' page in the Sellers menu</t>
  </si>
  <si>
    <t>TC-016-SC-006</t>
  </si>
  <si>
    <t>Normal Scenario for Sellers Add Normal Product with Other Latin Keyboard Setting</t>
  </si>
  <si>
    <t>TC-016-SC-007</t>
  </si>
  <si>
    <t>Normal Scenario for Sellers Saved Draft of Product Form</t>
  </si>
  <si>
    <t>Sellers can see a saved draft Product form displayed at Add Product page</t>
  </si>
  <si>
    <t>TC-016-SC-008</t>
  </si>
  <si>
    <t>Normal Scenario for Sellers Discard Draft of Product Form</t>
  </si>
  <si>
    <t>Sellers cannot see a draft Product form displayed at Add Product page</t>
  </si>
  <si>
    <t>TC-016-SC-009</t>
  </si>
  <si>
    <t>Negative Scenario for Sellers Add Normal Product without Set Up Bank Account on the Profile</t>
  </si>
  <si>
    <t xml:space="preserve">Sellers can see a message 'Please setup your Bank Account first.' </t>
  </si>
  <si>
    <t>TC-017</t>
  </si>
  <si>
    <t>Sellers Edit &amp; Delete Normal Product</t>
  </si>
  <si>
    <t>TC-017-SC-001</t>
  </si>
  <si>
    <t>Normal Scenario for Sellers Edit Normal Product</t>
  </si>
  <si>
    <t>Sellers can see changes of Product Detail that has been updated on Draft Product or Active Product page on the Seller Menu</t>
  </si>
  <si>
    <t>TC-017-SC-002</t>
  </si>
  <si>
    <t>Normal Scenario for Sellers Delete Normal Product</t>
  </si>
  <si>
    <t>Sellers cannot see a deleted product displayed at Draft Product or Active Product page on the Seller Menu</t>
  </si>
  <si>
    <t>TC-017-SC-003</t>
  </si>
  <si>
    <t>Normal Scenario for Sellers Delete Multiple Normal Product at Once</t>
  </si>
  <si>
    <t>TC-018</t>
  </si>
  <si>
    <t>Users See Normal Product List</t>
  </si>
  <si>
    <t>TC-018-SC-001</t>
  </si>
  <si>
    <t>Normal Scenario for See All List of Normal Product at the Homepage</t>
  </si>
  <si>
    <t>Users can see all list of Product, order by newest product in Grid View</t>
  </si>
  <si>
    <t>TC-018-SC-002</t>
  </si>
  <si>
    <t>Normal Scenario for Users See Details of Product</t>
  </si>
  <si>
    <t>Users can see the detail of the product and can zoom a picture of product</t>
  </si>
  <si>
    <t>TC-018-SC-003</t>
  </si>
  <si>
    <t>Normal Scenario for Admin 'Set Draft' of Normal Product</t>
  </si>
  <si>
    <t>Sellers cannot see a Product that has been set as draft by Admin displayed at Product Discovery page and Sellers can see a Draft Product at the 'Draft Product' page in the Sellers Menu</t>
  </si>
  <si>
    <t>TC-018-SC-004</t>
  </si>
  <si>
    <t>Normal Scenario for Admin 'Set Inactive' of Normal Product</t>
  </si>
  <si>
    <t>Sellers cannot see Normal Product that has been set as inactive by Admin on the Product Discovery page at the Homepage and on the 'Active Product' or 'Draft Product' page at the Seller Menu</t>
  </si>
  <si>
    <t>TC-019</t>
  </si>
  <si>
    <t>Buyers Add Product to Wishlist</t>
  </si>
  <si>
    <t>TC-019-SC-001</t>
  </si>
  <si>
    <t>Buyers</t>
  </si>
  <si>
    <t>Normal Scenario for Buyers See Wishlist Page when Wishlist Still Empty</t>
  </si>
  <si>
    <t>Buyers can see a message 'Your Wishlist Still Empty. Click heart icon on your favorite item to be stored on wishlist.'</t>
  </si>
  <si>
    <t>TC-019-SC-002</t>
  </si>
  <si>
    <t>Normal Scenario for Buyers Add to Wishlist from Product Details Through Product Discovery at Homepage</t>
  </si>
  <si>
    <t>Buyers can see his favorite item at Wishlist page</t>
  </si>
  <si>
    <t>TC-019-SC-003</t>
  </si>
  <si>
    <t>Normal Scenario for Buyers Add to Wishlist from Product Details Through Product Discovery (See All) at Homepage</t>
  </si>
  <si>
    <t>TC-019-SC-004</t>
  </si>
  <si>
    <t>Normal Scenario for Buyers Add to Wishlist from Product Details Through Selected Category Result Page</t>
  </si>
  <si>
    <t>TC-019-SC-005</t>
  </si>
  <si>
    <t>Normal Scenario for Buyers Add to Wishlist from Product Details Through Searching Result Page</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</si>
  <si>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</si>
  <si>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t>TC-019-SC-006</t>
  </si>
  <si>
    <t>Normal Scenario for Buyers Add to Wishlist from Product Details Through Selected Filter Result Page</t>
  </si>
  <si>
    <t>TC-019-SC-007</t>
  </si>
  <si>
    <t>Normal Scenario for Buyers Add to Wishlist with Remove Product from Cart and Place to Wishlist</t>
  </si>
  <si>
    <t>TC-019-SC-008</t>
  </si>
  <si>
    <t>Sellers allow confirmation order to be delayed up to 12 hours</t>
  </si>
  <si>
    <t>Negative Scenario for Buyers Remove Product from Cart and Place to Wishlist with Product Already on the Wishlist Page</t>
  </si>
  <si>
    <t>TC-019-SC-009</t>
  </si>
  <si>
    <t>Normal Scenario for Buyers Remove Product from Wishlist</t>
  </si>
  <si>
    <t>Buyers cannot see his favorite item at Wishlist page</t>
  </si>
  <si>
    <t>TC-020</t>
  </si>
  <si>
    <t>Buyers Add Product to Cart</t>
  </si>
  <si>
    <t>TC-020-SC-001</t>
  </si>
  <si>
    <t>Normal Scenario for Buyers See Cart Page when Cart is Empty</t>
  </si>
  <si>
    <t>Buyers can see a message 'Cart Empty. All your stuff will be listed here, Lets start shopping at SellOn' and see 'Shop Now' button</t>
  </si>
  <si>
    <r>
      <t xml:space="preserve">Sellers get the notification </t>
    </r>
    <r>
      <rPr>
        <sz val="11"/>
        <color rgb="FF4A86E8"/>
        <rFont val="Calibri"/>
      </rPr>
      <t>'</t>
    </r>
    <r>
      <rPr>
        <b/>
        <sz val="11"/>
        <color rgb="FF4A86E8"/>
        <rFont val="Calibri"/>
      </rPr>
      <t xml:space="preserve">Auto Cancellation. </t>
    </r>
    <r>
      <rPr>
        <sz val="11"/>
        <color rgb="FF4A86E8"/>
        <rFont val="Calibri"/>
      </rPr>
      <t>Sorry, our system has canceled the order with invoice number: [invoice number].</t>
    </r>
    <r>
      <rPr>
        <sz val="11"/>
        <color rgb="FF000000"/>
        <rFont val="Calibri"/>
      </rPr>
      <t>' and status of the order is 'Expired'</t>
    </r>
  </si>
  <si>
    <t>TC-020-SC-002</t>
  </si>
  <si>
    <t>Normal Scenario for Buyers Add Product from Cart Page when Cart is Empty</t>
  </si>
  <si>
    <t>Buyers can see his selected item at Cart Page</t>
  </si>
  <si>
    <t>Sellers back to 'Order Confirmation' page</t>
  </si>
  <si>
    <t>TC-020-SC-003</t>
  </si>
  <si>
    <t>Normal Scenario for Buyers Add Product to Cart from Product Details Through Product Discovery at Homepage</t>
  </si>
  <si>
    <t>Sellers successfully see that the latest pending confirmation order, not in the Order Confirmation list</t>
  </si>
  <si>
    <t>TC-020-SC-004</t>
  </si>
  <si>
    <t>Normal Scenario for Buyers Add Product to Cart from Product Details Through Product Discovery(See All) at Homepage</t>
  </si>
  <si>
    <t>TC-020-SC-005</t>
  </si>
  <si>
    <t>Normal Scenario for Buyers Add Product to Cart from Product Details Through Selected Category Result Page</t>
  </si>
  <si>
    <t>Sellers tap on 'Expired' tab at Sellers menu</t>
  </si>
  <si>
    <t>TC-020-SC-006</t>
  </si>
  <si>
    <t>Normal Scenario for Buyers Add Product to Cart from Product Details Through Searching Result Page</t>
  </si>
  <si>
    <t>Sellers redirected to the Expired page</t>
  </si>
  <si>
    <t>TC-020-SC-007</t>
  </si>
  <si>
    <t>Normal Scenario for Buyers Add Product to Cart from Product Details Through Selected Filter Result Page</t>
  </si>
  <si>
    <t>Sellers successfully see expired order confirmation listed at 'Expired' page on the Sellers menu</t>
  </si>
  <si>
    <t>TC-020-SC-008</t>
  </si>
  <si>
    <t>Normal Scenario for Buyers Add Product to Cart  from Product Details Through Wishlist Page</t>
  </si>
  <si>
    <t>TC-020-SC-009</t>
  </si>
  <si>
    <t>Normal Scenario for Buyers Add Product to Cart Twice or More</t>
  </si>
  <si>
    <t>Buyers can see his selected item at Cart Page with the quantity is as clicked of the button 'Add to Cart'</t>
  </si>
  <si>
    <t>TC-020-SC-010</t>
  </si>
  <si>
    <t>Normal Scenario for Buyers Add Product to Cart Twice or More with Product Quantity More Than Available Stock</t>
  </si>
  <si>
    <t>Buyers can see his selected item at Cart Page with the quantity match with available stock</t>
  </si>
  <si>
    <t>TC-020-SC-011</t>
  </si>
  <si>
    <r>
      <rPr>
        <sz val="11"/>
        <color rgb="FF000000"/>
        <rFont val="Calibri"/>
      </rPr>
      <t xml:space="preserve">Buyers get the notification </t>
    </r>
    <r>
      <rPr>
        <sz val="11"/>
        <color rgb="FF000000"/>
        <rFont val="Calibri"/>
      </rPr>
      <t>'</t>
    </r>
    <r>
      <rPr>
        <b/>
        <sz val="11"/>
        <rFont val="Calibri"/>
      </rPr>
      <t xml:space="preserve">Expired Order! </t>
    </r>
    <r>
      <rPr>
        <sz val="11"/>
        <color rgb="FF000000"/>
        <rFont val="Calibri"/>
      </rPr>
      <t xml:space="preserve">Sorry, the seller cannot process your order for invoice: [invoice number]' </t>
    </r>
    <r>
      <rPr>
        <sz val="11"/>
        <color rgb="FF000000"/>
        <rFont val="Calibri"/>
      </rPr>
      <t>and status of the order is 'Rejected'</t>
    </r>
  </si>
  <si>
    <t>Normal Scenario for Buyers Delete Item from Cart List</t>
  </si>
  <si>
    <t>Buyers can remove his selected item at Cart Page</t>
  </si>
  <si>
    <t>TC-021</t>
  </si>
  <si>
    <t>Pending Ordering Payment with Status and Notification of Order</t>
  </si>
  <si>
    <t>TC-021-SC-001</t>
  </si>
  <si>
    <r>
      <t>Normal Scenario for Buyers Pending Order Product with Status '</t>
    </r>
    <r>
      <rPr>
        <b/>
        <sz val="11"/>
        <rFont val="Calibri"/>
      </rPr>
      <t>Waiting for Payment</t>
    </r>
    <r>
      <rPr>
        <sz val="11"/>
        <color rgb="FF000000"/>
        <rFont val="Calibri"/>
      </rPr>
      <t>'</t>
    </r>
  </si>
  <si>
    <t>Buyers get the notification that payment is unsuccessful and Buyers can see pending order payment listed at 'Waiting For Payment' page on the Buyers menu with the countdown displayed on the order detail (30 minutes)</t>
  </si>
  <si>
    <t>TC-021-SC-002</t>
  </si>
  <si>
    <t>Negative Scenario for Buyers Order Product without Set Up Bank Account on the Profile</t>
  </si>
  <si>
    <t xml:space="preserve">Buyers can see a message 'Please setup your Bank Account first.' </t>
  </si>
  <si>
    <t>Buyers open 'Expired' page in the Buyers menu</t>
  </si>
  <si>
    <t>TC-021-SC-003</t>
  </si>
  <si>
    <t>Buyers successfully see expired order listed at 'Expired' page in the Buyers menu</t>
  </si>
  <si>
    <t>Normal Scenario for Payment Confirmation from Buyers has Expired</t>
  </si>
  <si>
    <t>Buyers get the notification that payment is expired and Buyers can see expired order payment listed at 'Expired' page on the Buyers menu</t>
  </si>
  <si>
    <t>TC-021-SC-004</t>
  </si>
  <si>
    <t>Normal Scenario for Buyers Order Product when Product Run Out of Stock</t>
  </si>
  <si>
    <t>Buyers can see a message 'Product run out of stock'</t>
  </si>
  <si>
    <t>TC-022</t>
  </si>
  <si>
    <t>Ordering Product with Status and Notification of Order</t>
  </si>
  <si>
    <t>TC-022-SC-001</t>
  </si>
  <si>
    <t>Normal Scenario for Buyers Ordering Product Directly from the Product Details Page (Buy Now button) with Visa Payment Method</t>
  </si>
  <si>
    <t>Buyers get the notification that payment is successful and Buyers can see ordered Product listed at 'Waiting for Confirmation' page in the Buyers menu</t>
  </si>
  <si>
    <t>TC-022-SC-002</t>
  </si>
  <si>
    <t>Normal Scenario for Buyers Ordering Product from Cart List with Mastercard Payment Method</t>
  </si>
  <si>
    <t>TC-022-SC-003</t>
  </si>
  <si>
    <t>Negative Scenario for Buyers Confirm Payment with Invalid Credit Card Information</t>
  </si>
  <si>
    <t>Buyers can see an error message 'Invalid Credit Card Code'</t>
  </si>
  <si>
    <t>TC-022-SC-004</t>
  </si>
  <si>
    <t>Normal Scenario for Buyers Ordering Product without Added an Address Before</t>
  </si>
  <si>
    <t>Buyers can see an address added to the address list for delivery address</t>
  </si>
  <si>
    <t>Order Confirmation with Status and Notification of Order</t>
  </si>
  <si>
    <t>Sellers/ Buyers</t>
  </si>
  <si>
    <t>Normal Scenario for Sellers Confirm Buyers Order</t>
  </si>
  <si>
    <t>TC-023-SC-004</t>
  </si>
  <si>
    <t>Buyers get the notification that order in the process and Buyers can see ongoing order listed at 'In Process' page in the Buyers menu</t>
  </si>
  <si>
    <t>Normal Scenario for Sellers Reject Buyers Order and Give a Buyer Rating</t>
  </si>
  <si>
    <t>Buyers get the notification that order has rejected and Buyers can see rejected order listed at 'Rejected' page in the Buyers menu</t>
  </si>
  <si>
    <t>Normal Scenario for Sellers Confirmation Order has expired</t>
  </si>
  <si>
    <t>Buyers get the notification that order has expired and Buyers can see expired order listed at 'Rejected' page in the Buyers menu</t>
  </si>
  <si>
    <t>Normal Scenario for Sellers Confirm Delivery of an Order</t>
  </si>
  <si>
    <t>Buyers get the notification that order has been shipping and Buyers can see shipping order listed at 'Delivery In Progress' page in the Buyers menu</t>
  </si>
  <si>
    <t>TC-023-SC-005</t>
  </si>
  <si>
    <t>Normal Scenario for Buyers Confirm Order with Succeed and Give a Sellers Rating</t>
  </si>
  <si>
    <t>Sellers get the notification that order has been succeeded and Sellers can see succeeded order listed at 'Succeeded' page in the Sellers menu</t>
  </si>
  <si>
    <t>TC-023-SC-006</t>
  </si>
  <si>
    <t>Normal Scenario for Confirm Order Automatically by System and Give a Sellers Rating</t>
  </si>
  <si>
    <t>TC-023-SC-007</t>
  </si>
  <si>
    <t>Normal Scenario for Buyers Confirm Order with Rejected and Give a Sellers Rating</t>
  </si>
  <si>
    <t>Sellers get the notification that order has been rejected and Sellers can see rejected order listed at 'Rejected' page in the Sellers menu</t>
  </si>
  <si>
    <t>TC-025</t>
  </si>
  <si>
    <t>Users Edit Profile</t>
  </si>
  <si>
    <t>TC-025-SC-001</t>
  </si>
  <si>
    <t>Normal Scenario for Users Edit Profile</t>
  </si>
  <si>
    <t>Users can see the profile has updated</t>
  </si>
  <si>
    <t>TC-025-SC-002</t>
  </si>
  <si>
    <t>Login as Guest</t>
  </si>
  <si>
    <t>Negative Scenario for Users Edit Profile with Invalid Phone Number Format</t>
  </si>
  <si>
    <t>TC-025-SC-003</t>
  </si>
  <si>
    <t>Negative Scenario for Users Edit Profile with Full Name or Phone Number is Empty</t>
  </si>
  <si>
    <t>-</t>
  </si>
  <si>
    <t>TC-026</t>
  </si>
  <si>
    <t>Users Add Bank Account</t>
  </si>
  <si>
    <t>TC-026-SC-001</t>
  </si>
  <si>
    <t>Normal Scenario for Users Add Bank Account for the First Time</t>
  </si>
  <si>
    <t>Users can see a preview of bank account displayed at the Bank Account page and at the Edit Profile page</t>
  </si>
  <si>
    <t>TC-026-SC-002</t>
  </si>
  <si>
    <t>Normal Scenario for Users Edit Bank Account</t>
  </si>
  <si>
    <t>Users can see an updated of bank account displayed at the Bank Account page and at the Edit Profile page</t>
  </si>
  <si>
    <t>TC-026-SC-003</t>
  </si>
  <si>
    <t>Users launched application</t>
  </si>
  <si>
    <t>Normal Scenario for Users Delete Bank Account</t>
  </si>
  <si>
    <t>Users cannot see a preview of bank account displayed at the Bank Account page and at the Edit Profile page</t>
  </si>
  <si>
    <t>Users see the splash screen is displayed for long enough to read the text.</t>
  </si>
  <si>
    <t>TC-027</t>
  </si>
  <si>
    <t>Users Change Password</t>
  </si>
  <si>
    <t>TC-027-SC-001</t>
  </si>
  <si>
    <t>Normal Scenario for Users Change Password</t>
  </si>
  <si>
    <t>Users redirected to walkthrough intro screen</t>
  </si>
  <si>
    <t>Users swipe image on the walkthrough intro screen</t>
  </si>
  <si>
    <t>Sellers tap on 'Account' menu</t>
  </si>
  <si>
    <t>Users tap on 'Skip Login' button</t>
  </si>
  <si>
    <t>TC-027-SC-002</t>
  </si>
  <si>
    <t>Negative Scenario for Users Change Password with Invalid Old Password</t>
  </si>
  <si>
    <t>Users can see an error message 'Your old password does not match, please try again'</t>
  </si>
  <si>
    <t>Sellers tap on 'Sellers' tab</t>
  </si>
  <si>
    <t>Users successfully redirected to home page</t>
  </si>
  <si>
    <t>TC-027-SC-003</t>
  </si>
  <si>
    <t>Negative Scenario for Users Change Password with Invalid Password Format</t>
  </si>
  <si>
    <t>Users can see an error message 'Password must contain number with 8 - 12 Characters.'</t>
  </si>
  <si>
    <t>TC-027-SC-004</t>
  </si>
  <si>
    <t>Negative Scenario for Users Change Password with Confirmation Password Doesn't Match</t>
  </si>
  <si>
    <t>TC-028</t>
  </si>
  <si>
    <t>Sellers see ordered Product list at 'In Process' page</t>
  </si>
  <si>
    <t>Users Add an Address List</t>
  </si>
  <si>
    <t>TC-028-SC-001</t>
  </si>
  <si>
    <t>Normal Scenario for Users Add an Address for the First Time</t>
  </si>
  <si>
    <t>Users can see an address added to the address list</t>
  </si>
  <si>
    <t>Sellers tap on one of the ordered product lists</t>
  </si>
  <si>
    <t>Sellers redirected to 'Order Details' page</t>
  </si>
  <si>
    <t>TC-028-SC-002</t>
  </si>
  <si>
    <t>Normal Scenario for Users Setting a Default Address</t>
  </si>
  <si>
    <t>Users can see the Default Address page is displayed automatically at the shipping address when Order Confirmation</t>
  </si>
  <si>
    <t>TC-029</t>
  </si>
  <si>
    <r>
      <t>Sellers see details of the order with the button 'Print Waybill' and '</t>
    </r>
    <r>
      <rPr>
        <b/>
        <sz val="11"/>
        <rFont val="Calibri"/>
      </rPr>
      <t>Confirm Delivery-</t>
    </r>
    <r>
      <rPr>
        <b/>
        <sz val="11"/>
        <color rgb="FFCC4125"/>
        <rFont val="Calibri"/>
      </rPr>
      <t>Disable</t>
    </r>
    <r>
      <rPr>
        <sz val="11"/>
        <color rgb="FF000000"/>
        <rFont val="Calibri"/>
      </rPr>
      <t>'</t>
    </r>
  </si>
  <si>
    <t>Users Add an Payment Method List</t>
  </si>
  <si>
    <t>TC-029-SC-001</t>
  </si>
  <si>
    <t>Normal Scenario for Users Add Payment Method for the First Time</t>
  </si>
  <si>
    <t>Users can see a preview of credit card displayed at the payment method list</t>
  </si>
  <si>
    <t>Sellers tap on 'Print Waybill' button</t>
  </si>
  <si>
    <t>TC-029-SC-002</t>
  </si>
  <si>
    <t>Negative Scenario for Users Add Payment Method with Invalid Credit Card Information</t>
  </si>
  <si>
    <t>Users can see an error message 'Invalid Credit Card Code'</t>
  </si>
  <si>
    <t>TC-030</t>
  </si>
  <si>
    <t>Admin Set Up Terms and Conditions</t>
  </si>
  <si>
    <t>TC-030-SC-001</t>
  </si>
  <si>
    <t>Login as Users</t>
  </si>
  <si>
    <t>Normal Scenario for Admin Add or Change the Terms and Conditions Information</t>
  </si>
  <si>
    <t>Users can see about Terms and Condition Information displayed at the 'Terms and Conditions' page</t>
  </si>
  <si>
    <t>TC-031</t>
  </si>
  <si>
    <t>Admin Set Up FAQ</t>
  </si>
  <si>
    <t>TC-031-SC-001</t>
  </si>
  <si>
    <t>Normal Scenario for Admin Add New Section of FAQ Information</t>
  </si>
  <si>
    <t>Users can see about FAQ Information displayed at the 'FAQ' page</t>
  </si>
  <si>
    <t>Sellers redirected to Print Waybill document with pdf format</t>
  </si>
  <si>
    <t>TC-031-SC-002</t>
  </si>
  <si>
    <t>Normal Scenario for Admin Edit the Section of FAQ Information</t>
  </si>
  <si>
    <t>Users can see about updated FAQ Information displayed at the 'FAQ' page</t>
  </si>
  <si>
    <t>TC-031-SC-003</t>
  </si>
  <si>
    <t>Normal Scenario for Admin Delete the Section of FAQ Information</t>
  </si>
  <si>
    <t>Users cannot see about deleted FAQ Information displayed at the 'FAQ' page</t>
  </si>
  <si>
    <t>TC-032</t>
  </si>
  <si>
    <t>Users Log Out</t>
  </si>
  <si>
    <t>TC-032-SC-001</t>
  </si>
  <si>
    <t>Normal Scenario for Users Log Out from Application</t>
  </si>
  <si>
    <t>Users can log out from application and redirected to home page</t>
  </si>
  <si>
    <t>Sellers back to 'Order Details' page</t>
  </si>
  <si>
    <r>
      <t>Sellers see details of the order with the button 'Print Waybill' and '</t>
    </r>
    <r>
      <rPr>
        <b/>
        <sz val="11"/>
        <rFont val="Calibri"/>
      </rPr>
      <t>Confirm Delivery-</t>
    </r>
    <r>
      <rPr>
        <b/>
        <sz val="11"/>
        <color rgb="FF0B8043"/>
        <rFont val="Calibri"/>
      </rPr>
      <t>Enable</t>
    </r>
    <r>
      <rPr>
        <sz val="11"/>
        <color rgb="FF000000"/>
        <rFont val="Calibri"/>
      </rPr>
      <t>'</t>
    </r>
  </si>
  <si>
    <r>
      <t xml:space="preserve">Sellers tap on </t>
    </r>
    <r>
      <rPr>
        <b/>
        <sz val="11"/>
        <rFont val="Calibri"/>
      </rPr>
      <t>'Confirm Delivery'</t>
    </r>
    <r>
      <rPr>
        <sz val="11"/>
        <color rgb="FF000000"/>
        <rFont val="Calibri"/>
      </rPr>
      <t xml:space="preserve"> button</t>
    </r>
  </si>
  <si>
    <t>Sellers successfully confirm delivery the order and see a message 'Success, ordered product now delivered'</t>
  </si>
  <si>
    <r>
      <rPr>
        <sz val="11"/>
        <color rgb="FF000000"/>
        <rFont val="Calibri"/>
      </rPr>
      <t xml:space="preserve">Sellers get the notification after successful confirm </t>
    </r>
    <r>
      <rPr>
        <sz val="11"/>
        <color rgb="FF000000"/>
        <rFont val="Calibri"/>
      </rPr>
      <t>'</t>
    </r>
    <r>
      <rPr>
        <b/>
        <sz val="11"/>
        <rFont val="Calibri"/>
      </rPr>
      <t xml:space="preserve">Delivery in Progress. </t>
    </r>
    <r>
      <rPr>
        <sz val="11"/>
        <color rgb="FF000000"/>
        <rFont val="Calibri"/>
      </rPr>
      <t xml:space="preserve">Your product with invoice: [invoice number] in process delivery' </t>
    </r>
    <r>
      <rPr>
        <sz val="11"/>
        <color rgb="FF000000"/>
        <rFont val="Calibri"/>
      </rPr>
      <t>and status of the order is 'Delivery In Progress'</t>
    </r>
  </si>
  <si>
    <t>Sellers redirected to the 'Order Details' page and see the 'Print Waybill' and 'Confirm Delivery' buttons disappear</t>
  </si>
  <si>
    <t>Sellers back to 'In Process' page and cannot see the product that has been shipping listed in the 'In Process' page</t>
  </si>
  <si>
    <t>Sellers tap on 'Delivery In Progress' tab</t>
  </si>
  <si>
    <t xml:space="preserve">Sellers redirected to the 'Delivery In Progress' page </t>
  </si>
  <si>
    <t>Sellers successfully see the product that has been shipping listed at 'Delivery In Progress' page on the Sellers menu</t>
  </si>
  <si>
    <r>
      <rPr>
        <sz val="11"/>
        <color rgb="FF000000"/>
        <rFont val="Calibri"/>
      </rPr>
      <t xml:space="preserve">Buyers get the notification </t>
    </r>
    <r>
      <rPr>
        <sz val="11"/>
        <color rgb="FF000000"/>
        <rFont val="Calibri"/>
      </rPr>
      <t>'</t>
    </r>
    <r>
      <rPr>
        <b/>
        <sz val="11"/>
        <rFont val="Calibri"/>
      </rPr>
      <t xml:space="preserve">Delivery in Progress. </t>
    </r>
    <r>
      <rPr>
        <sz val="11"/>
        <color rgb="FF000000"/>
        <rFont val="Calibri"/>
      </rPr>
      <t xml:space="preserve">Your order with invoice number [invoice number] has been sent by the seller using a courier from [courier name].' </t>
    </r>
    <r>
      <rPr>
        <sz val="11"/>
        <color rgb="FF000000"/>
        <rFont val="Calibri"/>
      </rPr>
      <t>and status of the order is 'Delivery In Progress'</t>
    </r>
  </si>
  <si>
    <t>Buyers redirected to the order details page of the selected delivery-in-progress order notification</t>
  </si>
  <si>
    <t>26.</t>
  </si>
  <si>
    <t>Buyers tap on 'Back' button</t>
  </si>
  <si>
    <t>27.</t>
  </si>
  <si>
    <t>Buyers successfully see shipping order listed at 'Delivery In Progress' page in the Buyers menu</t>
  </si>
  <si>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</si>
  <si>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</si>
  <si>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t>Buyers redirected to the order details page of the selected delivered order notification</t>
  </si>
  <si>
    <t>Buyers see details of the delivered order with the approval button (Reject and Accept)</t>
  </si>
  <si>
    <t>Buyers tap on 'Accept' button</t>
  </si>
  <si>
    <t xml:space="preserve">Buyers see 'Confirm Order' pop up message </t>
  </si>
  <si>
    <t xml:space="preserve">Buyers tap on 'Yes' button at 'Confirm Order' pop up message </t>
  </si>
  <si>
    <r>
      <rPr>
        <sz val="11"/>
        <color rgb="FF000000"/>
        <rFont val="Calibri"/>
      </rPr>
      <t xml:space="preserve">Buyers get the notification after successful confirm accepted </t>
    </r>
    <r>
      <rPr>
        <sz val="11"/>
        <color rgb="FF000000"/>
        <rFont val="Calibri"/>
      </rPr>
      <t>'</t>
    </r>
    <r>
      <rPr>
        <b/>
        <sz val="11"/>
        <rFont val="Calibri"/>
      </rPr>
      <t xml:space="preserve">Rate the Seller!. </t>
    </r>
    <r>
      <rPr>
        <sz val="11"/>
        <color rgb="FF000000"/>
        <rFont val="Calibri"/>
      </rPr>
      <t>Thanks! You have confirmed your order:  [product name] ([invoice number])'</t>
    </r>
  </si>
  <si>
    <t>Buyers see details of the order with the 'Reject' and 'Accept' buttons disappear and see the rating field displayed</t>
  </si>
  <si>
    <t>Buyers back to the 'Delivered' page in the Buyers menu and cannot see the product that has been accepted listed in the 'Delivered' page</t>
  </si>
  <si>
    <t>Buyers tap on 'Succeeded' tab</t>
  </si>
  <si>
    <t xml:space="preserve">Buyers redirected to the 'Succeeded' page </t>
  </si>
  <si>
    <t>Buyers successfully see the product that has been accepted listed at 'Succeeded' page in the Buyers menu</t>
  </si>
  <si>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</si>
  <si>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accepted  </t>
    </r>
    <r>
      <rPr>
        <sz val="11"/>
        <color rgb="FF000000"/>
        <rFont val="Calibri"/>
      </rPr>
      <t>'</t>
    </r>
    <r>
      <rPr>
        <b/>
        <sz val="11"/>
        <rFont val="Calibri"/>
      </rPr>
      <t xml:space="preserve">Confirm Order (By Buyer). </t>
    </r>
    <r>
      <rPr>
        <sz val="11"/>
        <color rgb="FF000000"/>
        <rFont val="Calibri"/>
      </rPr>
      <t>The customer has confirmed your product! (Invoice number: [invoice number])'</t>
    </r>
  </si>
  <si>
    <t>Sellers redirected to the order details page of the selected order notification</t>
  </si>
  <si>
    <t>Sellers see details of the accepted order with rating field displayed</t>
  </si>
  <si>
    <t>Sellers open 'Succeeded' page in the Sellers menu</t>
  </si>
  <si>
    <t>Sellers successfully see succeeded order listed at 'Succeeded' page in the Sellers menu</t>
  </si>
  <si>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</si>
  <si>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</si>
  <si>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t>Buyers allow confirmation order to be delayed up to 3 days</t>
  </si>
  <si>
    <r>
      <t xml:space="preserve">The system automatically confirms the order after 3 days and Buyers get notification </t>
    </r>
    <r>
      <rPr>
        <sz val="11"/>
        <color rgb="FF4A86E8"/>
        <rFont val="Calibri"/>
      </rPr>
      <t>'</t>
    </r>
    <r>
      <rPr>
        <b/>
        <sz val="11"/>
        <color rgb="FF4A86E8"/>
        <rFont val="Calibri"/>
      </rPr>
      <t xml:space="preserve">Rate the Seller!. </t>
    </r>
    <r>
      <rPr>
        <sz val="11"/>
        <color rgb="FF4A86E8"/>
        <rFont val="Calibri"/>
      </rPr>
      <t xml:space="preserve">Thanks! You have confirmed your order:  [product name] ([invoice number])' </t>
    </r>
    <r>
      <rPr>
        <sz val="11"/>
        <color rgb="FF000000"/>
        <rFont val="Calibri"/>
      </rPr>
      <t>and the status of the order is 'Succeeded'</t>
    </r>
  </si>
  <si>
    <t>Buyers redirected to the order details page of the selected succeeded order notification</t>
  </si>
  <si>
    <t>Buyers see details of the order with the rating field displayed</t>
  </si>
  <si>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</si>
  <si>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accepted  </t>
    </r>
    <r>
      <rPr>
        <sz val="11"/>
        <color rgb="FF000000"/>
        <rFont val="Calibri"/>
      </rPr>
      <t>'</t>
    </r>
    <r>
      <rPr>
        <b/>
        <sz val="11"/>
        <rFont val="Calibri"/>
      </rPr>
      <t xml:space="preserve">Confirm Order (By Buyer). </t>
    </r>
    <r>
      <rPr>
        <sz val="11"/>
        <color rgb="FF000000"/>
        <rFont val="Calibri"/>
      </rPr>
      <t>The customer has confirmed your product! (Invoice number: [invoice number])'</t>
    </r>
  </si>
  <si>
    <t>Reason for Complaint* : Products not complete</t>
  </si>
  <si>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</si>
  <si>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</si>
  <si>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t>Buyers tap on 'Reject' button</t>
  </si>
  <si>
    <t>Buyers redirected to the Complaint page</t>
  </si>
  <si>
    <t>Buyers fill Reason for Complaint with Testing Data</t>
  </si>
  <si>
    <t>Buyers tap on 'Submit' button</t>
  </si>
  <si>
    <t>Buyers see 'Reject Order' pop up message</t>
  </si>
  <si>
    <t xml:space="preserve">Buyers tap on 'Yes' button at 'Reject Order' pop up message </t>
  </si>
  <si>
    <r>
      <rPr>
        <sz val="11"/>
        <color rgb="FF000000"/>
        <rFont val="Calibri"/>
      </rPr>
      <t xml:space="preserve">Buyers get the notification after successful confirm rejected </t>
    </r>
    <r>
      <rPr>
        <sz val="11"/>
        <color rgb="FF000000"/>
        <rFont val="Calibri"/>
      </rPr>
      <t>'</t>
    </r>
    <r>
      <rPr>
        <b/>
        <sz val="11"/>
        <rFont val="Calibri"/>
      </rPr>
      <t xml:space="preserve">Order Rejected. </t>
    </r>
    <r>
      <rPr>
        <sz val="11"/>
        <color rgb="FF000000"/>
        <rFont val="Calibri"/>
      </rPr>
      <t>We have received your complaint about [product name] ([invoice number]). Please wait while we're doing the verification.'</t>
    </r>
  </si>
  <si>
    <t>Buyers redirected back to the order details page and see details of the order with the 'Reject' and 'Accept' buttons disappear and see the rating field displayed</t>
  </si>
  <si>
    <t>Buyers back to the 'Delivered' page in the Buyers menu and cannot see the product that has been rejected listed in the 'Delivered' page</t>
  </si>
  <si>
    <t>Buyers tap on 'Rejected' tab</t>
  </si>
  <si>
    <t xml:space="preserve">Buyers redirected to the 'Rejected' page </t>
  </si>
  <si>
    <t>Buyers successfully see the product that has been rejected listed at 'Rejected' page in the Buyers menu</t>
  </si>
  <si>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</si>
  <si>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rejected  </t>
    </r>
    <r>
      <rPr>
        <sz val="11"/>
        <color rgb="FF000000"/>
        <rFont val="Calibri"/>
      </rPr>
      <t>'</t>
    </r>
    <r>
      <rPr>
        <b/>
        <sz val="11"/>
        <rFont val="Calibri"/>
      </rPr>
      <t>Rejected.</t>
    </r>
    <r>
      <rPr>
        <sz val="11"/>
        <color rgb="FF000000"/>
        <rFont val="Calibri"/>
      </rPr>
      <t xml:space="preserve"> The customer has filed a complaint about an order [invoice number].'</t>
    </r>
  </si>
  <si>
    <t>28.</t>
  </si>
  <si>
    <t>Sellers open 'Rejected' page in the Sellers menu</t>
  </si>
  <si>
    <t>29.</t>
  </si>
  <si>
    <t>Sellers successfully see rejected order listed at 'Rejected' page in the Sellers menu</t>
  </si>
  <si>
    <t>Full Name : Linmas Dita Sari</t>
  </si>
  <si>
    <t>E-mail: user@example.com</t>
  </si>
  <si>
    <t>Phone Number : 12345678</t>
  </si>
  <si>
    <t>Password: Password123</t>
  </si>
  <si>
    <t>Confirmation Password: Password123</t>
  </si>
  <si>
    <t>1. Users launched application</t>
  </si>
  <si>
    <t>2a. Users see walkthrough intro screen (if the first time app use) and tap on 'Sign Up'</t>
  </si>
  <si>
    <t>2b. Users see home page (for the subsequent app use) and tap on 'Account' button then tap on 'Sign Up'</t>
  </si>
  <si>
    <t>3. Users redirected to registration page</t>
  </si>
  <si>
    <t>4. Users fill registration form with Testing Data</t>
  </si>
  <si>
    <t>5. Users tap on 'Sign Up Now' button</t>
  </si>
  <si>
    <t>6. Users see a successfully message 'Registration success using online method' 
(Data of a new user successfully saved on Sell On CMS at Customer menu with the default status of the user is active)</t>
  </si>
  <si>
    <t>7. Users receive verification e-mail</t>
  </si>
  <si>
    <t>8. Users click on email activation link to login</t>
  </si>
  <si>
    <t>9. Users succesfully login to application with provided Testing Data</t>
  </si>
  <si>
    <t>2a.</t>
  </si>
  <si>
    <t>Users see walkthrough intro screen (if the first time app use) and tap on 'Log In with Email' button</t>
  </si>
  <si>
    <t>2b.</t>
  </si>
  <si>
    <t>Users see home page (for the subsequent time app use) and tap on 'Account' button then tap on 'Login with Email' button</t>
  </si>
  <si>
    <t>Users redirected to login page</t>
  </si>
  <si>
    <t>Users fill login form with Testing Data</t>
  </si>
  <si>
    <t>Users tap on 'Login' button</t>
  </si>
  <si>
    <t>Users successfully redirected to homepage and see successfully login message 'Welcome back to SellOn [username]'</t>
  </si>
  <si>
    <t>Facebook ID: fbuser@example.com</t>
  </si>
  <si>
    <t>Facebook password: P@ssw0rd</t>
  </si>
  <si>
    <t>E-mail: fbuser@example.com</t>
  </si>
  <si>
    <t>Facebook Password: Password123</t>
  </si>
  <si>
    <t>2a. Users see walkthrough intro screen (if the first time app use) and tap on 'Facebook' button</t>
  </si>
  <si>
    <t>2b. Users see home page (for the subsequent app use) and tap on 'Account' button then tap on 'Facebook' button</t>
  </si>
  <si>
    <t>3. Users fill facebook form with provided Testing Data</t>
  </si>
  <si>
    <t>4. Users successfully verify that the registration page is displayed with Full Name, Photo, and Email based on Facebook account that not yet registered on app</t>
  </si>
  <si>
    <t>5. Users fill another empty registration field with Testing Data</t>
  </si>
  <si>
    <t>6. Users tap on 'Sign Up Now' button</t>
  </si>
  <si>
    <t>Users see walkthrough intro screen (if the first time app use) and tap on 'Facebook' button</t>
  </si>
  <si>
    <t>7. Users see a successfully message 'Registration success using Facebook method'
(Data of a new user successfully saved on Sell On CMS at Customer menu with the default status of the user is active)</t>
  </si>
  <si>
    <t>8. Users receive verification e-mail</t>
  </si>
  <si>
    <t>Users see home page (for the subsequent app use) and tap on 'Account' button then tap on 'Facebook' button</t>
  </si>
  <si>
    <t>9. Users click on email activation link to login</t>
  </si>
  <si>
    <t>10. Users succesfully login to application with provided Testing Data</t>
  </si>
  <si>
    <t>Google ID : googleuser@example.com</t>
  </si>
  <si>
    <t>Google Password: Password123</t>
  </si>
  <si>
    <t>E-mail: googleuser@example.com</t>
  </si>
  <si>
    <t>Users see walkthrough intro screen (if the first time app use) and tap on 'Google' button</t>
  </si>
  <si>
    <t>Users see home page (for the subsequent app use) and tap on 'Account' button then tap on 'Google' button</t>
  </si>
  <si>
    <t>2a. Users see walkthrough intro screen (if the first time app use) and tap on 'Google' button</t>
  </si>
  <si>
    <t>2b. Users see home page (for the subsequent app use) and tap on 'Account' button then tap on 'Google' button</t>
  </si>
  <si>
    <t>3. Users choose a google account</t>
  </si>
  <si>
    <t>4. Users successfully verify that the registration page is displayed with Full Name, Photo, and Email based on Google account that not yet registered on app</t>
  </si>
  <si>
    <t>7. Users see a successfully message "Registration success using Google method"
(Data of a new user successfully saved on Sell On CMS at Customer menu with the default status of the user is active)</t>
  </si>
  <si>
    <t>Password: Password12</t>
  </si>
  <si>
    <t>E-mail: user@example</t>
  </si>
  <si>
    <t>Users see home page (for the subsequent app use) and tap on 'Account' button then tap on 'Login with Email' button</t>
  </si>
  <si>
    <t>Users successfully see an error message 'Invalid Email or Password'</t>
  </si>
  <si>
    <t>6. Users successfully see an error message 'Invalid Email Format'</t>
  </si>
  <si>
    <t>Phone Number : 123</t>
  </si>
  <si>
    <t>Users successfully see an error message 'Invalid Email Format'</t>
  </si>
  <si>
    <t>6. Users successfully see an error message 'Invalid Phone Number Format, with 8 - 20 Characters, eg : 81234XXXX'</t>
  </si>
  <si>
    <t>Password: password</t>
  </si>
  <si>
    <t>Confirmation Password: password</t>
  </si>
  <si>
    <t>Users successfully see an error message 'Password must contain number, uppercase and lowercase letter with 8 - 12 Characters.'</t>
  </si>
  <si>
    <t>6. Users successfully see an error message 'Password must contain number, uppercase and lowercase letter with 8 - 12 Characters.'</t>
  </si>
  <si>
    <t xml:space="preserve">E-mail: </t>
  </si>
  <si>
    <t>Confirmation Password: Password12</t>
  </si>
  <si>
    <t>Users successfully see an error message  'Please fill up the Email Address'</t>
  </si>
  <si>
    <t>6. Users successfully see an error message 'Your Password and Confirmation Password does not match.'</t>
  </si>
  <si>
    <t>E-mail: userrrrr@example.com</t>
  </si>
  <si>
    <t>Phone Number :</t>
  </si>
  <si>
    <t>Users successfully see an error message 'Users currently unregistered'</t>
  </si>
  <si>
    <t>Email : user@example.com</t>
  </si>
  <si>
    <t>Old Password : Password123</t>
  </si>
  <si>
    <t>New Password : Password12345</t>
  </si>
  <si>
    <t>New Confirm Password : Password12345</t>
  </si>
  <si>
    <t>6. Users successfully see an error message  'Please fill up the Phone Number'</t>
  </si>
  <si>
    <t>Users redirected to home page</t>
  </si>
  <si>
    <t>Users tap on 'Account' button</t>
  </si>
  <si>
    <t>Users tap on 'Login with Email' button</t>
  </si>
  <si>
    <t>Users redirected to Login page</t>
  </si>
  <si>
    <t>Users tap on 'Forgot Password?'</t>
  </si>
  <si>
    <t>Users redirected to Forgot Password page</t>
  </si>
  <si>
    <t>Users has been passed the test case TC-002-SC-001/TC-002-SC-002/TC-002-SC-003 (user registration) but without click the activation link in the email</t>
  </si>
  <si>
    <t>Users fill Email address form with Testing Data</t>
  </si>
  <si>
    <t>3a.</t>
  </si>
  <si>
    <t>Users tap on 'Change Password' button</t>
  </si>
  <si>
    <t>3b.</t>
  </si>
  <si>
    <t>Users see a popup message "Recovery link for your account has been sent ! Please Check Your Email"</t>
  </si>
  <si>
    <t>Users receive confirmation e-mail</t>
  </si>
  <si>
    <t>Users click on forgot password link to reset password</t>
  </si>
  <si>
    <t>Users redirected to Forgot Password page on browser</t>
  </si>
  <si>
    <t>Users successfully see an error message 'You have unconfirmed email, please check your email inbox or spam' and the system automatically sent activation link again to email</t>
  </si>
  <si>
    <t>Users fill Password and Confirm Password with Testing Data</t>
  </si>
  <si>
    <t>Users tap on 'Change Password' button on browser</t>
  </si>
  <si>
    <t>Users successfully update password and see a successfully message</t>
  </si>
  <si>
    <t>Users successfully login with updated password</t>
  </si>
  <si>
    <t>6. Users successfully see an error message 'Email already registered, please try another email or login with current email'</t>
  </si>
  <si>
    <t>Login as Admin</t>
  </si>
  <si>
    <t>Admin Usersname : mimind</t>
  </si>
  <si>
    <t>Admin Password : admin</t>
  </si>
  <si>
    <t>Users Login Email : user@example.com</t>
  </si>
  <si>
    <t>Users Login Password : Password123</t>
  </si>
  <si>
    <t>Email : user@example</t>
  </si>
  <si>
    <t>Admin open site https://sellon.thecloudalert.com/mastermind/login</t>
  </si>
  <si>
    <t>Admin login to site with Testing Data</t>
  </si>
  <si>
    <t>Admin click on 'E-Commerce' side menu</t>
  </si>
  <si>
    <t>Users redirected to Homepage</t>
  </si>
  <si>
    <t>Admin click on 'Customer'</t>
  </si>
  <si>
    <t>Admin redirected to Customer list page</t>
  </si>
  <si>
    <t>Admin click on one of Customer</t>
  </si>
  <si>
    <t>Admin see popup options menu</t>
  </si>
  <si>
    <t>Admin click on 'Set Inactive'</t>
  </si>
  <si>
    <t>Admin successfully deactivated user and see status 'In Active' on table list</t>
  </si>
  <si>
    <t>Users login to application with Testing Data</t>
  </si>
  <si>
    <t>Users successfully see an error message 'The user has been deactivated'</t>
  </si>
  <si>
    <t>Email : userr@example.comm</t>
  </si>
  <si>
    <t>Users successfully see an error message 'It looks like the email you entered incorrect, please check again'</t>
  </si>
  <si>
    <t>New Password : password</t>
  </si>
  <si>
    <t>New Confirmation Password : password</t>
  </si>
  <si>
    <t>Users successfully see an error message  'Password must contains at least one character, one upper case character and number.'</t>
  </si>
  <si>
    <t>New Confirmation Password : Password123</t>
  </si>
  <si>
    <t>Users redirected to homepage</t>
  </si>
  <si>
    <t>Users successfully see an error message  'Password confirmation does not match with supplied password.'</t>
  </si>
  <si>
    <t>Login Email : Users@example.com</t>
  </si>
  <si>
    <t>Login Password : Password123</t>
  </si>
  <si>
    <t>Keyword Search : Table</t>
  </si>
  <si>
    <t>Users tap on Search Engine at Homepage</t>
  </si>
  <si>
    <t>Users redirected to the new page</t>
  </si>
  <si>
    <t>Users fill Search Engine form with Testing Data</t>
  </si>
  <si>
    <t>Users successfully see all list of product that related to search keyword in a grid view</t>
  </si>
  <si>
    <t>Login Email : Userss@example.com</t>
  </si>
  <si>
    <t>Keyword : Tablee</t>
  </si>
  <si>
    <t>Admin Username : mimind</t>
  </si>
  <si>
    <t>Users redirect to the new page</t>
  </si>
  <si>
    <t>Category Name : Fashion</t>
  </si>
  <si>
    <t>Users see the product not found and see a popup confirmation "Do you want to add the keyword "Tablee" to your product recommendation?</t>
  </si>
  <si>
    <t>Description : Fashion for everyone</t>
  </si>
  <si>
    <t>Users tap on 'Yes'</t>
  </si>
  <si>
    <t>User Login Email : user@example.com</t>
  </si>
  <si>
    <t>Users back to Homepage and tap on 'Account' menu</t>
  </si>
  <si>
    <t>User Login Password : Password123</t>
  </si>
  <si>
    <t>Users redirected to Account page</t>
  </si>
  <si>
    <t>Users tap on three dots menu on the top right on the page</t>
  </si>
  <si>
    <t>Users redirected to the Settings page</t>
  </si>
  <si>
    <t>Users tap on 'Notification' menu</t>
  </si>
  <si>
    <t>Users redirected to Notification page</t>
  </si>
  <si>
    <t>Users tap on 'Wanted' tab</t>
  </si>
  <si>
    <t>Users redirected to the Wanted page</t>
  </si>
  <si>
    <t xml:space="preserve">Users successfully see a saved keyword displayed at the Wanted page and users will get the notification about recommendation product based on saved wanted keyword </t>
  </si>
  <si>
    <t>Admin click on 'Categories'</t>
  </si>
  <si>
    <t>Admin redirected to Product Categories list page</t>
  </si>
  <si>
    <t>Admin click on 'New' button</t>
  </si>
  <si>
    <t>Admin redirected to add new category page</t>
  </si>
  <si>
    <t>Admin fill Category Name and Description with Testing Data</t>
  </si>
  <si>
    <t>Admin choose an icon on the local drive</t>
  </si>
  <si>
    <r>
      <t>Admin set active as '</t>
    </r>
    <r>
      <rPr>
        <b/>
        <sz val="11"/>
        <rFont val="Calibri"/>
      </rPr>
      <t>Yes</t>
    </r>
    <r>
      <rPr>
        <sz val="11"/>
        <color rgb="FF000000"/>
        <rFont val="Calibri"/>
      </rPr>
      <t>'</t>
    </r>
  </si>
  <si>
    <t>Admin click on 'Save' button</t>
  </si>
  <si>
    <t>Admin successfully add a new category and see new uploaded category show on the table list with status is active</t>
  </si>
  <si>
    <t>Users tap on 'All Categories' icon</t>
  </si>
  <si>
    <t>Users redirected to Category page</t>
  </si>
  <si>
    <t>Users successfully see a new category displayed at Category page</t>
  </si>
  <si>
    <t>Users tap on 'No'</t>
  </si>
  <si>
    <t>Users successfully see a message 'Product not available'</t>
  </si>
  <si>
    <t>Admin click on one of categories</t>
  </si>
  <si>
    <t>Admin click on 'Delete'</t>
  </si>
  <si>
    <t>Admin see delete confirmation popup and tap on 'OK'</t>
  </si>
  <si>
    <t>Admin successfully delete a category and see deleted category not in the table list</t>
  </si>
  <si>
    <r>
      <t>Users get the notification about Product Recommendation</t>
    </r>
    <r>
      <rPr>
        <sz val="11"/>
        <color rgb="FF4A86E8"/>
        <rFont val="Calibri"/>
      </rPr>
      <t xml:space="preserve"> '</t>
    </r>
    <r>
      <rPr>
        <b/>
        <sz val="11"/>
        <color rgb="FF4A86E8"/>
        <rFont val="Calibri"/>
      </rPr>
      <t>Product Recommendation.</t>
    </r>
    <r>
      <rPr>
        <sz val="11"/>
        <color rgb="FF4A86E8"/>
        <rFont val="Calibri"/>
      </rPr>
      <t xml:space="preserve"> Someone has posted a product you might be interested in'</t>
    </r>
  </si>
  <si>
    <t>Users tap on the notification that displayed on the application</t>
  </si>
  <si>
    <t>Users successfully not see a deleted category displayed at Category page</t>
  </si>
  <si>
    <t>Users redirected to the search result page</t>
  </si>
  <si>
    <t>Users successfully see all list of product that related to the saved keyword in a grid view</t>
  </si>
  <si>
    <t>Admin click on 'Edit'</t>
  </si>
  <si>
    <t>Admin redirected to Edit Categories page</t>
  </si>
  <si>
    <t>Admin set Active as 'No'</t>
  </si>
  <si>
    <t>Admin click on 'Save Changes' button</t>
  </si>
  <si>
    <t>Admin successfully updated category and see updated category show on the table list with status is not active</t>
  </si>
  <si>
    <t>Login as User</t>
  </si>
  <si>
    <t>Users successfully not see a deactivated category displayed at Category page</t>
  </si>
  <si>
    <t>User Login Email : Users@example.com</t>
  </si>
  <si>
    <t>Users swipe on Categories section at Homepage</t>
  </si>
  <si>
    <t>Users successfully see list of the category order by newest category in Slide View (maximum 11 categories shown)</t>
  </si>
  <si>
    <t>New Category Name : Women Fashion</t>
  </si>
  <si>
    <t>New Category Description : Fashion just for women</t>
  </si>
  <si>
    <t>Users tap on 'All Categories' icon at Homepage</t>
  </si>
  <si>
    <t>Users redirected to the Category page</t>
  </si>
  <si>
    <t>Users successfully redirected to the Category page and can see all list of Category, order by newest category in Grid View</t>
  </si>
  <si>
    <t>Admin fill Category Name with Testing Data</t>
  </si>
  <si>
    <t>Admin successfully change a detail of the selected category</t>
  </si>
  <si>
    <t>Users successfully see the updated category detail has changed</t>
  </si>
  <si>
    <t>Users tap on 'Edit'</t>
  </si>
  <si>
    <t>Users redirected to the Edit Favorite page</t>
  </si>
  <si>
    <t>Users tap on '+' icon on the top right each category icon</t>
  </si>
  <si>
    <t>Users repeat step 7 until the maximum of 11 icons added to the favorite menu</t>
  </si>
  <si>
    <t>Users tap on 'Save'</t>
  </si>
  <si>
    <t>Users successfully save favorite menu and redirected back to the Category page</t>
  </si>
  <si>
    <t>Users tap on 'Back' and redirected back to the homepage</t>
  </si>
  <si>
    <t>Users successfully see a list of the favorite category at the homepage</t>
  </si>
  <si>
    <t>Admin click on 'Change Icon'</t>
  </si>
  <si>
    <t>Admin see Change Icon popup and choose an icon on the local drive then click on 'Upload' button</t>
  </si>
  <si>
    <t>Admin successfully change an icon of the selected category</t>
  </si>
  <si>
    <t>Users successfully see the updated category icon  has changed</t>
  </si>
  <si>
    <t>Users tap on '-' icon on the top right each category icon</t>
  </si>
  <si>
    <t>Users repeat step 7 until the maximum of 11 icons deleted from the favorite menu</t>
  </si>
  <si>
    <t>Users successfully not see a list of the deleted favorite category at the homepage</t>
  </si>
  <si>
    <t>Users tap on one of categories icon at Homepage</t>
  </si>
  <si>
    <t>Users redirected to the category filter result page</t>
  </si>
  <si>
    <t>Users successfully see all list of product that related to the category chosen, order by newest product in Grid View</t>
  </si>
  <si>
    <t>Users tap on one of categories icon at Category page</t>
  </si>
  <si>
    <t>Users successfully see a message 'There are no Products'</t>
  </si>
  <si>
    <t>Tittle* : End Year Sale</t>
  </si>
  <si>
    <t>Text : Hello, here is the big year-end sale</t>
  </si>
  <si>
    <t>Link Type : Find Product</t>
  </si>
  <si>
    <t xml:space="preserve">Link Target : #EndYear#Sale#BigPromo </t>
  </si>
  <si>
    <t>Due Date* : 2019-10-31</t>
  </si>
  <si>
    <t>Priority : 1</t>
  </si>
  <si>
    <t>Admin click on 'Campaign' side menu</t>
  </si>
  <si>
    <t>Admin redirected to Campaign list page</t>
  </si>
  <si>
    <t>Admin redirected to add new campaign page</t>
  </si>
  <si>
    <t>Admin fill campaign form with Testing Data</t>
  </si>
  <si>
    <t>Admin choose a campaign picture on the local drive</t>
  </si>
  <si>
    <r>
      <t>Admin set active as '</t>
    </r>
    <r>
      <rPr>
        <b/>
        <sz val="11"/>
        <rFont val="Calibri"/>
      </rPr>
      <t>Yes</t>
    </r>
    <r>
      <rPr>
        <sz val="11"/>
        <color rgb="FF000000"/>
        <rFont val="Calibri"/>
      </rPr>
      <t>'</t>
    </r>
  </si>
  <si>
    <t>Admin successfully add a new campaign and see new uploaded campaign show on the table list with status is active</t>
  </si>
  <si>
    <r>
      <t>Users get the notification about Product Recommendation</t>
    </r>
    <r>
      <rPr>
        <sz val="11"/>
        <color rgb="FF4A86E8"/>
        <rFont val="Calibri"/>
      </rPr>
      <t xml:space="preserve"> '</t>
    </r>
    <r>
      <rPr>
        <b/>
        <sz val="11"/>
        <color rgb="FF4A86E8"/>
        <rFont val="Calibri"/>
      </rPr>
      <t>Product Recommendation.</t>
    </r>
    <r>
      <rPr>
        <sz val="11"/>
        <color rgb="FF4A86E8"/>
        <rFont val="Calibri"/>
      </rPr>
      <t xml:space="preserve"> Someone has posted a product you might be interested in'</t>
    </r>
  </si>
  <si>
    <t>Users redirected to the campaign detail page</t>
  </si>
  <si>
    <t>Users back to Homepage</t>
  </si>
  <si>
    <t>Users tap on 'See All' at Sell On Deals section at Homepage</t>
  </si>
  <si>
    <t>Users redirected to the Sell On Deals page</t>
  </si>
  <si>
    <t>Users successfully see a new campaign displayed at Sell On Deals page order by newest banner based on priority</t>
  </si>
  <si>
    <t>Admin click on one of campaigns</t>
  </si>
  <si>
    <t>Admin see popup Edit Campaign form</t>
  </si>
  <si>
    <t>Admin click on 'Delete' button</t>
  </si>
  <si>
    <t>Admin successfully delete a campaign and see deleted campaign not in the table list</t>
  </si>
  <si>
    <t>Users successfully not see a deleted campaign displayed at Sell On Deals page</t>
  </si>
  <si>
    <t>Admin successfully updated campaign and see updated campaign show on the table list with status is not active</t>
  </si>
  <si>
    <t>Users successfully not see a deactivated campaign displayed at Sell On Deals page</t>
  </si>
  <si>
    <t>New Campaign Name : Women Fashion</t>
  </si>
  <si>
    <t>New Campaign Text : Fashion just for women</t>
  </si>
  <si>
    <t>Admin fill new campaign detail with Testing Form</t>
  </si>
  <si>
    <t>Admin successfully change a detail of the selected campaign</t>
  </si>
  <si>
    <t>Users swipe on Sell On Deals section at Homepage</t>
  </si>
  <si>
    <t>Users successfully see the updated campaign detail has changed</t>
  </si>
  <si>
    <t>Users successfully see list of the Sell On Deals order by newest banner based on priority in Slide View (maximum 4 banners shown)</t>
  </si>
  <si>
    <t>Users successfully redirected to the Sell On Deals page and can see all list of banners, order by newest banner based on priority in List View</t>
  </si>
  <si>
    <t>Admin set priority to '5'</t>
  </si>
  <si>
    <t>Admin successfully change a priority of the selected campaign</t>
  </si>
  <si>
    <r>
      <t xml:space="preserve">Users has been passed the test case </t>
    </r>
    <r>
      <rPr>
        <b/>
        <sz val="11"/>
        <rFont val="Calibri"/>
      </rPr>
      <t xml:space="preserve">TC-009-SC-001 </t>
    </r>
    <r>
      <rPr>
        <sz val="11"/>
        <color rgb="FF000000"/>
        <rFont val="Calibri"/>
      </rPr>
      <t xml:space="preserve">or </t>
    </r>
    <r>
      <rPr>
        <b/>
        <sz val="11"/>
        <rFont val="Calibri"/>
      </rPr>
      <t>TC-009-SC-002</t>
    </r>
  </si>
  <si>
    <t>Users tap on one of banners</t>
  </si>
  <si>
    <t>Users successfully see the updated campaign order has changed based on priority</t>
  </si>
  <si>
    <t>Users redirected to the Sell On Deals detail page</t>
  </si>
  <si>
    <t>Users successfully see the details of the Sell On Deals with displaying the offer period</t>
  </si>
  <si>
    <t>Users successfully redirected to the Sell On Deals page and can see all list of banners, order by newest banner in List View</t>
  </si>
  <si>
    <t>Starting Price : $10</t>
  </si>
  <si>
    <t>Maximum Price : $100</t>
  </si>
  <si>
    <t>Item Condition : New, Like New</t>
  </si>
  <si>
    <t>Item Category : Fashion</t>
  </si>
  <si>
    <r>
      <t xml:space="preserve">Users scroll to Product Discovery section at Homepage then tap on 'Filter Discovery' button </t>
    </r>
    <r>
      <rPr>
        <i/>
        <sz val="11"/>
        <rFont val="Calibri"/>
      </rPr>
      <t>(or)</t>
    </r>
  </si>
  <si>
    <t xml:space="preserve">Users tap on 'See All' at Product Discovery section at Homepage then tap on 'Filter Discovery' button </t>
  </si>
  <si>
    <t>Users see popup menu option then tap on 'Filter'</t>
  </si>
  <si>
    <t>Users redirected to Filter Listing page</t>
  </si>
  <si>
    <t>Users fill filter form with Testing Data</t>
  </si>
  <si>
    <t>Users tap on 'Filter' button</t>
  </si>
  <si>
    <t>Users redirected to the filter result page</t>
  </si>
  <si>
    <t>Users successfully see all list of product that related to the filter option chosen, order by newest product in Grid View</t>
  </si>
  <si>
    <r>
      <t xml:space="preserve">Users has been passed </t>
    </r>
    <r>
      <rPr>
        <b/>
        <sz val="11"/>
        <rFont val="Calibri"/>
      </rPr>
      <t>TC-010-SC-001</t>
    </r>
  </si>
  <si>
    <t>Users open again Filter Listing page</t>
  </si>
  <si>
    <r>
      <t xml:space="preserve">Users has been passed </t>
    </r>
    <r>
      <rPr>
        <b/>
        <sz val="11"/>
        <rFont val="Calibri"/>
      </rPr>
      <t>TC-010-SC-001</t>
    </r>
  </si>
  <si>
    <t>Users tap on 'Reset Filter' button</t>
  </si>
  <si>
    <t>Users successfully see the filter options has been reset to default</t>
  </si>
  <si>
    <t>Users tap on one of categories icon on Homepage or on Category page (See All Categories)</t>
  </si>
  <si>
    <t>Users tap on 'Filter Discovery' button</t>
  </si>
  <si>
    <t>Users redirected to the Filter Listing page</t>
  </si>
  <si>
    <t>Users successfully see that Filter options by category not displayed</t>
  </si>
  <si>
    <t>Item Category : Car</t>
  </si>
  <si>
    <r>
      <t xml:space="preserve">Users scroll to Product Discovery section at Homepage then tap on 'Filter Discovery' button </t>
    </r>
    <r>
      <rPr>
        <i/>
        <sz val="11"/>
        <rFont val="Calibri"/>
      </rPr>
      <t>(or)</t>
    </r>
  </si>
  <si>
    <t>Starting Price : $101</t>
  </si>
  <si>
    <r>
      <t xml:space="preserve">Users scroll to Product Discovery section at Homepage then tap on 'Filter Discovery' button </t>
    </r>
    <r>
      <rPr>
        <i/>
        <sz val="11"/>
        <rFont val="Calibri"/>
      </rPr>
      <t>(or)</t>
    </r>
  </si>
  <si>
    <t>Users successfully see an error message 'The maximum price must be not lower than the starting price'</t>
  </si>
  <si>
    <r>
      <t xml:space="preserve">Users scroll to Product Discovery section at Homepage then tap on 'Filter Discovery' button </t>
    </r>
    <r>
      <rPr>
        <i/>
        <sz val="11"/>
        <rFont val="Calibri"/>
      </rPr>
      <t>(or)</t>
    </r>
  </si>
  <si>
    <t>Users see popup menu option then tap on 'Sort'</t>
  </si>
  <si>
    <t>Users redirected to Sort Listing page</t>
  </si>
  <si>
    <t>Users tap on 'Newest'</t>
  </si>
  <si>
    <t>Users tap on 'Sort' button</t>
  </si>
  <si>
    <t>Users redirected back to the Homepage or Product Discovery page</t>
  </si>
  <si>
    <t>Users successfully see all list of product sorting by Newest product in grid view</t>
  </si>
  <si>
    <t>Login Email : user@example.com</t>
  </si>
  <si>
    <t>Description :
1 Chair - Good Condition
1 Table - Very Good Condition
1 Rach - Bad Condition
Total of Items 3</t>
  </si>
  <si>
    <r>
      <t xml:space="preserve">Users scroll to Product Discovery section at Homepage then tap on 'Filter Discovery' button </t>
    </r>
    <r>
      <rPr>
        <i/>
        <sz val="11"/>
        <rFont val="Calibri"/>
      </rPr>
      <t>(or)</t>
    </r>
  </si>
  <si>
    <t>Users tap on 'Buy It All' button at the Homepage</t>
  </si>
  <si>
    <t>Users redirected to the Buy It All page</t>
  </si>
  <si>
    <t>Users tap on 'Lowest Price'</t>
  </si>
  <si>
    <t>Users tap on 'Guest' button</t>
  </si>
  <si>
    <t>Users see the page auto showing form Description, Pickup Location, and Product Photo</t>
  </si>
  <si>
    <t>Users fill Description with Testing Data</t>
  </si>
  <si>
    <t>Users successfully see all list of product sorting by Lowest Price product in grid view</t>
  </si>
  <si>
    <t>Users choose Pickup Location</t>
  </si>
  <si>
    <t>Users tap on 'Add Photo' button</t>
  </si>
  <si>
    <t xml:space="preserve">Users choose photo from Gallery or take a photo from Camera then preview photo will display at the Buy It All page </t>
  </si>
  <si>
    <t>Users repeat step 9 &amp; 10 for another photo (Front, Left/Right, Up, Other) up to maximum 12 photos</t>
  </si>
  <si>
    <t>Users tap on 'Post' button</t>
  </si>
  <si>
    <t>Users successfully upload bulk product and redirected to a new page with the displayed message 'Your product Has Been Saved as Draft. Your post successfully published on admin page'</t>
  </si>
  <si>
    <t>Users tap on 'Back to Home' button and users will redirected to home page</t>
  </si>
  <si>
    <t>Users tap on 'Buy It All' button and redirected again to the Buy It All page</t>
  </si>
  <si>
    <t>Users tap on the top right icon to see history of Buy It All</t>
  </si>
  <si>
    <t>Users successfully redirected to the Buy It All history list page</t>
  </si>
  <si>
    <r>
      <t xml:space="preserve">Users scroll to Product Discovery section at Homepage then tap on 'Filter Discovery' button </t>
    </r>
    <r>
      <rPr>
        <i/>
        <sz val="11"/>
        <rFont val="Calibri"/>
      </rPr>
      <t>(or)</t>
    </r>
  </si>
  <si>
    <t>Users tap on 'Highest Price'</t>
  </si>
  <si>
    <t>Users successfully see all list of product sorting by Highest Price product in grid view</t>
  </si>
  <si>
    <t>Company Name : Corea System Indonesia</t>
  </si>
  <si>
    <t>Lisence Number : XYZ123ASDF001122</t>
  </si>
  <si>
    <t>Users tap on 'Real Estate Agent' button</t>
  </si>
  <si>
    <t>Users see the page auto showing form Company Name, Lisence Number, Description, Pickup Location, and Product Photo</t>
  </si>
  <si>
    <t>Users fill Company Name, LIsence Number, and Description with Testing Data</t>
  </si>
  <si>
    <r>
      <t xml:space="preserve">Users has been passed </t>
    </r>
    <r>
      <rPr>
        <b/>
        <sz val="11"/>
        <rFont val="Calibri"/>
      </rPr>
      <t>TC-011-SC-001</t>
    </r>
    <r>
      <rPr>
        <sz val="11"/>
        <color rgb="FF000000"/>
        <rFont val="Calibri"/>
      </rPr>
      <t xml:space="preserve"> or </t>
    </r>
    <r>
      <rPr>
        <b/>
        <sz val="11"/>
        <rFont val="Calibri"/>
      </rPr>
      <t xml:space="preserve">TC-011-SC-002 </t>
    </r>
    <r>
      <rPr>
        <sz val="11"/>
        <color rgb="FF000000"/>
        <rFont val="Calibri"/>
      </rPr>
      <t xml:space="preserve">or </t>
    </r>
    <r>
      <rPr>
        <b/>
        <sz val="11"/>
        <rFont val="Calibri"/>
      </rPr>
      <t>TC-011-SC-003</t>
    </r>
  </si>
  <si>
    <t>Users open again Sort Listing page</t>
  </si>
  <si>
    <t>Users successfully see the default sorting options filled with the latest data</t>
  </si>
  <si>
    <t>Users successfully see a new uploaded Bulk Sale displayed at Buy It All page with status is 'Pending'</t>
  </si>
  <si>
    <t>Input Price : 1000</t>
  </si>
  <si>
    <t>Visit Date : 01 Oct 2019</t>
  </si>
  <si>
    <t>Users Login Email : buyer@example.com</t>
  </si>
  <si>
    <t>Admin click on 'Buy It All'</t>
  </si>
  <si>
    <t>Admin redirected to the Buy It All list page</t>
  </si>
  <si>
    <t>Admin click on one of Buy It All requests with status 'Pending'</t>
  </si>
  <si>
    <t>Admin click  on 'Detail'</t>
  </si>
  <si>
    <t>Users redirected to the Sorting Listing page</t>
  </si>
  <si>
    <t>Admin redirected to the Buy It All detail page</t>
  </si>
  <si>
    <t>Users tap on 'Newest' or 'Lowest Price' or 'Highest Price'</t>
  </si>
  <si>
    <t>Admin click on 'Input Price' button</t>
  </si>
  <si>
    <t>Admin see popup 'Input Price' form</t>
  </si>
  <si>
    <t>Users redirected to the Homepage or Product Discovery page</t>
  </si>
  <si>
    <t>Admin input price with Testing Data</t>
  </si>
  <si>
    <t>Admin successfully input price and redirected back to the 'Buy It All detail' page and see the Price displayed on the detail</t>
  </si>
  <si>
    <t>Admin click on 'Visit Date' button</t>
  </si>
  <si>
    <t>Admin see popup 'Visit Date' form</t>
  </si>
  <si>
    <t>Admin fill 'visit date' with Testing Data</t>
  </si>
  <si>
    <t>Admin successfully input visit date and redirected back to the 'Buy It All detail' page and see the Visit Date displayed on the detail and the Status change to 'Visited'</t>
  </si>
  <si>
    <t>Users successfully see a new updated Bulk Sale displayed at Buy It All page with status is 'Processed'</t>
  </si>
  <si>
    <t>Login Email : seller@example.com</t>
  </si>
  <si>
    <t>Product Name : Table</t>
  </si>
  <si>
    <t>Description : Table for TV</t>
  </si>
  <si>
    <t>Information : +65 1234 5678</t>
  </si>
  <si>
    <t>Sellers tap on '+' (Add Product)</t>
  </si>
  <si>
    <t>Sellers see a popup Menu</t>
  </si>
  <si>
    <t>Sellers tap on 'Free Product'</t>
  </si>
  <si>
    <t>Sellers redirected to Add Free Product page</t>
  </si>
  <si>
    <t>Sellers tap on 'Add Photo' button on Main photo</t>
  </si>
  <si>
    <t xml:space="preserve">Sellers choose photo from Gallery or take a photo from Camera then preview photo will display at the Add Product page </t>
  </si>
  <si>
    <t>Sellers repeat step 7 &amp; 8 for another photo (Front, Left/Right, Up, Other)</t>
  </si>
  <si>
    <r>
      <t>Sellers fill Product Name, Description, and Information form with Testing Data</t>
    </r>
    <r>
      <rPr>
        <i/>
        <sz val="11"/>
        <rFont val="Calibri"/>
      </rPr>
      <t xml:space="preserve"> (or)</t>
    </r>
  </si>
  <si>
    <t>Seller checklist on 'Use current phone number' then Information field will auto-fill with current profile phone number</t>
  </si>
  <si>
    <t>Sellers tap on 'Sell Now' button</t>
  </si>
  <si>
    <t>Sellers successfully upload free product and redirected to a new page with displayed message 'Your product Has Been Posted'</t>
  </si>
  <si>
    <t>Sellers tap on 'Back to Home' button and Sellers will redirected to home page</t>
  </si>
  <si>
    <t>Sellers successfully see a new uploaded Free Product displayed at Homepage as the latest Free Product</t>
  </si>
  <si>
    <t>Sellers tap on 'Account' menu, then choose 'Seller' tab</t>
  </si>
  <si>
    <t>Sellers redirected to the Seller menu page</t>
  </si>
  <si>
    <t>Admin click on one of Buy It All requests with status 'Visited'</t>
  </si>
  <si>
    <t xml:space="preserve">Sellers tap on 'Free Product' tab </t>
  </si>
  <si>
    <t>Sellers successfully see a new uploaded Free Product displayed at Free Product page on the Seller menu</t>
  </si>
  <si>
    <t>Admin click on 'Change Status' button</t>
  </si>
  <si>
    <t>Admin see popup 'Change Status' form</t>
  </si>
  <si>
    <t>Admin change status to 'Completed'</t>
  </si>
  <si>
    <t>Admin successfully change status and redirected back to the 'Buy It All detail' page and see Status change to 'Completed'</t>
  </si>
  <si>
    <t>Users successfully see a new completed Bulk Sale displayed at Buy It All page with status is 'Completed'</t>
  </si>
  <si>
    <t>Product Name : 멋진 옷</t>
  </si>
  <si>
    <t>Description : 나는 좋은 옷을 팔아</t>
  </si>
  <si>
    <t>Sellers redirected to Add Product page</t>
  </si>
  <si>
    <t>Sellers fill Product Name, Description, and Information form with Testing Data</t>
  </si>
  <si>
    <t>Sellers tap on 'Okay' button and Sellers will redirected to home page</t>
  </si>
  <si>
    <t>Admin change status to 'Rejected'</t>
  </si>
  <si>
    <t>Admin successfully change status and redirected back to the 'Buy It All detail' page and see Status change to 'Rejected'</t>
  </si>
  <si>
    <t>Users successfully see a new rejected Bulk Sale displayed at Buy It All page with status is 'Rejected'</t>
  </si>
  <si>
    <r>
      <t>Sellers fill Product Name, Description, and Information form with Testing Data</t>
    </r>
    <r>
      <rPr>
        <i/>
        <sz val="11"/>
        <rFont val="Calibri"/>
      </rPr>
      <t xml:space="preserve"> (or)</t>
    </r>
  </si>
  <si>
    <t>Sellers tap on 'Back' button</t>
  </si>
  <si>
    <t>Sellers see a popup confirmation 'Save as Draft?'</t>
  </si>
  <si>
    <t>Sellers tap on 'Save as Draft' button</t>
  </si>
  <si>
    <t>Sellers successfully save as draft of free product form</t>
  </si>
  <si>
    <t>Sellers tap on '+' (Add Product) again</t>
  </si>
  <si>
    <t>Sellers see a popup Menu and tap on 'Free Product'</t>
  </si>
  <si>
    <t>Users tap on one of Buy It All list</t>
  </si>
  <si>
    <t>Sellers successfully see a saved draft Free Product form displayed at Add Free Product page</t>
  </si>
  <si>
    <t>Users redirected to the Buy It All detail page</t>
  </si>
  <si>
    <t>Users tap on 'Delete' button</t>
  </si>
  <si>
    <t>Users see popup Confirmation 'Are you sure want to delete this product?"</t>
  </si>
  <si>
    <t xml:space="preserve">Users tap on 'Yes' </t>
  </si>
  <si>
    <t>Users successfully delete product and redirected to 'Buy It All list' page with displayed message 'Your product Has Been Deleted'</t>
  </si>
  <si>
    <t>Users successfully not see a deleted product displayed at 'Buy It All list' page</t>
  </si>
  <si>
    <r>
      <t>Sellers fill Product Name, Description, and Information form with Testing Data</t>
    </r>
    <r>
      <rPr>
        <i/>
        <sz val="11"/>
        <rFont val="Calibri"/>
      </rPr>
      <t xml:space="preserve"> (or)</t>
    </r>
  </si>
  <si>
    <t>Sellers tap on 'Discard' button</t>
  </si>
  <si>
    <t>Sellers successfully discard a draft of free product form</t>
  </si>
  <si>
    <t>Sellers successfully not see a draft Free Product displayed at Add Free Product page</t>
  </si>
  <si>
    <t>Sellers tap on 'Free Product' tab</t>
  </si>
  <si>
    <t>Sellers tap on one of Free Products</t>
  </si>
  <si>
    <t>Sellers redirected to Detail Free Product page</t>
  </si>
  <si>
    <t>Sellers tap on 'Edit' button</t>
  </si>
  <si>
    <t>Sellers redirected to Edit Product page</t>
  </si>
  <si>
    <t>Sellers selects one of the fields to be changed</t>
  </si>
  <si>
    <t>Sellers fill Product form with new Testing Data</t>
  </si>
  <si>
    <t>Sellers successfully update product and redirected to a new page with displayed message 'Your product Has Been Posted'</t>
  </si>
  <si>
    <t>Sellers tap on 'Back to Home' button and user will redirected to home page</t>
  </si>
  <si>
    <t>Sellers successfully see changes of Product Detail that has been updated on Free Product page</t>
  </si>
  <si>
    <t>Users swipe on 'Free Product Here' section at Homepage</t>
  </si>
  <si>
    <t>Users successfully see the latest Free Product at Homepage, order by newest product in Slide View (maximum 10 Free Products shown)</t>
  </si>
  <si>
    <t>Sellers tap on 'Delete' button</t>
  </si>
  <si>
    <t>Sellers see popup Confirmation 'Are you sure want to delete this product?"</t>
  </si>
  <si>
    <t xml:space="preserve">Sellers tap on 'Yes' </t>
  </si>
  <si>
    <t>Sellers successfully delete free product and redirected to 'Free Product' page with displayed message 'Your product Has Been Deleted'</t>
  </si>
  <si>
    <t>Sellers successfully not see a deleted product displayed at the Homepage and at the Free Product page on the Seller menu</t>
  </si>
  <si>
    <t>Users tap on right arrow '&gt;'</t>
  </si>
  <si>
    <t>Users successfully redirected to Free Product page and can see all list of free product order by newest product in Grid View (maximum 100 free products)</t>
  </si>
  <si>
    <r>
      <t xml:space="preserve">Users has been passed </t>
    </r>
    <r>
      <rPr>
        <b/>
        <sz val="11"/>
        <rFont val="Calibri"/>
      </rPr>
      <t>TC-014-SC-001</t>
    </r>
    <r>
      <rPr>
        <sz val="11"/>
        <color rgb="FF000000"/>
        <rFont val="Calibri"/>
      </rPr>
      <t xml:space="preserve"> or </t>
    </r>
    <r>
      <rPr>
        <b/>
        <sz val="11"/>
        <rFont val="Calibri"/>
      </rPr>
      <t>TC-014-SC-002</t>
    </r>
  </si>
  <si>
    <t>Users tap on one of free products</t>
  </si>
  <si>
    <t>Users redirected to the Free Product detail page</t>
  </si>
  <si>
    <t>Users swipe on image slide and tap on one of images</t>
  </si>
  <si>
    <t>Users redirected to the new page to see image detail</t>
  </si>
  <si>
    <t>Users pinch on image to zoom an image with two fingers</t>
  </si>
  <si>
    <t>Users successfully see the detail of the free product and successfully zoom a picture of free product</t>
  </si>
  <si>
    <t>Admin click on 'Free Product'</t>
  </si>
  <si>
    <t>Admin redirected to Free Product list page</t>
  </si>
  <si>
    <t>Admin click on one of Free Products</t>
  </si>
  <si>
    <t>Admin click on 'Set Draft'</t>
  </si>
  <si>
    <t>Admin successfully set as draft of Free Product and can see status 'Draft' on the selected free product</t>
  </si>
  <si>
    <t>Users redirected to the Free Product page</t>
  </si>
  <si>
    <t>Users successfully not see Free Product that has been set as draft by Admin on the Free Product page at the Homepage</t>
  </si>
  <si>
    <t>Login as Buyers</t>
  </si>
  <si>
    <t>Buyers Login Email : user@example.com</t>
  </si>
  <si>
    <t>Buyers launched application</t>
  </si>
  <si>
    <t>Buyers swipe on 'Free Product Here' section at Homepage</t>
  </si>
  <si>
    <t>4a.</t>
  </si>
  <si>
    <t>Buyers tap on 'Contact' button on the free product list list at Homepage (or)</t>
  </si>
  <si>
    <t>4b.</t>
  </si>
  <si>
    <t>Buyers open Free Product list page then tap on 'Call Now' button</t>
  </si>
  <si>
    <t>Buyers successfully see detail of product</t>
  </si>
  <si>
    <t>Sellers Login Email : user@example.com</t>
  </si>
  <si>
    <t>Buyers tap on 'Telephone'</t>
  </si>
  <si>
    <t>Buyers successfully redirected to phone call app and displayed phone number where receiver phone number = seller's phone number</t>
  </si>
  <si>
    <t>Buyers tap on Call button on phone device</t>
  </si>
  <si>
    <t>Buyers successfully contact Sellers by phone to order free product</t>
  </si>
  <si>
    <t>Admin successfully set as inactive of Free Product and can see status 'Inactive' on the selected free product</t>
  </si>
  <si>
    <t>Buyers login to application with Testimg Data</t>
  </si>
  <si>
    <t>Sellers swipe on 'Free Product Here' section at Homepage</t>
  </si>
  <si>
    <t>Sellers tap on right arrow '&gt;'</t>
  </si>
  <si>
    <t>Sellers redirected to the Free Product page</t>
  </si>
  <si>
    <t>Buyers tap on 'Email'</t>
  </si>
  <si>
    <t>Sellers successfully not see Free Product that has been set as inactive by Admin on the Free Product page at the Homepage</t>
  </si>
  <si>
    <t>Buyers successfully redirected to Email app and displayed email address where receiver email address = seller's email address</t>
  </si>
  <si>
    <t>Sellers back to Homepage</t>
  </si>
  <si>
    <t>Buyers fill Subject and Body Email and send it to receiver</t>
  </si>
  <si>
    <t>Buyers successfully contact Sellers by email to order free product</t>
  </si>
  <si>
    <t>Sellers successfully not see Free Product that has been set as inactive by Admin on the Free Product page at the Seller menu</t>
  </si>
  <si>
    <t>Sellers has been added Free Product</t>
  </si>
  <si>
    <t>Sellers allow Free Product to be published up to 30 days</t>
  </si>
  <si>
    <t>Buyers successfully see an error message 'No apps can perform this action'</t>
  </si>
  <si>
    <t>Category : Furniture</t>
  </si>
  <si>
    <t>Brand : Ikea</t>
  </si>
  <si>
    <t>Quantity (Unit) : 10</t>
  </si>
  <si>
    <t>Product Condition : New</t>
  </si>
  <si>
    <t>Width : 5.00 cm</t>
  </si>
  <si>
    <t>Height : 10.00 cm</t>
  </si>
  <si>
    <t>Length : 10.00 cm</t>
  </si>
  <si>
    <t>Weight : 31 kg</t>
  </si>
  <si>
    <t>Product Price : $ 18</t>
  </si>
  <si>
    <t>Sellers tap on 'Normal Product'</t>
  </si>
  <si>
    <t>Sellers fill Product Name, Category, Brand, Description, Quantity, Product Conditions, Width, Height, Length, and Weight form with Testing Data</t>
  </si>
  <si>
    <t>Sellers see page auto loading and show vehicle type with Lorry 10 Ft/Lorry 14 ft</t>
  </si>
  <si>
    <t>Sellers tap on Lorry 10 Ft</t>
  </si>
  <si>
    <t>Sellers see page auto showing Carrier Service as GOGOVAN</t>
  </si>
  <si>
    <t>Sellers choose Pickup Location</t>
  </si>
  <si>
    <t>Sellers set Product Price with Testing Data</t>
  </si>
  <si>
    <t>Sellers see Secured Service (Insurance) cost as $5</t>
  </si>
  <si>
    <t>Sellers see Selling Fee auto calculate 10% of Product Price</t>
  </si>
  <si>
    <t>Sellers switch Off button 'Include Delivery Cost'</t>
  </si>
  <si>
    <t>Sellers Swith On button 'Post Product to Public'</t>
  </si>
  <si>
    <t>Sellers see Total Earning auto-calculated from Product Price minus Selling Fee</t>
  </si>
  <si>
    <t>Sellers successfully upload normal product and redirected to a new page with displayed message 'Your product Has Been Posted'</t>
  </si>
  <si>
    <t>Sellers scroll to Product Discovery section and tap on 'See All'</t>
  </si>
  <si>
    <t>Sellers redirected to Product Discovery page</t>
  </si>
  <si>
    <t>Sellers successfully see uploaded Product at Product  Discovery page</t>
  </si>
  <si>
    <t>Sellers tap on 'Active Product' tab</t>
  </si>
  <si>
    <t>30.</t>
  </si>
  <si>
    <t>Sellers successfully see a new uploaded Product listed at Product  Discovery page and at Active Product page in the Sellers Menu</t>
  </si>
  <si>
    <t>Height : 5.00 cm</t>
  </si>
  <si>
    <t>Length : 5.00 cm</t>
  </si>
  <si>
    <t>Weight : 10 kg</t>
  </si>
  <si>
    <t>Sellers login to application with Testing</t>
  </si>
  <si>
    <t>Sellers see page auto loading and show vehicle type with Regular/Lorry 10 Ft/Lorry 14 ft</t>
  </si>
  <si>
    <t>Sellers tap on Regular</t>
  </si>
  <si>
    <t>Sellers see page auto showing Carrier Service as QExpress</t>
  </si>
  <si>
    <t>Sellers see Total Earning auto calculate from Product Price minus Selling Fee</t>
  </si>
  <si>
    <t>Sellers Switch On button 'Include Delivery Cost'</t>
  </si>
  <si>
    <t>Sellers Switch On button 'Post Product to Public'</t>
  </si>
  <si>
    <t>User launched application</t>
  </si>
  <si>
    <t>Sellers successfully see uploaded Products with the label 'Free Shipping' on the Product Discovery page</t>
  </si>
  <si>
    <t>User login to application with Testing Data</t>
  </si>
  <si>
    <t>User scroll to 'Product Discovery' section at Homepage</t>
  </si>
  <si>
    <t>Sellers tap on 'Draft Product' or 'Active Product' tab</t>
  </si>
  <si>
    <t>Users successfully see all list of Product, order by newest product in Grid View</t>
  </si>
  <si>
    <t>Sellers tap on one of Products</t>
  </si>
  <si>
    <t>Buyers scroll to Product Discovery section and tap on 'See All'</t>
  </si>
  <si>
    <t>Sellers redirected to Detail Product page</t>
  </si>
  <si>
    <t>Buyers tap on one of the Products that have a label 'Free Shipping'</t>
  </si>
  <si>
    <t>31.</t>
  </si>
  <si>
    <t>Buyers redirected to Product Detail Page</t>
  </si>
  <si>
    <t>32.</t>
  </si>
  <si>
    <t>Buyers tap on 'Buy Now' button</t>
  </si>
  <si>
    <t>33.</t>
  </si>
  <si>
    <t>Buyers redirected to Order Confirmation page</t>
  </si>
  <si>
    <t>34.</t>
  </si>
  <si>
    <t>Buyers successfully see Shipping Subtotal of a product with the label 'Free Shipping' is $.00</t>
  </si>
  <si>
    <t>Sellers tap on 'Okay' button and user will redirected to home page</t>
  </si>
  <si>
    <t>Sellers successfully see changes of Product Detail that has been updated on Draft Product or Active Product page on the Seller Menu</t>
  </si>
  <si>
    <r>
      <t xml:space="preserve">Users has been passed </t>
    </r>
    <r>
      <rPr>
        <b/>
        <sz val="11"/>
        <rFont val="Calibri"/>
      </rPr>
      <t>TC-018-SC-001</t>
    </r>
  </si>
  <si>
    <t>Users tap on one of products</t>
  </si>
  <si>
    <t>Users redirected to the Product detail page</t>
  </si>
  <si>
    <t>Users successfully see the detail of the product and successfully zoom a picture of product</t>
  </si>
  <si>
    <t>Sellers successfully delete product and redirected to 'Draft Product' or 'Active Product' page with displayed message 'Your product Has Been Deleted'</t>
  </si>
  <si>
    <t>Sellers successfully not see a deleted product displayed at Draft Product or Active Product page on the Seller Menu</t>
  </si>
  <si>
    <t>Admin click on 'Products'</t>
  </si>
  <si>
    <t>Admin redirected to the Products list page</t>
  </si>
  <si>
    <t>Admin click on one of Products</t>
  </si>
  <si>
    <t>Admin successfully set as draft of Product and can see status 'Draft' on the selected product</t>
  </si>
  <si>
    <t>Sellers scroll to 'Product Discovery' section at Homepage</t>
  </si>
  <si>
    <t>Sellers successfully not see a Product that has been set as draft by Admin on the Product Discovery page at the Homepage</t>
  </si>
  <si>
    <t>Sellers tap on 'Account' menu then choose 'Seller' tab</t>
  </si>
  <si>
    <t>Sellers tap on 'Draft Product'</t>
  </si>
  <si>
    <t>Sellers redirected to the 'Draft Product' page</t>
  </si>
  <si>
    <t>Sellers successfully see a Product that has been set as draft by Admin on the 'Draft Product' page at the Seller menu</t>
  </si>
  <si>
    <t>Sellers Switch Off button 'Include Delivery Cost'</t>
  </si>
  <si>
    <t>Sellers hold on one of Products</t>
  </si>
  <si>
    <t>Sellers see that page auto showing toast menu with delete icon and text '0 Items Selected'</t>
  </si>
  <si>
    <t>Sellers cheklist multiple normal products to be deleted</t>
  </si>
  <si>
    <t>Users successfully not see a deleted product displayed at Draft Product or Active Product page on the Seller Menu</t>
  </si>
  <si>
    <t>Buyers tap on one of Products that have delivery cost</t>
  </si>
  <si>
    <t>Buyers successfully see Shipping Subtotal of a new uploaded product with delivery cost based on Order Review</t>
  </si>
  <si>
    <t>Admin redirected to Products list page</t>
  </si>
  <si>
    <t>Admin successfully set as inactive of Product and can see status 'Inactive' on the selected product</t>
  </si>
  <si>
    <t>Sellers successfully not see a Product that has been set as inactive by Admin on the Product Discovery page at the Homepage</t>
  </si>
  <si>
    <t>Sellers tap on 'Draft Product' or 'Active Product'</t>
  </si>
  <si>
    <t>Sellers redirected to the 'Draft Product' or 'Active Product' page</t>
  </si>
  <si>
    <t>Sellers successfully not see a Product that has been set as inactive by Admin on the 'Draft Product' or 'Active Product' page at the Seller menu</t>
  </si>
  <si>
    <t>Sellers Switch Off button 'Post Product to Public'</t>
  </si>
  <si>
    <t>Sellers successfully upload normal product and redirected to a new page with displayed message 'Your product Has Been Saved as Draft'</t>
  </si>
  <si>
    <t>Sellers tap on 'Draft Product' tab</t>
  </si>
  <si>
    <t>Sellers successfully see a new Draft Product listed at 'Draft Product' page in the Sellers menu</t>
  </si>
  <si>
    <t>Sellers successfully save as draft of product form</t>
  </si>
  <si>
    <t>Sellers see a popup Menu and tap on 'Normal Product'</t>
  </si>
  <si>
    <t>Sellers successfully see a saved draft Product form displayed at Add Product page</t>
  </si>
  <si>
    <t>Login Email : buyer@example.com</t>
  </si>
  <si>
    <t>Buyers tap on 'Wishlist' menu</t>
  </si>
  <si>
    <t>Buyers redirected to 'Wishlist' page</t>
  </si>
  <si>
    <t>Buyers successfully see a message 'Your Wishlist Still Empty. Click heart icon on your favorite item to be stored on wishlist.'</t>
  </si>
  <si>
    <t>Sellers successfully discard a draft of product form</t>
  </si>
  <si>
    <t>Sellers successfully not see a draft Product form displayed at Add Product page</t>
  </si>
  <si>
    <t>Buyers scroll to Product Discovery section at homepage</t>
  </si>
  <si>
    <t xml:space="preserve">Buyers tap on one of Products at Product Discovery section </t>
  </si>
  <si>
    <t>Buyers redirected to Product Details page</t>
  </si>
  <si>
    <t>Buyers tap on wishlist icon (love icon)</t>
  </si>
  <si>
    <t xml:space="preserve">Buyers see a successfully message 'Item Added to Wishlist. To See list go to wishlist' and see wishlist icon (love status) is orange. </t>
  </si>
  <si>
    <t>Buyers redirected back to homepage</t>
  </si>
  <si>
    <t>Buyers redirected to Wishlist page</t>
  </si>
  <si>
    <t>Buyers successfully see his favorite item at Wishlist page</t>
  </si>
  <si>
    <t>Buyers tap on 'Cart' menu</t>
  </si>
  <si>
    <t>Buyers redirected to 'Cart' page</t>
  </si>
  <si>
    <t>Buyers successfully see a message 'Cart Empty. All your stuff will be listed here, Lets start shopping at Sell On' and see 'Shop Now' button</t>
  </si>
  <si>
    <r>
      <t xml:space="preserve">Sellers has been passed the test case </t>
    </r>
    <r>
      <rPr>
        <b/>
        <sz val="11"/>
        <rFont val="Calibri"/>
      </rPr>
      <t>TC-016-SC-001/TC-016-SC-002/TC-016-SC-003/TC-016-SC-001 on step 1 to 20</t>
    </r>
  </si>
  <si>
    <t>Sellers successfully see a message 'Please setup your Bank Account first.'</t>
  </si>
  <si>
    <t>Buyers scroll to Product Discovery section at homepage and tap on 'See All'</t>
  </si>
  <si>
    <t>Buyers redirected to Product Discovery page</t>
  </si>
  <si>
    <t>Buyers tap on one of Products</t>
  </si>
  <si>
    <t>Buyers tap on 'Shop Now' button</t>
  </si>
  <si>
    <t>Buyers redirected to Homepage</t>
  </si>
  <si>
    <t>Buyers tap on one of products at Homepage</t>
  </si>
  <si>
    <t>Buyers tap on 'Add to Cart' button</t>
  </si>
  <si>
    <t xml:space="preserve">Buyers see a successfully message 'Item Added to Cart. To See list go to Cart. </t>
  </si>
  <si>
    <t>Buyers redirected to Cart page</t>
  </si>
  <si>
    <t>Buyers successfully see his selected item at Cart page</t>
  </si>
  <si>
    <t>Buyers tap on one of Categories icon</t>
  </si>
  <si>
    <t>Buyers successfully see all list of product that related to selected category in a grid view</t>
  </si>
  <si>
    <t>Buyers tap on Search Engine at Homepage</t>
  </si>
  <si>
    <t>Buyers redirected to the new page</t>
  </si>
  <si>
    <t>Buyers fill Search Engine form with Testing Data</t>
  </si>
  <si>
    <t xml:space="preserve">6. </t>
  </si>
  <si>
    <t>Buyers successfully see all list of product that related to search keyword in a grid view</t>
  </si>
  <si>
    <t>Item Condition : New</t>
  </si>
  <si>
    <t>Item Category : Furniture</t>
  </si>
  <si>
    <t>Buyers scroll to Product Discovery section at Homepage</t>
  </si>
  <si>
    <t>Buyers tap on 'Filter Discovery' button</t>
  </si>
  <si>
    <t>Buyers tap on 'Filter' button</t>
  </si>
  <si>
    <t>Buyers redirected to Filter Listing page</t>
  </si>
  <si>
    <t>Buyers fill Filter Listing form with Testing Data</t>
  </si>
  <si>
    <t>Buyers successfully see all list of product that related to filter option in a grid view</t>
  </si>
  <si>
    <t>Buyers tap on 'Delete' icon at one of product items</t>
  </si>
  <si>
    <t>Buyers see popup message with confirm button</t>
  </si>
  <si>
    <t>Buyers tap on 'Remove &amp; Place to Wishlist' button</t>
  </si>
  <si>
    <t>Buyers see a successfully message 'Success'</t>
  </si>
  <si>
    <t>Buyers see a successfully message 'Product Has Been Wishlisted'</t>
  </si>
  <si>
    <t xml:space="preserve">Buyers see a successfully message 'Success' and see wishlist icon (love status) is colorless. </t>
  </si>
  <si>
    <t>Buyers successfully not see his favorite item at Wishlist page</t>
  </si>
  <si>
    <t>Buyers repeat step 6 &amp; 7 twice or more</t>
  </si>
  <si>
    <t>Buyers successfully see his selected item at Cart Page with the quantity is as clicked of the button 'Add to Cart'</t>
  </si>
  <si>
    <t>Buyers successfully see a message 'Product quantity can not more than available stock'</t>
  </si>
  <si>
    <t>Buyers successfully see his selected item at Cart Page with the quantity match with available stock</t>
  </si>
  <si>
    <t>Buyers tap on 'Remove' button</t>
  </si>
  <si>
    <t>Buyers successfully remove his selected item at Cart Page</t>
  </si>
  <si>
    <t>Buyers redirected to Check Out page</t>
  </si>
  <si>
    <t>Buyers review again his order, and buyers can increase or decrease the quantity of order</t>
  </si>
  <si>
    <t>Buyers tap on 'Pay' button</t>
  </si>
  <si>
    <t>Buyers redirected to the Cart page with the order checklist is only product selected previously</t>
  </si>
  <si>
    <t>Buyers see Pay Now Confirmation popup message</t>
  </si>
  <si>
    <t>Buyers tap on 'Yes' on Pay Now Confirmation popup message</t>
  </si>
  <si>
    <t>Buyers redirected to 'Order Confirmation' page</t>
  </si>
  <si>
    <t>Buyers tap on 'Choose an Address' and tap on one of the address lists to choose a delivery address</t>
  </si>
  <si>
    <t>Buyers back to Order Confirmation page and see the detail of selected address display on the page</t>
  </si>
  <si>
    <t>Buyers see on Order Review that Name of Product same with the chosen product</t>
  </si>
  <si>
    <t>Buyers see on Order Review that Quantity of Product will be displayed according to the quantity ordered</t>
  </si>
  <si>
    <t>Buyers see on Order Review that Price of Product auto-calculate based on the quantity of product</t>
  </si>
  <si>
    <t xml:space="preserve">Buyers see Shipment type choice as 'Same Day' or 'Next Day' </t>
  </si>
  <si>
    <t>Buyers tap on 'Same Day' or 'Next Day' shipment type</t>
  </si>
  <si>
    <t>Buyers see page auto loading and show shipment type with QExpress or Gogovan service with the shipping subtotal auto-calculated based on the chosen shipment type</t>
  </si>
  <si>
    <t>Buyers tap on Carrier Service with QExpress or Gogovan</t>
  </si>
  <si>
    <t>Buyers see Order Summary that Product Subtotal and Shipping Subtotal will be auto shown based on the choice on Order Review</t>
  </si>
  <si>
    <t>Buyers see Total Payment auto-calculated from the sum of Product Subtotal and Shipping Subtotal</t>
  </si>
  <si>
    <t>Buyers tap on 'Pay Now' button</t>
  </si>
  <si>
    <t>Buyers see Order Confirmation popup message</t>
  </si>
  <si>
    <t>Buyers tap on 'Yes' on Order Confirmation popup message</t>
  </si>
  <si>
    <t>Buyers redirect to 'Choose Payment' page</t>
  </si>
  <si>
    <t>Buyers has not completed payment action</t>
  </si>
  <si>
    <r>
      <rPr>
        <sz val="11"/>
        <color rgb="FF000000"/>
        <rFont val="Calibri"/>
      </rPr>
      <t xml:space="preserve">Buyers get the notification that payment is unsuccessful </t>
    </r>
    <r>
      <rPr>
        <sz val="11"/>
        <color rgb="FF000000"/>
        <rFont val="Calibri"/>
      </rPr>
      <t>'</t>
    </r>
    <r>
      <rPr>
        <b/>
        <sz val="11"/>
        <rFont val="Calibri"/>
      </rPr>
      <t xml:space="preserve">Waiting for Payment. </t>
    </r>
    <r>
      <rPr>
        <sz val="11"/>
        <color rgb="FF000000"/>
        <rFont val="Calibri"/>
      </rPr>
      <t xml:space="preserve">Finish your payment for this product immediately: [product name] ([invoice number])' </t>
    </r>
    <r>
      <rPr>
        <sz val="11"/>
        <color rgb="FF000000"/>
        <rFont val="Calibri"/>
      </rPr>
      <t>and status of the order is 'Waiting For Payment'</t>
    </r>
  </si>
  <si>
    <t>Buyers redirected to the order details page of the selected pending payment notification with the countdown displayed on the order detail (30 minutes)</t>
  </si>
  <si>
    <t>Buyers successfully see pending order payment listed at 'Waiting For Payment' page on the Buyers menu with the countdown displayed on the order detail (30 minutes)</t>
  </si>
  <si>
    <r>
      <t xml:space="preserve">Buyers has been passed the test case </t>
    </r>
    <r>
      <rPr>
        <b/>
        <sz val="11"/>
        <rFont val="Calibri"/>
      </rPr>
      <t>TC-019-SC-001 step 1 to 25</t>
    </r>
  </si>
  <si>
    <t>Buyers successfully see a message 'Please setup your Bank Account first.'</t>
  </si>
  <si>
    <r>
      <t xml:space="preserve">Buyers has been passed the test case </t>
    </r>
    <r>
      <rPr>
        <b/>
        <sz val="11"/>
        <rFont val="Calibri"/>
      </rPr>
      <t>TC-019-SC-001</t>
    </r>
  </si>
  <si>
    <t>Buyers allow payments to be delayed up to 30 minutes</t>
  </si>
  <si>
    <r>
      <t xml:space="preserve">Buyers get the notification </t>
    </r>
    <r>
      <rPr>
        <sz val="11"/>
        <color rgb="FF4A86E8"/>
        <rFont val="Calibri"/>
      </rPr>
      <t>'</t>
    </r>
    <r>
      <rPr>
        <b/>
        <sz val="11"/>
        <color rgb="FF4A86E8"/>
        <rFont val="Calibri"/>
      </rPr>
      <t xml:space="preserve">Expired Payment. </t>
    </r>
    <r>
      <rPr>
        <sz val="11"/>
        <color rgb="FF4A86E8"/>
        <rFont val="Calibri"/>
      </rPr>
      <t>Your order payment at [date, time] has expired, please repeat your order.'</t>
    </r>
    <r>
      <rPr>
        <sz val="11"/>
        <color rgb="FF000000"/>
        <rFont val="Calibri"/>
      </rPr>
      <t xml:space="preserve"> and status of the order is 'Expired'</t>
    </r>
  </si>
  <si>
    <t>Buyers back to 'Waiting For Payment' page</t>
  </si>
  <si>
    <t>Buyers successfully see that the latest pending payment order, not in the Waiting For Payment list</t>
  </si>
  <si>
    <t>Buyers tap on 'Expired' tab at Buyers menu</t>
  </si>
  <si>
    <t>Buyers redirected to Expired page</t>
  </si>
  <si>
    <t>Buyers successfully see expired order payment listed at 'Expired' page on the Buyers menu</t>
  </si>
  <si>
    <t>Buyers tap on 'Add to Cart' or 'Buy Now' button on Product with quantity is zero</t>
  </si>
  <si>
    <t>Buyers successfully see a message 'Product run out of stock'</t>
  </si>
  <si>
    <t>Credit / Debit Card Number : 4111 1111 1111 1111</t>
  </si>
  <si>
    <t>Validity Period : 12 / 33</t>
  </si>
  <si>
    <t>CVV : 123</t>
  </si>
  <si>
    <t>One-Time PIN : 223745</t>
  </si>
  <si>
    <t>Buyers tap on 'Credit Card Payment'</t>
  </si>
  <si>
    <t>31a.</t>
  </si>
  <si>
    <t>Buyers fill credit card form with Testing Data (if the buyer never saved card information) and checklist on 'Save card information' (or)</t>
  </si>
  <si>
    <t>31b.</t>
  </si>
  <si>
    <t>Buyers tap on a list of saved card icon, then only fill CVV with Testing Data</t>
  </si>
  <si>
    <t>Buyers tap on 'Pay $XXXX' button</t>
  </si>
  <si>
    <t>Buyers redirected to Verification Payment 3D-S page</t>
  </si>
  <si>
    <t>Buyers request one time PIN via SMS</t>
  </si>
  <si>
    <t>35.</t>
  </si>
  <si>
    <t>Buyers fill One-Time PIN with Testing Data</t>
  </si>
  <si>
    <t>36.</t>
  </si>
  <si>
    <t>Buyers tap on 'Proceed' button</t>
  </si>
  <si>
    <t>37.</t>
  </si>
  <si>
    <t>Buyers successfully confirms payment of product and redirected to a new page with the displayed message 'Payment Completed. Thanks for your transaction from Sell On.'</t>
  </si>
  <si>
    <t>38.</t>
  </si>
  <si>
    <r>
      <rPr>
        <sz val="11"/>
        <color rgb="FF000000"/>
        <rFont val="Calibri"/>
      </rPr>
      <t xml:space="preserve">Buyers get the notification </t>
    </r>
    <r>
      <rPr>
        <sz val="11"/>
        <color rgb="FF000000"/>
        <rFont val="Calibri"/>
      </rPr>
      <t>'</t>
    </r>
    <r>
      <rPr>
        <b/>
        <sz val="11"/>
        <rFont val="Calibri"/>
      </rPr>
      <t xml:space="preserve">Waiting for Confirmation. </t>
    </r>
    <r>
      <rPr>
        <sz val="11"/>
        <color rgb="FF000000"/>
        <rFont val="Calibri"/>
      </rPr>
      <t>You have already completed a payment for the following invoice: [invoice number].'</t>
    </r>
    <r>
      <rPr>
        <sz val="11"/>
        <color rgb="FF000000"/>
        <rFont val="Calibri"/>
      </rPr>
      <t xml:space="preserve"> and status of the order is 'Waiting For Confirmation' from seller</t>
    </r>
  </si>
  <si>
    <t>39.</t>
  </si>
  <si>
    <t>40.</t>
  </si>
  <si>
    <t>Buyers redirected to the order details page of the selected successful payment notification</t>
  </si>
  <si>
    <t>41.</t>
  </si>
  <si>
    <t>Buyers see order details that display the Order Date, Invoice Number, Product List (display a summary of the orders of each item from each seller), Shipping Address, and Payment Information</t>
  </si>
  <si>
    <t>42.</t>
  </si>
  <si>
    <t>Buyers open 'Waiting for Confirmation' page in the Buyers menu</t>
  </si>
  <si>
    <t>43.</t>
  </si>
  <si>
    <t>Buyers successfully see ordered Product listed at 'Waiting for Confirmation' page in the Buyers menu</t>
  </si>
  <si>
    <t>Credit / Debit Card Number : 5555 5555 5555 4444</t>
  </si>
  <si>
    <t>Buyers see listed pending orders at Cart page with no order selected and Price Total default is $ 0.00</t>
  </si>
  <si>
    <t>Buyers tap on 'Select All' or select one of listed orders and order will be selected ,then Price Total will be auto-calculated based on the quantity of product from selected order</t>
  </si>
  <si>
    <t>Buyers tap on the '+' or '-' button next to the quantity of one of the selected products, then the Total Price will be added or subtracted automatically based on the number of products from the selected order</t>
  </si>
  <si>
    <t>Buyers tap on 'Choose an Address' and tap on one of the address list to choose a delivery address</t>
  </si>
  <si>
    <t>28a.</t>
  </si>
  <si>
    <t>28b.</t>
  </si>
  <si>
    <r>
      <rPr>
        <sz val="11"/>
        <color rgb="FF000000"/>
        <rFont val="Calibri"/>
      </rPr>
      <t xml:space="preserve">Buyers get the notification </t>
    </r>
    <r>
      <rPr>
        <sz val="11"/>
        <color rgb="FF000000"/>
        <rFont val="Calibri"/>
      </rPr>
      <t>'</t>
    </r>
    <r>
      <rPr>
        <b/>
        <sz val="11"/>
        <rFont val="Calibri"/>
      </rPr>
      <t xml:space="preserve">Waiting for Confirmation. </t>
    </r>
    <r>
      <rPr>
        <sz val="11"/>
        <color rgb="FF000000"/>
        <rFont val="Calibri"/>
      </rPr>
      <t>You have already completed a payment for the following invoice: [invoice number].'</t>
    </r>
    <r>
      <rPr>
        <sz val="11"/>
        <color rgb="FF000000"/>
        <rFont val="Calibri"/>
      </rPr>
      <t xml:space="preserve"> and status of the order is 'Waiting For Confirmation' from seller</t>
    </r>
  </si>
  <si>
    <t>Credit / Debit Card Number : 1234 5678 9012 3456</t>
  </si>
  <si>
    <r>
      <t xml:space="preserve">Buyers has been passed the test case </t>
    </r>
    <r>
      <rPr>
        <b/>
        <sz val="11"/>
        <rFont val="Calibri"/>
      </rPr>
      <t>TC-020-SC-002 on step 1 to 27</t>
    </r>
  </si>
  <si>
    <t>Buyers fill credit card form with Testing Data</t>
  </si>
  <si>
    <t>Buyers checklist on 'Save card information'</t>
  </si>
  <si>
    <t>Buyers successfully see an error message 'Invalid Credit Card Code'</t>
  </si>
  <si>
    <t>Address Title : Home</t>
  </si>
  <si>
    <t>Receiver Name : Linmas Dita Sari</t>
  </si>
  <si>
    <t>Phone Number : +65 1234 5678</t>
  </si>
  <si>
    <t>Address Type : User Default Address</t>
  </si>
  <si>
    <t>Search Location on Maps : Marina South</t>
  </si>
  <si>
    <r>
      <t xml:space="preserve">Buyers has been passed the test case </t>
    </r>
    <r>
      <rPr>
        <b/>
        <sz val="11"/>
        <rFont val="Calibri"/>
      </rPr>
      <t>TC-022-SC-001</t>
    </r>
    <r>
      <rPr>
        <sz val="11"/>
        <color rgb="FF000000"/>
        <rFont val="Calibri"/>
      </rPr>
      <t xml:space="preserve">  or </t>
    </r>
    <r>
      <rPr>
        <b/>
        <sz val="11"/>
        <rFont val="Calibri"/>
      </rPr>
      <t>TC-022-SC-002</t>
    </r>
    <r>
      <rPr>
        <sz val="11"/>
        <color rgb="FF000000"/>
        <rFont val="Calibri"/>
      </rPr>
      <t xml:space="preserve"> on step </t>
    </r>
    <r>
      <rPr>
        <b/>
        <sz val="11"/>
        <rFont val="Calibri"/>
      </rPr>
      <t>1 to 11</t>
    </r>
  </si>
  <si>
    <t>Buyers tap on 'Choose an Address' and redirected to Address page with an empty list of addresses</t>
  </si>
  <si>
    <t>Buyers tap on 'Add Address' button</t>
  </si>
  <si>
    <t>Buyers redirected to 'Add Address' page</t>
  </si>
  <si>
    <t>Buyers successfully verify that the Add Address page is displayed with Receiver Name and Phone Number auto-filled with the account information who login to the application</t>
  </si>
  <si>
    <t>Buyers fill Address Tittle form with Testing Data</t>
  </si>
  <si>
    <t>Buyers tap on choose Address Type with Testing Data</t>
  </si>
  <si>
    <t>Buyers tap on Choose Address Location then Buyers redirected to 'Select Address' page</t>
  </si>
  <si>
    <t>9a.</t>
  </si>
  <si>
    <t>Buyers tap on 'Search Location' field then type city/place name and tap on the suggested place displayed (or)</t>
  </si>
  <si>
    <t>9b.</t>
  </si>
  <si>
    <t>Buyers tap on 'Current Location' button</t>
  </si>
  <si>
    <t>Buyers see the map automatically displays the searched place or the current location</t>
  </si>
  <si>
    <t>Buyers see Street Address, Longitude, Latitude, and Detail of Address are auto-filled based on selected location on the maps</t>
  </si>
  <si>
    <t>Buyers tap on 'Select Location' button</t>
  </si>
  <si>
    <t>Buyers see the preview of Address was displayed on the 'Add Address' page</t>
  </si>
  <si>
    <t>Buyers see Country Name, District, ZIP Code and Complete Address are auto-filled based on selected location on the maps</t>
  </si>
  <si>
    <t>Buyers fill Address Note if any (optional)</t>
  </si>
  <si>
    <t>Buyers see a success message and back to Address list page</t>
  </si>
  <si>
    <t>Buyers successfully see an address added to the address list for delivery address</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</si>
  <si>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</si>
  <si>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t>Sellers redirected to the order details page of the selected new order notification with the countdown displayed on the order detail (12 hours)</t>
  </si>
  <si>
    <t xml:space="preserve">Sellers see 'Confirm Order' popup message </t>
  </si>
  <si>
    <t xml:space="preserve">Full Name : Linmas Dita </t>
  </si>
  <si>
    <t xml:space="preserve">Sellers tap on 'Yes' button at 'Confirm Order' popup message </t>
  </si>
  <si>
    <t>Phone Number : 2258 8855 9876</t>
  </si>
  <si>
    <t>Profile Description : Hallo, I'm Dita!</t>
  </si>
  <si>
    <r>
      <rPr>
        <sz val="11"/>
        <color rgb="FF000000"/>
        <rFont val="Calibri"/>
      </rPr>
      <t xml:space="preserve">Sellers get the notification after successful confirm </t>
    </r>
    <r>
      <rPr>
        <sz val="11"/>
        <color rgb="FF000000"/>
        <rFont val="Calibri"/>
      </rPr>
      <t>'</t>
    </r>
    <r>
      <rPr>
        <b/>
        <sz val="11"/>
        <rFont val="Calibri"/>
      </rPr>
      <t xml:space="preserve">Order Confirmed (Processing). </t>
    </r>
    <r>
      <rPr>
        <sz val="11"/>
        <color rgb="FF000000"/>
        <rFont val="Calibri"/>
      </rPr>
      <t>Please prepare the order immediately. Don't forget to post the waybill on the packaging!'</t>
    </r>
  </si>
  <si>
    <r>
      <rPr>
        <sz val="11"/>
        <color rgb="FF000000"/>
        <rFont val="Calibri"/>
      </rPr>
      <t xml:space="preserve">Buyers get the notification </t>
    </r>
    <r>
      <rPr>
        <sz val="11"/>
        <color rgb="FF000000"/>
        <rFont val="Calibri"/>
      </rPr>
      <t>'</t>
    </r>
    <r>
      <rPr>
        <b/>
        <sz val="11"/>
        <rFont val="Calibri"/>
      </rPr>
      <t xml:space="preserve">Order Is Being Processed. </t>
    </r>
    <r>
      <rPr>
        <sz val="11"/>
        <color rgb="FF000000"/>
        <rFont val="Calibri"/>
      </rPr>
      <t xml:space="preserve">Order confirmed! We are processing your order.' </t>
    </r>
    <r>
      <rPr>
        <sz val="11"/>
        <color rgb="FF000000"/>
        <rFont val="Calibri"/>
      </rPr>
      <t>and status of the order is 'Order in Process'</t>
    </r>
  </si>
  <si>
    <t>Users tap on 'Account' menu</t>
  </si>
  <si>
    <t>Users tap on 'Edit Profile' menu</t>
  </si>
  <si>
    <t>Users redirected to Edit Profile page</t>
  </si>
  <si>
    <t>Users can see editable form except Email form</t>
  </si>
  <si>
    <t>Users edit form with Testing Data</t>
  </si>
  <si>
    <t>Users tap on 'Edit Profile' button</t>
  </si>
  <si>
    <t>Users successfully see the profile has updated</t>
  </si>
  <si>
    <t>Phone Number : 2258 885</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</si>
  <si>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</si>
  <si>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t xml:space="preserve">Sellers see 'Reject Order' popup message </t>
  </si>
  <si>
    <t xml:space="preserve">Sellers tap on 'Yes' button at 'Reject Order' popup message </t>
  </si>
  <si>
    <r>
      <rPr>
        <sz val="11"/>
        <color rgb="FF000000"/>
        <rFont val="Calibri"/>
      </rPr>
      <t xml:space="preserve">Sellers get the notification after successful confirm </t>
    </r>
    <r>
      <rPr>
        <sz val="11"/>
        <color rgb="FF000000"/>
        <rFont val="Calibri"/>
      </rPr>
      <t>'</t>
    </r>
    <r>
      <rPr>
        <b/>
        <sz val="11"/>
        <rFont val="Calibri"/>
      </rPr>
      <t xml:space="preserve">Cancellation. </t>
    </r>
    <r>
      <rPr>
        <sz val="11"/>
        <color rgb="FF000000"/>
        <rFont val="Calibri"/>
      </rPr>
      <t>You have rejected an order with invoice number: [invoice number].!'</t>
    </r>
  </si>
  <si>
    <t>Users successfully see an error message 'Invalid Phone Number Format, with 8 - 20 Characters, eg : 81234XXXX'</t>
  </si>
  <si>
    <r>
      <rPr>
        <sz val="11"/>
        <color rgb="FF000000"/>
        <rFont val="Calibri"/>
      </rPr>
      <t xml:space="preserve">Buyers get the notification </t>
    </r>
    <r>
      <rPr>
        <sz val="11"/>
        <color rgb="FF000000"/>
        <rFont val="Calibri"/>
      </rPr>
      <t>'</t>
    </r>
    <r>
      <rPr>
        <b/>
        <sz val="11"/>
        <rFont val="Calibri"/>
      </rPr>
      <t xml:space="preserve">Expired Order!. </t>
    </r>
    <r>
      <rPr>
        <sz val="11"/>
        <color rgb="FF000000"/>
        <rFont val="Calibri"/>
      </rPr>
      <t xml:space="preserve">Sorry, the seller cannot process your order for invoice: [invoice number]' </t>
    </r>
    <r>
      <rPr>
        <sz val="11"/>
        <color rgb="FF000000"/>
        <rFont val="Calibri"/>
      </rPr>
      <t>and status of the order is 'Rejected'</t>
    </r>
  </si>
  <si>
    <t>Full Name : &lt;empty&gt;</t>
  </si>
  <si>
    <t>Phone Number : 1234 5678 1234</t>
  </si>
  <si>
    <r>
      <rPr>
        <sz val="11"/>
        <color rgb="FF000000"/>
        <rFont val="Calibri"/>
      </rPr>
      <t xml:space="preserve">Sellers get the notification after Buyers successful payment </t>
    </r>
    <r>
      <rPr>
        <sz val="11"/>
        <color rgb="FF000000"/>
        <rFont val="Calibri"/>
      </rPr>
      <t>'</t>
    </r>
    <r>
      <rPr>
        <b/>
        <sz val="11"/>
        <rFont val="Calibri"/>
      </rPr>
      <t xml:space="preserve">Waiting Confirmation. </t>
    </r>
    <r>
      <rPr>
        <sz val="11"/>
        <color rgb="FF000000"/>
        <rFont val="Calibri"/>
      </rPr>
      <t>You've got an order for [product name], please confirm the order immediately within the next 12 hours.'</t>
    </r>
  </si>
  <si>
    <r>
      <t xml:space="preserve">Sellers get the notification </t>
    </r>
    <r>
      <rPr>
        <sz val="11"/>
        <color rgb="FF4A86E8"/>
        <rFont val="Calibri"/>
      </rPr>
      <t>'</t>
    </r>
    <r>
      <rPr>
        <b/>
        <sz val="11"/>
        <color rgb="FF4A86E8"/>
        <rFont val="Calibri"/>
      </rPr>
      <t xml:space="preserve">Auto Cancellation. </t>
    </r>
    <r>
      <rPr>
        <sz val="11"/>
        <color rgb="FF4A86E8"/>
        <rFont val="Calibri"/>
      </rPr>
      <t>Sorry, our system has canceled the order with invoice number: [invoice number].</t>
    </r>
    <r>
      <rPr>
        <sz val="11"/>
        <color rgb="FF000000"/>
        <rFont val="Calibri"/>
      </rPr>
      <t>' and status of the order is 'Expired'</t>
    </r>
  </si>
  <si>
    <r>
      <rPr>
        <sz val="11"/>
        <color rgb="FF000000"/>
        <rFont val="Calibri"/>
      </rPr>
      <t xml:space="preserve">Buyers get the notification </t>
    </r>
    <r>
      <rPr>
        <sz val="11"/>
        <color rgb="FF000000"/>
        <rFont val="Calibri"/>
      </rPr>
      <t>'</t>
    </r>
    <r>
      <rPr>
        <b/>
        <sz val="11"/>
        <rFont val="Calibri"/>
      </rPr>
      <t xml:space="preserve">Expired Order! </t>
    </r>
    <r>
      <rPr>
        <sz val="11"/>
        <color rgb="FF000000"/>
        <rFont val="Calibri"/>
      </rPr>
      <t xml:space="preserve">Sorry, the seller cannot process your order for invoice: [invoice number]' </t>
    </r>
    <r>
      <rPr>
        <sz val="11"/>
        <color rgb="FF000000"/>
        <rFont val="Calibri"/>
      </rPr>
      <t>and status of the order is 'Rejected'</t>
    </r>
  </si>
  <si>
    <t>Users successfully see an error message 'Please fill up the Full Name'</t>
  </si>
  <si>
    <r>
      <t>Sellers see details of the order with the button '</t>
    </r>
    <r>
      <rPr>
        <b/>
        <sz val="11"/>
        <rFont val="Calibri"/>
      </rPr>
      <t>Confirm Delivery-</t>
    </r>
    <r>
      <rPr>
        <b/>
        <sz val="11"/>
        <color rgb="FF0B8043"/>
        <rFont val="Calibri"/>
      </rPr>
      <t>Enable</t>
    </r>
    <r>
      <rPr>
        <b/>
        <sz val="11"/>
        <rFont val="Calibri"/>
      </rPr>
      <t xml:space="preserve">' </t>
    </r>
    <r>
      <rPr>
        <sz val="11"/>
        <color rgb="FF000000"/>
        <rFont val="Calibri"/>
      </rPr>
      <t xml:space="preserve">and  </t>
    </r>
    <r>
      <rPr>
        <b/>
        <sz val="11"/>
        <rFont val="Calibri"/>
      </rPr>
      <t>'Print Waybill-</t>
    </r>
    <r>
      <rPr>
        <b/>
        <sz val="11"/>
        <color rgb="FF980000"/>
        <rFont val="Calibri"/>
      </rPr>
      <t>Disable</t>
    </r>
    <r>
      <rPr>
        <b/>
        <sz val="11"/>
        <rFont val="Calibri"/>
      </rPr>
      <t>'</t>
    </r>
  </si>
  <si>
    <t>Sellers tap on 'Confirm Delivery' button</t>
  </si>
  <si>
    <t>Sellers see a Confirm Delivery popup and tap on 'Okay'</t>
  </si>
  <si>
    <t>Sellers successfully confirm delivery the order and redirected to the Print Waybill document with pdf format</t>
  </si>
  <si>
    <r>
      <t>Sellers see details of the order with the button '</t>
    </r>
    <r>
      <rPr>
        <b/>
        <sz val="11"/>
        <rFont val="Calibri"/>
      </rPr>
      <t>Confirm Delivery-</t>
    </r>
    <r>
      <rPr>
        <b/>
        <sz val="11"/>
        <color rgb="FF980000"/>
        <rFont val="Calibri"/>
      </rPr>
      <t>Disable</t>
    </r>
    <r>
      <rPr>
        <b/>
        <sz val="11"/>
        <rFont val="Calibri"/>
      </rPr>
      <t xml:space="preserve">' </t>
    </r>
    <r>
      <rPr>
        <sz val="11"/>
        <color rgb="FF000000"/>
        <rFont val="Calibri"/>
      </rPr>
      <t xml:space="preserve">and  </t>
    </r>
    <r>
      <rPr>
        <b/>
        <sz val="11"/>
        <rFont val="Calibri"/>
      </rPr>
      <t>'Print Waybill-</t>
    </r>
    <r>
      <rPr>
        <b/>
        <sz val="11"/>
        <color rgb="FF0B8043"/>
        <rFont val="Calibri"/>
      </rPr>
      <t>Enable</t>
    </r>
    <r>
      <rPr>
        <b/>
        <sz val="11"/>
        <rFont val="Calibri"/>
      </rPr>
      <t>'</t>
    </r>
  </si>
  <si>
    <t>Sellers can tap on 'Print Waybill' button to see the Print Way Bill document again</t>
  </si>
  <si>
    <r>
      <rPr>
        <sz val="11"/>
        <color rgb="FF000000"/>
        <rFont val="Calibri"/>
      </rPr>
      <t xml:space="preserve">Sellers get the notification after successful confirm </t>
    </r>
    <r>
      <rPr>
        <sz val="11"/>
        <color rgb="FF000000"/>
        <rFont val="Calibri"/>
      </rPr>
      <t>'</t>
    </r>
    <r>
      <rPr>
        <b/>
        <sz val="11"/>
        <rFont val="Calibri"/>
      </rPr>
      <t xml:space="preserve">Delivery in Progress. </t>
    </r>
    <r>
      <rPr>
        <sz val="11"/>
        <color rgb="FF000000"/>
        <rFont val="Calibri"/>
      </rPr>
      <t xml:space="preserve">Your product with invoice: [invoice number] in process delivery' </t>
    </r>
    <r>
      <rPr>
        <sz val="11"/>
        <color rgb="FF000000"/>
        <rFont val="Calibri"/>
      </rPr>
      <t>and status of the order is 'Delivery In Progress'</t>
    </r>
  </si>
  <si>
    <r>
      <rPr>
        <sz val="11"/>
        <color rgb="FF000000"/>
        <rFont val="Calibri"/>
      </rPr>
      <t xml:space="preserve">Buyers get the notification </t>
    </r>
    <r>
      <rPr>
        <sz val="11"/>
        <color rgb="FF000000"/>
        <rFont val="Calibri"/>
      </rPr>
      <t>'</t>
    </r>
    <r>
      <rPr>
        <b/>
        <sz val="11"/>
        <rFont val="Calibri"/>
      </rPr>
      <t xml:space="preserve">Delivery in Progress. </t>
    </r>
    <r>
      <rPr>
        <sz val="11"/>
        <color rgb="FF000000"/>
        <rFont val="Calibri"/>
      </rPr>
      <t xml:space="preserve">Your order with invoice number [invoice number] has been sent by the seller using a courier from [courier name].' </t>
    </r>
    <r>
      <rPr>
        <sz val="11"/>
        <color rgb="FF000000"/>
        <rFont val="Calibri"/>
      </rPr>
      <t>and status of the order is 'Delivery In Progress'</t>
    </r>
  </si>
  <si>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</si>
  <si>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</si>
  <si>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t xml:space="preserve">Buyers see 'Confirm Order' popup message </t>
  </si>
  <si>
    <t xml:space="preserve">Buyers tap on 'Yes' button at 'Confirm Order' popup message </t>
  </si>
  <si>
    <r>
      <rPr>
        <sz val="11"/>
        <color rgb="FF000000"/>
        <rFont val="Calibri"/>
      </rPr>
      <t xml:space="preserve">Buyers get the notification after successful confirm accepted </t>
    </r>
    <r>
      <rPr>
        <sz val="11"/>
        <color rgb="FF000000"/>
        <rFont val="Calibri"/>
      </rPr>
      <t>'</t>
    </r>
    <r>
      <rPr>
        <b/>
        <sz val="11"/>
        <rFont val="Calibri"/>
      </rPr>
      <t xml:space="preserve">Rate the Seller!. </t>
    </r>
    <r>
      <rPr>
        <sz val="11"/>
        <color rgb="FF000000"/>
        <rFont val="Calibri"/>
      </rPr>
      <t>Thanks! You have confirmed your order:  [product name] ([invoice number])'</t>
    </r>
  </si>
  <si>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</si>
  <si>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accepted  </t>
    </r>
    <r>
      <rPr>
        <sz val="11"/>
        <color rgb="FF000000"/>
        <rFont val="Calibri"/>
      </rPr>
      <t>'</t>
    </r>
    <r>
      <rPr>
        <b/>
        <sz val="11"/>
        <rFont val="Calibri"/>
      </rPr>
      <t xml:space="preserve">Confirm Order (By Buyer). </t>
    </r>
    <r>
      <rPr>
        <sz val="11"/>
        <color rgb="FF000000"/>
        <rFont val="Calibri"/>
      </rPr>
      <t>The customer has confirmed your product! (Invoice number: [invoice number])'</t>
    </r>
  </si>
  <si>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</si>
  <si>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</si>
  <si>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r>
      <t xml:space="preserve">The system automatically confirms the order after 3 days and Buyers get notification </t>
    </r>
    <r>
      <rPr>
        <sz val="11"/>
        <color rgb="FF4A86E8"/>
        <rFont val="Calibri"/>
      </rPr>
      <t>'</t>
    </r>
    <r>
      <rPr>
        <b/>
        <sz val="11"/>
        <color rgb="FF4A86E8"/>
        <rFont val="Calibri"/>
      </rPr>
      <t xml:space="preserve">Rate the Seller!. </t>
    </r>
    <r>
      <rPr>
        <sz val="11"/>
        <color rgb="FF4A86E8"/>
        <rFont val="Calibri"/>
      </rPr>
      <t xml:space="preserve">Thanks! You have confirmed your order:  [product name] ([invoice number])' </t>
    </r>
    <r>
      <rPr>
        <sz val="11"/>
        <color rgb="FF000000"/>
        <rFont val="Calibri"/>
      </rPr>
      <t>and the status of the order is 'Succeeded'</t>
    </r>
  </si>
  <si>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</si>
  <si>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accepted  </t>
    </r>
    <r>
      <rPr>
        <sz val="11"/>
        <color rgb="FF000000"/>
        <rFont val="Calibri"/>
      </rPr>
      <t>'</t>
    </r>
    <r>
      <rPr>
        <b/>
        <sz val="11"/>
        <rFont val="Calibri"/>
      </rPr>
      <t xml:space="preserve">Confirm Order (By Buyer). </t>
    </r>
    <r>
      <rPr>
        <sz val="11"/>
        <color rgb="FF000000"/>
        <rFont val="Calibri"/>
      </rPr>
      <t>The customer has confirmed your product! (Invoice number: [invoice number])'</t>
    </r>
  </si>
  <si>
    <r>
      <t xml:space="preserve">Buyers and Sellers have been passed test case </t>
    </r>
    <r>
      <rPr>
        <b/>
        <sz val="11"/>
        <rFont val="Calibri"/>
      </rPr>
      <t>'TC-022-SC-008'</t>
    </r>
  </si>
  <si>
    <r>
      <rPr>
        <sz val="11"/>
        <color rgb="FF000000"/>
        <rFont val="Calibri"/>
      </rPr>
      <t xml:space="preserve">Buyers get the notification after order delivered </t>
    </r>
    <r>
      <rPr>
        <sz val="11"/>
        <color rgb="FF000000"/>
        <rFont val="Calibri"/>
      </rPr>
      <t>'</t>
    </r>
    <r>
      <rPr>
        <b/>
        <sz val="11"/>
        <rFont val="Calibri"/>
      </rPr>
      <t xml:space="preserve">Order Delivered. </t>
    </r>
    <r>
      <rPr>
        <sz val="11"/>
        <color rgb="FF000000"/>
        <rFont val="Calibri"/>
      </rPr>
      <t>Your order [product name] ([invoice number]) has arrived. Please confirm!'</t>
    </r>
  </si>
  <si>
    <t>Buyers see 'Reject Order' popup message</t>
  </si>
  <si>
    <t xml:space="preserve">Buyers tap on 'Yes' button at 'Reject Order' popup message </t>
  </si>
  <si>
    <r>
      <rPr>
        <sz val="11"/>
        <color rgb="FF000000"/>
        <rFont val="Calibri"/>
      </rPr>
      <t xml:space="preserve">Buyers get the notification after successful confirm rejected </t>
    </r>
    <r>
      <rPr>
        <sz val="11"/>
        <color rgb="FF000000"/>
        <rFont val="Calibri"/>
      </rPr>
      <t>'</t>
    </r>
    <r>
      <rPr>
        <b/>
        <sz val="11"/>
        <rFont val="Calibri"/>
      </rPr>
      <t xml:space="preserve">Order Rejected. </t>
    </r>
    <r>
      <rPr>
        <sz val="11"/>
        <color rgb="FF000000"/>
        <rFont val="Calibri"/>
      </rPr>
      <t>We have received your complaint about [product name] ([invoice number]). Please wait while we're doing the verification.'</t>
    </r>
  </si>
  <si>
    <r>
      <rPr>
        <sz val="11"/>
        <color rgb="FF000000"/>
        <rFont val="Calibri"/>
      </rPr>
      <t xml:space="preserve">Sellers get the notification after order delivered </t>
    </r>
    <r>
      <rPr>
        <sz val="11"/>
        <color rgb="FF000000"/>
        <rFont val="Calibri"/>
      </rPr>
      <t>'</t>
    </r>
    <r>
      <rPr>
        <b/>
        <sz val="11"/>
        <rFont val="Calibri"/>
      </rPr>
      <t xml:space="preserve">Delivered. </t>
    </r>
    <r>
      <rPr>
        <sz val="11"/>
        <color rgb="FF000000"/>
        <rFont val="Calibri"/>
      </rPr>
      <t>Your product with invoice number [invoice number] has arrived at its destination.'</t>
    </r>
  </si>
  <si>
    <r>
      <rPr>
        <sz val="11"/>
        <color rgb="FF000000"/>
        <rFont val="Calibri"/>
      </rPr>
      <t xml:space="preserve">Sellers get the notification after Buyers confirm rejected  </t>
    </r>
    <r>
      <rPr>
        <sz val="11"/>
        <color rgb="FF000000"/>
        <rFont val="Calibri"/>
      </rPr>
      <t>'</t>
    </r>
    <r>
      <rPr>
        <b/>
        <sz val="11"/>
        <rFont val="Calibri"/>
      </rPr>
      <t>Rejected.</t>
    </r>
    <r>
      <rPr>
        <sz val="11"/>
        <color rgb="FF000000"/>
        <rFont val="Calibri"/>
      </rPr>
      <t xml:space="preserve"> The customer has filed a complaint about an order [invoice number].'</t>
    </r>
  </si>
  <si>
    <t>Login Username : user@example.com</t>
  </si>
  <si>
    <t>Name Written on the card : Linmas Dita</t>
  </si>
  <si>
    <t>Account Number : 5555 5555 5555 4444</t>
  </si>
  <si>
    <t>Bank : DBS Singapore</t>
  </si>
  <si>
    <t>Users tap on three dots menu on the top right  on the page</t>
  </si>
  <si>
    <t>Users see an empty Bank Account information with a button 'Add or Change Bank Account'</t>
  </si>
  <si>
    <t>Users tap on 'Add or Change Bank Account' button</t>
  </si>
  <si>
    <t>Users redirected to 'Bank Account' page with the message displayed "Bank Account is Still Empty"</t>
  </si>
  <si>
    <t>Users tap on 'Add Bank Account' button</t>
  </si>
  <si>
    <t>Users redirected to 'Add Bank Account' page</t>
  </si>
  <si>
    <t>Users  fill bank account form with Testing Data</t>
  </si>
  <si>
    <t>Users tap on 'Save' button</t>
  </si>
  <si>
    <t>Users see a popup confirmation "Is Your Bank Account Correct?"</t>
  </si>
  <si>
    <t>Users tap on 'Yes, Right'</t>
  </si>
  <si>
    <t>Users see a success message and back to Bank Account page</t>
  </si>
  <si>
    <t>Users successfully see a preview of bank account displayed at the Bank Account page and at the Edit Profile page</t>
  </si>
  <si>
    <t>Users see a preview of Bank Account information</t>
  </si>
  <si>
    <t>Users tap on 'Bank Account' button</t>
  </si>
  <si>
    <t>Users redirected to 'Bank Account' page with preview of bank account listed</t>
  </si>
  <si>
    <r>
      <t>Users tap on 'three dots' button on the bank account list and then tap on '</t>
    </r>
    <r>
      <rPr>
        <b/>
        <sz val="11"/>
        <color rgb="FFFF0000"/>
        <rFont val="Calibri"/>
      </rPr>
      <t>Edit</t>
    </r>
    <r>
      <rPr>
        <sz val="11"/>
        <color rgb="FF000000"/>
        <rFont val="Calibri"/>
      </rPr>
      <t>'</t>
    </r>
  </si>
  <si>
    <t>Users redirected to 'Edit Bank Account' page</t>
  </si>
  <si>
    <t>Users edit bank account form with Testing Data</t>
  </si>
  <si>
    <t>Users successfully see an updated of bank account displayed at the Bank Account page and at the Edit Profile page</t>
  </si>
  <si>
    <r>
      <t>Users tap on 'three dots' button on the bank account list and then tap on '</t>
    </r>
    <r>
      <rPr>
        <b/>
        <sz val="11"/>
        <color rgb="FFFF0000"/>
        <rFont val="Calibri"/>
      </rPr>
      <t>Delete</t>
    </r>
    <r>
      <rPr>
        <sz val="11"/>
        <color rgb="FF000000"/>
        <rFont val="Calibri"/>
      </rPr>
      <t>'</t>
    </r>
  </si>
  <si>
    <t>Users see popup Confirmation 'Are you sure want to delete this bank account?"</t>
  </si>
  <si>
    <t>Users successfully delete bank account and redirected to Bank Account page with displayed message 'Your Bank Account Has Been Deleted'</t>
  </si>
  <si>
    <t>Users successfully not see a preview of bank account displayed at the Bank Account page and at the Edit Profile page</t>
  </si>
  <si>
    <t>Password : Password1234</t>
  </si>
  <si>
    <t>Confirmation Password : Password1234</t>
  </si>
  <si>
    <t>Users tap on 'Change Password' menu</t>
  </si>
  <si>
    <t>Users redirected to Change Password page</t>
  </si>
  <si>
    <t>Users change password with Testing Data</t>
  </si>
  <si>
    <t>Users tap on 'Change New Password' button</t>
  </si>
  <si>
    <t>Users successfully updated new password and redirect back to the Settings page</t>
  </si>
  <si>
    <t>Users logout from application</t>
  </si>
  <si>
    <t>Users login again with a new password</t>
  </si>
  <si>
    <t>Users successfully login to application with updated password</t>
  </si>
  <si>
    <t>Old Password : Password1</t>
  </si>
  <si>
    <t>Users successfully see an error message 'Your old password does not match, please try again'</t>
  </si>
  <si>
    <t>Password : Password</t>
  </si>
  <si>
    <t>Confirmation Password : Password</t>
  </si>
  <si>
    <t>Users successfully see an error message 'Password must contain number with 8 - 12 Characters.'</t>
  </si>
  <si>
    <t>Confirmation Password : Password12345</t>
  </si>
  <si>
    <t>Users successfully see an error message 'Your Password and Confirmation Password does not match'</t>
  </si>
  <si>
    <t>Users tap on 'Address List' menu</t>
  </si>
  <si>
    <t>Users redirected to Address List page</t>
  </si>
  <si>
    <t>Users see an empty Address list with a message 'You haven't add an address'</t>
  </si>
  <si>
    <t>Users tap on 'Add Address' button</t>
  </si>
  <si>
    <t>Users redirected to 'Add Address' page</t>
  </si>
  <si>
    <t>Users successfully verify that the Add Address page is displayed with Receiver Name and Phone Number auto-filled with the account information who login to the application</t>
  </si>
  <si>
    <t>Users fill Address Tittle form with Testing Data</t>
  </si>
  <si>
    <t>Users tap on choose Address Type with Testing Data</t>
  </si>
  <si>
    <t>Users tap on Choose Address Location then Users redirected to 'Select Address' page</t>
  </si>
  <si>
    <t>16a.</t>
  </si>
  <si>
    <t>Users tap on 'Search Location' field then type city/place name and tap on the suggested place displayed (or)</t>
  </si>
  <si>
    <t>16b.</t>
  </si>
  <si>
    <t>Users tap on 'Current Location' button</t>
  </si>
  <si>
    <t>Users see the map automatically displays the searched place or the current location</t>
  </si>
  <si>
    <t>Users see Street Address, Longitude, Latitude, and Detail of Address are auto-filled based on selected location on the maps</t>
  </si>
  <si>
    <t>Users tap on 'Select Location' button</t>
  </si>
  <si>
    <t>Users see the preview of Address was displayed on the 'Add Address' page</t>
  </si>
  <si>
    <t>Users see Country Name, District, ZIP Code and Complete Address are auto-filled based on selected location on the maps</t>
  </si>
  <si>
    <t>Users fill Address Note if any (optional)</t>
  </si>
  <si>
    <t>Users see a success message and back to Address list page</t>
  </si>
  <si>
    <t>Users successfully see an address added to the address list</t>
  </si>
  <si>
    <t>Users see an Address list with the 'Set As Default' button at the bottom of each address</t>
  </si>
  <si>
    <t>Users tap on 'Set As Default' button</t>
  </si>
  <si>
    <t>Users successfully set a selected address as the default address for shipping</t>
  </si>
  <si>
    <t>Users redirect back to Home</t>
  </si>
  <si>
    <t>Users making an order and go to Order Confirmation page</t>
  </si>
  <si>
    <t>Users successfully see the Default Address page is displayed automatically at the shipping address when Order Confirmation</t>
  </si>
  <si>
    <t>Users tap on 'Payment Method List' menu</t>
  </si>
  <si>
    <t>Users redirected to Payment Method List page</t>
  </si>
  <si>
    <t>Users see an empty Payment Method list with a button 'Add New Credit Card'</t>
  </si>
  <si>
    <t>Users tap on 'Add New Credit Card' button</t>
  </si>
  <si>
    <t>Users redirected to 'Add Card' page</t>
  </si>
  <si>
    <t>Users  fill credit card form with Testing Data</t>
  </si>
  <si>
    <t>Users see a success message and back to Payment Method list page</t>
  </si>
  <si>
    <t>Users successfully see a preview of credit card displayed at the payment method list</t>
  </si>
  <si>
    <t>Users successfully see an error message 'Invalid Credit Card Code'</t>
  </si>
  <si>
    <t>Admin click on 'CMS' side menu</t>
  </si>
  <si>
    <t>Admin click on 'Term and Condition'</t>
  </si>
  <si>
    <t>Admin redirected to Term and Condition Editor Window page</t>
  </si>
  <si>
    <t>Admin fill Editor Window with Terms and Condition information</t>
  </si>
  <si>
    <t>Admin successfully save the changes of term and condition</t>
  </si>
  <si>
    <t>Users tap on 'Terms and Conditions' menu</t>
  </si>
  <si>
    <t>Users redirected to Terms and Conditions page</t>
  </si>
  <si>
    <t>Users successfully see about Terms and Condition Information displayed at the 'Terms and Conditions' page</t>
  </si>
  <si>
    <t>Admin click on 'FAQ'</t>
  </si>
  <si>
    <t>Admin redirected to FAQ list page</t>
  </si>
  <si>
    <t>Admin click on 'New Section' button</t>
  </si>
  <si>
    <t>Admin redirected to the 'New FAQ Section' editor window popup page</t>
  </si>
  <si>
    <t>Admin fill Section Title and Section Content with the new FAQ information</t>
  </si>
  <si>
    <t>Admin successfully save a new section of FAQ information</t>
  </si>
  <si>
    <t>Users tap on 'FAQ' menu</t>
  </si>
  <si>
    <t>Users redirected to the FAQ page and see the list of FAQ Section</t>
  </si>
  <si>
    <t>Users tap on one of section page to expand FAQ information</t>
  </si>
  <si>
    <t>Users successfully see about FAQ Information displayed at the FAQ list page</t>
  </si>
  <si>
    <t>Admin click on 'Edit' button at the one of the section list</t>
  </si>
  <si>
    <t>Admin redirected to the 'Edit FAQ Section' editor window popup page</t>
  </si>
  <si>
    <t>Admin fill Section Title and Section Content with the updated FAQ information</t>
  </si>
  <si>
    <t>Admin successfully save an updated section of FAQ information</t>
  </si>
  <si>
    <t>Users successfully see about updated FAQ Information displayed at the 'FAQ' page</t>
  </si>
  <si>
    <t>Admin click on 'Delete' button at the one of the section list</t>
  </si>
  <si>
    <t>Admin successfully delete a FAQ section and see deleted FAQ section, not in the section list</t>
  </si>
  <si>
    <t>Users redirected to FAQ page</t>
  </si>
  <si>
    <t>Users successfully not see about deleted FAQ Information displayed at the 'FAQ' page</t>
  </si>
  <si>
    <t>Users tap on 'Log Out' button</t>
  </si>
  <si>
    <t>Users see a 'Log out Confirmation' popup</t>
  </si>
  <si>
    <t>Users tap on 'Log Out' at the 'Log out Confirmation' popup</t>
  </si>
  <si>
    <t>Users successfully log out from application and redirected to home page</t>
  </si>
  <si>
    <t>Linmas Dita Sari
Quality Assurance</t>
  </si>
  <si>
    <r>
      <t xml:space="preserve">With respect,
I, who sign below:
Name                : Linmas Dita Sari
Division             : Quality Assurance
With this confirm the quality of application that PT GITS Indonesia is produced, for:
Project Name          : CMS, Android &amp; IOS
Product Name         : 
Android Version      : 
iOS Version              : 
URL CMS                  :  
Inform that at the last test at Wednesday, Sept 11th 2019 with percentage of test result that is shown in </t>
    </r>
    <r>
      <rPr>
        <i/>
        <sz val="11"/>
        <rFont val="Calibri"/>
      </rPr>
      <t>attachment</t>
    </r>
    <r>
      <rPr>
        <sz val="11"/>
        <color rgb="FF000000"/>
        <rFont val="Calibri"/>
      </rPr>
      <t xml:space="preserve">.
We state that SellOn – CMS, Android &amp; IOS application are </t>
    </r>
    <r>
      <rPr>
        <b/>
        <sz val="11"/>
        <rFont val="Calibri"/>
      </rPr>
      <t>PASSED</t>
    </r>
    <r>
      <rPr>
        <sz val="11"/>
        <color rgb="FF000000"/>
        <rFont val="Calibri"/>
      </rPr>
      <t xml:space="preserve"> the quality test.
We make this document with full responsibility, to be used for what it is for.
Thank you.</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</si>
</sst>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rgb="FF000000"/>
      <name val="Calibri"/>
    </font>
    <font>
      <b/>
      <sz val="18"/>
      <color rgb="FF4A86E8"/>
      <name val="Montserrat"/>
    </font>
    <font>
      <b/>
      <u/>
      <sz val="11"/>
      <color theme="1"/>
      <name val="Calibri"/>
    </font>
    <font>
      <sz val="12"/>
      <color rgb="FF000000"/>
      <name val="Calibri"/>
    </font>
    <font>
      <sz val="11"/>
      <color theme="1"/>
      <name val="Calibri"/>
    </font>
    <font>
      <b/>
      <sz val="14"/>
      <color rgb="FF000000"/>
      <name val="Calibri"/>
    </font>
    <font>
      <i/>
      <sz val="11"/>
      <color theme="1"/>
      <name val="Calibri"/>
    </font>
    <font>
      <b/>
      <u/>
      <sz val="11"/>
      <color theme="1"/>
      <name val="Calibri"/>
    </font>
    <font>
      <b/>
      <sz val="11"/>
      <color theme="1"/>
      <name val="Calibri"/>
    </font>
    <font>
      <b/>
      <sz val="11"/>
      <color rgb="FF000000"/>
      <name val="Arial"/>
    </font>
    <font>
      <i/>
      <sz val="12"/>
      <color rgb="FF000000"/>
      <name val="Calibri"/>
    </font>
    <font>
      <sz val="11"/>
      <name val="Calibri"/>
    </font>
    <font>
      <i/>
      <sz val="11"/>
      <color rgb="FF000000"/>
      <name val="Arial"/>
    </font>
    <font>
      <b/>
      <sz val="12"/>
      <color rgb="FF000000"/>
      <name val="Calibri"/>
    </font>
    <font>
      <b/>
      <u/>
      <sz val="11"/>
      <color rgb="FF0000FF"/>
      <name val="Calibri"/>
    </font>
    <font>
      <b/>
      <u/>
      <sz val="11"/>
      <color rgb="FF000000"/>
      <name val="Calibri"/>
    </font>
    <font>
      <u/>
      <sz val="11"/>
      <color rgb="FF0000FF"/>
      <name val="Calibri"/>
    </font>
    <font>
      <b/>
      <u/>
      <sz val="11"/>
      <color theme="1"/>
      <name val="Calibri"/>
    </font>
    <font>
      <u/>
      <sz val="11"/>
      <color rgb="FF0000FF"/>
      <name val="Calibri"/>
    </font>
    <font>
      <sz val="12"/>
      <color rgb="FF000000"/>
      <name val="Roboto"/>
    </font>
    <font>
      <b/>
      <u/>
      <sz val="11"/>
      <color theme="1"/>
      <name val="Calibri"/>
    </font>
    <font>
      <b/>
      <u/>
      <sz val="11"/>
      <color theme="1"/>
      <name val="Calibri"/>
    </font>
    <font>
      <b/>
      <u/>
      <sz val="11"/>
      <color rgb="FF0000FF"/>
      <name val="Calibri"/>
    </font>
    <font>
      <b/>
      <u/>
      <sz val="11"/>
      <color theme="1"/>
      <name val="Calibri"/>
    </font>
    <font>
      <b/>
      <u/>
      <sz val="11"/>
      <color theme="1"/>
      <name val="Calibri"/>
    </font>
    <font>
      <sz val="11"/>
      <color rgb="FF000000"/>
      <name val="Calibri"/>
    </font>
    <font>
      <sz val="11"/>
      <color rgb="FF4A86E8"/>
      <name val="Calibri"/>
    </font>
    <font>
      <u/>
      <sz val="11"/>
      <color rgb="FF0000FF"/>
      <name val="Calibri"/>
    </font>
    <font>
      <b/>
      <u/>
      <sz val="11"/>
      <color theme="1"/>
      <name val="Calibri"/>
    </font>
    <font>
      <u/>
      <sz val="11"/>
      <color rgb="FF0000FF"/>
      <name val="Calibri"/>
    </font>
    <font>
      <b/>
      <u/>
      <sz val="11"/>
      <color theme="1"/>
      <name val="Calibri"/>
    </font>
    <font>
      <b/>
      <u/>
      <sz val="11"/>
      <color theme="1"/>
      <name val="Calibri"/>
    </font>
    <font>
      <b/>
      <u/>
      <sz val="11"/>
      <color theme="1"/>
      <name val="Calibri"/>
    </font>
    <font>
      <b/>
      <u/>
      <sz val="11"/>
      <color theme="1"/>
      <name val="Calibri"/>
    </font>
    <font>
      <u/>
      <sz val="11"/>
      <color rgb="FF0000FF"/>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rgb="FF0000FF"/>
      <name val="Calibri"/>
    </font>
    <font>
      <b/>
      <u/>
      <sz val="11"/>
      <color theme="1"/>
      <name val="Calibri"/>
    </font>
    <font>
      <b/>
      <u/>
      <sz val="11"/>
      <color theme="1"/>
      <name val="Calibri"/>
    </font>
    <font>
      <b/>
      <u/>
      <sz val="11"/>
      <color theme="1"/>
      <name val="Calibri"/>
    </font>
    <font>
      <b/>
      <u/>
      <sz val="11"/>
      <color theme="1"/>
      <name val="Calibri"/>
    </font>
    <font>
      <b/>
      <u/>
      <sz val="11"/>
      <color rgb="FF0000FF"/>
      <name val="Calibri"/>
    </font>
    <font>
      <sz val="11"/>
      <color rgb="FFFF0000"/>
      <name val="Calibri"/>
    </font>
    <font>
      <u/>
      <sz val="11"/>
      <color rgb="FF0000FF"/>
      <name val="Calibri"/>
    </font>
    <font>
      <sz val="11"/>
      <color theme="1"/>
      <name val="Calibri"/>
    </font>
    <font>
      <b/>
      <u/>
      <sz val="11"/>
      <color theme="1"/>
      <name val="Calibri"/>
    </font>
    <font>
      <b/>
      <sz val="11"/>
      <color theme="1"/>
      <name val="Calibri"/>
    </font>
    <font>
      <b/>
      <u/>
      <sz val="11"/>
      <color theme="1"/>
      <name val="Calibri"/>
    </font>
    <font>
      <b/>
      <u/>
      <sz val="11"/>
      <color rgb="FF0000FF"/>
      <name val="Calibri"/>
    </font>
    <font>
      <b/>
      <u/>
      <sz val="11"/>
      <color theme="1"/>
      <name val="Calibri"/>
    </font>
    <font>
      <b/>
      <u/>
      <sz val="11"/>
      <color theme="1"/>
      <name val="Calibri"/>
    </font>
    <font>
      <sz val="11"/>
      <color rgb="FFFF0000"/>
      <name val="Calibri"/>
    </font>
    <font>
      <b/>
      <u/>
      <sz val="11"/>
      <color theme="1"/>
      <name val="Calibri"/>
    </font>
    <font>
      <i/>
      <sz val="11"/>
      <name val="Calibri"/>
    </font>
    <font>
      <b/>
      <sz val="11"/>
      <name val="Calibri"/>
    </font>
    <font>
      <b/>
      <sz val="11"/>
      <color rgb="FF4A86E8"/>
      <name val="Calibri"/>
    </font>
    <font>
      <b/>
      <sz val="11"/>
      <color rgb="FFCC4125"/>
      <name val="Calibri"/>
    </font>
    <font>
      <b/>
      <sz val="11"/>
      <color rgb="FF0B8043"/>
      <name val="Calibri"/>
    </font>
    <font>
      <b/>
      <sz val="11"/>
      <color rgb="FF980000"/>
      <name val="Calibri"/>
    </font>
    <font>
      <b/>
      <sz val="11"/>
      <color rgb="FFFF0000"/>
      <name val="Calibri"/>
    </font>
  </fonts>
  <fills count="8">
    <fill>
      <patternFill patternType="none"/>
    </fill>
    <fill>
      <patternFill patternType="gray125"/>
    </fill>
    <fill>
      <patternFill patternType="solid">
        <fgColor rgb="FFFF9900"/>
        <bgColor rgb="FFFF9900"/>
      </patternFill>
    </fill>
    <fill>
      <patternFill patternType="solid">
        <fgColor rgb="FFFFFF00"/>
        <bgColor rgb="FFFFFF00"/>
      </patternFill>
    </fill>
    <fill>
      <patternFill patternType="solid">
        <fgColor rgb="FF6D9EEB"/>
        <bgColor rgb="FF6D9EEB"/>
      </patternFill>
    </fill>
    <fill>
      <patternFill patternType="solid">
        <fgColor rgb="FFCFE2F3"/>
        <bgColor rgb="FFCFE2F3"/>
      </patternFill>
    </fill>
    <fill>
      <patternFill patternType="solid">
        <fgColor rgb="FFFFFFFF"/>
        <bgColor rgb="FFFFFFFF"/>
      </patternFill>
    </fill>
    <fill>
      <patternFill patternType="solid">
        <fgColor rgb="FF00FF00"/>
        <bgColor rgb="FF00FF00"/>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s>
  <cellStyleXfs count="1">
    <xf numFmtId="0" fontId="0" fillId="0" borderId="0"/>
  </cellStyleXfs>
  <cellXfs count="181">
    <xf numFmtId="0" fontId="0" fillId="0" borderId="0" xfId="0" applyFont="1" applyAlignment="1"/>
    <xf numFmtId="0" fontId="2" fillId="0" borderId="0" xfId="0" applyFont="1" applyAlignment="1">
      <alignment vertical="center" wrapText="1"/>
    </xf>
    <xf numFmtId="0" fontId="4" fillId="0" borderId="0" xfId="0" applyFont="1" applyAlignment="1">
      <alignment horizontal="right" vertical="top" wrapText="1"/>
    </xf>
    <xf numFmtId="0" fontId="4" fillId="0" borderId="0" xfId="0" applyFont="1" applyAlignment="1">
      <alignment vertical="center" wrapText="1"/>
    </xf>
    <xf numFmtId="0" fontId="3" fillId="0" borderId="0" xfId="0" applyFont="1" applyAlignment="1">
      <alignment horizontal="left" vertical="center" wrapText="1"/>
    </xf>
    <xf numFmtId="0" fontId="4" fillId="0" borderId="0" xfId="0" applyFont="1" applyAlignment="1">
      <alignment vertical="center"/>
    </xf>
    <xf numFmtId="0" fontId="4" fillId="0" borderId="0" xfId="0" applyFont="1" applyAlignment="1">
      <alignment horizontal="center" vertical="center"/>
    </xf>
    <xf numFmtId="0" fontId="3" fillId="0" borderId="0" xfId="0" applyFont="1" applyAlignment="1">
      <alignment horizontal="center" vertical="center" wrapText="1"/>
    </xf>
    <xf numFmtId="0" fontId="6" fillId="0" borderId="0" xfId="0" applyFont="1" applyAlignment="1">
      <alignment horizontal="left" vertical="center"/>
    </xf>
    <xf numFmtId="0" fontId="7" fillId="2" borderId="1" xfId="0" applyFont="1" applyFill="1" applyBorder="1" applyAlignment="1">
      <alignment vertical="center" wrapText="1"/>
    </xf>
    <xf numFmtId="0" fontId="8" fillId="0" borderId="0" xfId="0" applyFont="1" applyAlignment="1">
      <alignment horizontal="left" vertical="center"/>
    </xf>
    <xf numFmtId="0" fontId="8" fillId="0" borderId="0" xfId="0" applyFont="1" applyAlignment="1">
      <alignment horizontal="left" vertical="center" wrapText="1"/>
    </xf>
    <xf numFmtId="0" fontId="8" fillId="0" borderId="0" xfId="0" applyFont="1" applyAlignment="1">
      <alignment horizontal="center" vertical="center" wrapText="1"/>
    </xf>
    <xf numFmtId="0" fontId="10" fillId="0" borderId="0" xfId="0" applyFont="1" applyAlignment="1">
      <alignment horizontal="center" vertical="center" wrapText="1"/>
    </xf>
    <xf numFmtId="0" fontId="8" fillId="3" borderId="0" xfId="0" applyFont="1" applyFill="1" applyAlignment="1">
      <alignment horizontal="center" vertical="center" wrapText="1"/>
    </xf>
    <xf numFmtId="0" fontId="10" fillId="0" borderId="0" xfId="0" applyFont="1" applyAlignment="1">
      <alignment horizontal="left" vertical="center"/>
    </xf>
    <xf numFmtId="0" fontId="12" fillId="0" borderId="0" xfId="0" applyFont="1" applyAlignment="1">
      <alignment vertical="center" wrapText="1"/>
    </xf>
    <xf numFmtId="0" fontId="8" fillId="3" borderId="1" xfId="0" applyFont="1" applyFill="1" applyBorder="1" applyAlignment="1">
      <alignment vertical="center" wrapText="1"/>
    </xf>
    <xf numFmtId="0" fontId="13" fillId="0" borderId="0" xfId="0" applyFont="1" applyAlignment="1">
      <alignment horizontal="center" vertical="center" wrapText="1"/>
    </xf>
    <xf numFmtId="0" fontId="8" fillId="3" borderId="1" xfId="0" applyFont="1" applyFill="1" applyBorder="1" applyAlignment="1">
      <alignment vertical="center"/>
    </xf>
    <xf numFmtId="0" fontId="3" fillId="0" borderId="0" xfId="0" applyFont="1" applyAlignment="1">
      <alignment vertical="center" wrapText="1"/>
    </xf>
    <xf numFmtId="0" fontId="14" fillId="0" borderId="0" xfId="0" applyFont="1" applyAlignment="1">
      <alignment horizontal="left" vertical="center" wrapText="1"/>
    </xf>
    <xf numFmtId="0" fontId="16" fillId="0" borderId="0" xfId="0" applyFont="1" applyAlignment="1">
      <alignment horizontal="left" vertical="center" wrapText="1"/>
    </xf>
    <xf numFmtId="0" fontId="4" fillId="0" borderId="0" xfId="0" applyFont="1" applyAlignment="1">
      <alignment horizontal="left" vertical="center" wrapText="1"/>
    </xf>
    <xf numFmtId="0" fontId="4" fillId="0" borderId="0" xfId="0" applyFont="1" applyAlignment="1">
      <alignment horizontal="center" vertical="center" wrapText="1"/>
    </xf>
    <xf numFmtId="0" fontId="17" fillId="0" borderId="1" xfId="0"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vertical="center"/>
    </xf>
    <xf numFmtId="0" fontId="19" fillId="0" borderId="0" xfId="0" applyFont="1" applyAlignment="1">
      <alignment vertical="center" wrapText="1"/>
    </xf>
    <xf numFmtId="0" fontId="20" fillId="0" borderId="6" xfId="0" applyFont="1" applyBorder="1" applyAlignment="1">
      <alignment vertical="center" wrapText="1"/>
    </xf>
    <xf numFmtId="0" fontId="4" fillId="0" borderId="6" xfId="0" applyFont="1" applyBorder="1" applyAlignment="1">
      <alignment horizontal="right" vertical="top" wrapText="1"/>
    </xf>
    <xf numFmtId="0" fontId="4" fillId="0" borderId="6" xfId="0" applyFont="1" applyBorder="1" applyAlignment="1">
      <alignment vertical="center" wrapText="1"/>
    </xf>
    <xf numFmtId="0" fontId="4" fillId="0" borderId="6" xfId="0" applyFont="1" applyBorder="1" applyAlignment="1">
      <alignment vertical="center"/>
    </xf>
    <xf numFmtId="0" fontId="21" fillId="5" borderId="1" xfId="0" applyFont="1" applyFill="1" applyBorder="1" applyAlignment="1">
      <alignment vertical="center" wrapText="1"/>
    </xf>
    <xf numFmtId="10" fontId="3" fillId="0" borderId="0" xfId="0" applyNumberFormat="1" applyFont="1" applyAlignment="1">
      <alignment horizontal="center" vertical="center" wrapText="1"/>
    </xf>
    <xf numFmtId="0" fontId="25" fillId="0" borderId="0" xfId="0" applyFont="1" applyAlignment="1">
      <alignment horizontal="left" vertical="center" wrapText="1"/>
    </xf>
    <xf numFmtId="0" fontId="4" fillId="0" borderId="2" xfId="0" applyFont="1" applyBorder="1" applyAlignment="1">
      <alignment horizontal="right" vertical="top" wrapText="1"/>
    </xf>
    <xf numFmtId="0" fontId="4" fillId="0" borderId="3" xfId="0" applyFont="1" applyBorder="1" applyAlignment="1">
      <alignment vertical="center" wrapText="1"/>
    </xf>
    <xf numFmtId="0" fontId="26" fillId="0" borderId="3" xfId="0" applyFont="1" applyBorder="1" applyAlignment="1">
      <alignment vertical="center" wrapText="1"/>
    </xf>
    <xf numFmtId="0" fontId="0" fillId="6" borderId="3" xfId="0" applyFont="1" applyFill="1" applyBorder="1" applyAlignment="1">
      <alignment horizontal="left" wrapText="1"/>
    </xf>
    <xf numFmtId="0" fontId="0" fillId="6" borderId="0" xfId="0" applyFont="1" applyFill="1" applyAlignment="1">
      <alignment horizontal="left" vertical="center" wrapText="1"/>
    </xf>
    <xf numFmtId="0" fontId="4" fillId="0" borderId="0" xfId="0" applyFont="1"/>
    <xf numFmtId="0" fontId="27" fillId="0" borderId="0" xfId="0" applyFont="1" applyAlignment="1">
      <alignment vertical="center"/>
    </xf>
    <xf numFmtId="0" fontId="25" fillId="0" borderId="0" xfId="0" applyFont="1" applyAlignment="1">
      <alignment vertical="center" wrapText="1"/>
    </xf>
    <xf numFmtId="0" fontId="4" fillId="0" borderId="0" xfId="0" applyFont="1" applyAlignment="1">
      <alignment horizontal="left" vertical="top" wrapText="1"/>
    </xf>
    <xf numFmtId="0" fontId="4" fillId="0" borderId="6" xfId="0" applyFont="1" applyBorder="1" applyAlignment="1">
      <alignment horizontal="left" vertical="top" wrapText="1"/>
    </xf>
    <xf numFmtId="0" fontId="4" fillId="0" borderId="0" xfId="0" applyFont="1" applyAlignment="1">
      <alignment wrapText="1"/>
    </xf>
    <xf numFmtId="0" fontId="0" fillId="6" borderId="0" xfId="0" applyFont="1" applyFill="1" applyAlignment="1">
      <alignment horizontal="left" wrapText="1"/>
    </xf>
    <xf numFmtId="0" fontId="0" fillId="6" borderId="0" xfId="0" applyFont="1" applyFill="1" applyAlignment="1">
      <alignment horizontal="left"/>
    </xf>
    <xf numFmtId="0" fontId="0" fillId="6" borderId="12" xfId="0" applyFont="1" applyFill="1" applyBorder="1" applyAlignment="1">
      <alignment horizontal="left" wrapText="1"/>
    </xf>
    <xf numFmtId="0" fontId="8" fillId="2" borderId="1" xfId="0" applyFont="1" applyFill="1" applyBorder="1" applyAlignment="1">
      <alignment vertical="center" wrapText="1"/>
    </xf>
    <xf numFmtId="0" fontId="29" fillId="0" borderId="1" xfId="0" applyFont="1" applyBorder="1" applyAlignment="1">
      <alignment vertical="center" wrapText="1"/>
    </xf>
    <xf numFmtId="0" fontId="4" fillId="0" borderId="0" xfId="0" applyFont="1" applyAlignment="1">
      <alignment horizontal="right" vertical="center" wrapText="1"/>
    </xf>
    <xf numFmtId="0" fontId="30" fillId="2" borderId="1" xfId="0" applyFont="1" applyFill="1" applyBorder="1" applyAlignment="1">
      <alignment horizontal="left" vertical="center" wrapText="1"/>
    </xf>
    <xf numFmtId="0" fontId="0" fillId="6" borderId="12" xfId="0" applyFont="1" applyFill="1" applyBorder="1" applyAlignment="1">
      <alignment horizontal="left" vertical="center" wrapText="1"/>
    </xf>
    <xf numFmtId="0" fontId="31" fillId="0" borderId="0" xfId="0" applyFont="1" applyAlignment="1">
      <alignment vertical="center"/>
    </xf>
    <xf numFmtId="0" fontId="32" fillId="0" borderId="1" xfId="0" applyFont="1" applyBorder="1" applyAlignment="1">
      <alignment horizontal="left" vertical="center" wrapText="1"/>
    </xf>
    <xf numFmtId="0" fontId="33" fillId="5" borderId="1" xfId="0" applyFont="1" applyFill="1" applyBorder="1" applyAlignment="1">
      <alignment vertical="center"/>
    </xf>
    <xf numFmtId="0" fontId="8" fillId="5" borderId="1" xfId="0" applyFont="1" applyFill="1" applyBorder="1" applyAlignment="1">
      <alignment vertical="center" wrapText="1"/>
    </xf>
    <xf numFmtId="0" fontId="4" fillId="0" borderId="0" xfId="0" applyFont="1" applyAlignment="1">
      <alignment vertical="center"/>
    </xf>
    <xf numFmtId="0" fontId="35" fillId="0" borderId="1" xfId="0" applyFont="1" applyBorder="1" applyAlignment="1">
      <alignment vertical="center"/>
    </xf>
    <xf numFmtId="0" fontId="36" fillId="0" borderId="6" xfId="0" applyFont="1" applyBorder="1" applyAlignment="1">
      <alignment horizontal="left" vertical="center" wrapText="1"/>
    </xf>
    <xf numFmtId="0" fontId="8" fillId="0" borderId="1" xfId="0" applyFont="1" applyBorder="1" applyAlignment="1">
      <alignment vertical="center" wrapText="1"/>
    </xf>
    <xf numFmtId="0" fontId="4" fillId="0" borderId="6" xfId="0" applyFont="1" applyBorder="1" applyAlignment="1">
      <alignment horizontal="left" vertical="center" wrapText="1"/>
    </xf>
    <xf numFmtId="0" fontId="37" fillId="0" borderId="0" xfId="0" applyFont="1" applyAlignment="1">
      <alignment horizontal="left" vertical="center" wrapText="1"/>
    </xf>
    <xf numFmtId="0" fontId="39" fillId="5" borderId="1" xfId="0" applyFont="1" applyFill="1" applyBorder="1" applyAlignment="1">
      <alignment horizontal="left" vertical="center"/>
    </xf>
    <xf numFmtId="0" fontId="41" fillId="0" borderId="1" xfId="0" applyFont="1" applyBorder="1" applyAlignment="1">
      <alignment horizontal="left" vertical="center"/>
    </xf>
    <xf numFmtId="0" fontId="43" fillId="0" borderId="0" xfId="0" applyFont="1" applyAlignment="1">
      <alignment horizontal="left" vertical="center"/>
    </xf>
    <xf numFmtId="0" fontId="4" fillId="0" borderId="6" xfId="0" applyFont="1" applyBorder="1" applyAlignment="1">
      <alignment vertical="center"/>
    </xf>
    <xf numFmtId="0" fontId="4" fillId="0" borderId="0" xfId="0" applyFont="1" applyAlignment="1">
      <alignment horizontal="right"/>
    </xf>
    <xf numFmtId="0" fontId="4" fillId="0" borderId="0" xfId="0" applyFont="1"/>
    <xf numFmtId="0" fontId="4" fillId="0" borderId="6" xfId="0" applyFont="1" applyBorder="1" applyAlignment="1">
      <alignment horizontal="right" vertical="center" wrapText="1"/>
    </xf>
    <xf numFmtId="0" fontId="4" fillId="0" borderId="1" xfId="0" applyFont="1" applyBorder="1"/>
    <xf numFmtId="0" fontId="4" fillId="0" borderId="3" xfId="0" applyFont="1" applyBorder="1" applyAlignment="1">
      <alignment vertical="top" wrapText="1"/>
    </xf>
    <xf numFmtId="0" fontId="4" fillId="0" borderId="3" xfId="0" applyFont="1" applyBorder="1"/>
    <xf numFmtId="0" fontId="48" fillId="0" borderId="1" xfId="0" applyFont="1" applyBorder="1" applyAlignment="1">
      <alignment vertical="center" wrapText="1"/>
    </xf>
    <xf numFmtId="0" fontId="50" fillId="0" borderId="3" xfId="0" applyFont="1" applyBorder="1" applyAlignment="1">
      <alignment wrapText="1"/>
    </xf>
    <xf numFmtId="0" fontId="50" fillId="0" borderId="13" xfId="0" applyFont="1" applyBorder="1" applyAlignment="1">
      <alignment wrapText="1"/>
    </xf>
    <xf numFmtId="0" fontId="50" fillId="0" borderId="13" xfId="0" applyFont="1" applyBorder="1" applyAlignment="1">
      <alignment wrapText="1"/>
    </xf>
    <xf numFmtId="0" fontId="50" fillId="0" borderId="12" xfId="0" applyFont="1" applyBorder="1" applyAlignment="1">
      <alignment wrapText="1"/>
    </xf>
    <xf numFmtId="0" fontId="4" fillId="0" borderId="8" xfId="0" applyFont="1" applyBorder="1" applyAlignment="1">
      <alignment horizontal="right" vertical="top" wrapText="1"/>
    </xf>
    <xf numFmtId="0" fontId="4" fillId="0" borderId="0" xfId="0" applyFont="1" applyAlignment="1">
      <alignment vertical="top" wrapText="1"/>
    </xf>
    <xf numFmtId="0" fontId="4" fillId="0" borderId="6" xfId="0" applyFont="1" applyBorder="1" applyAlignment="1">
      <alignment vertical="top" wrapText="1"/>
    </xf>
    <xf numFmtId="0" fontId="4" fillId="0" borderId="3" xfId="0" applyFont="1" applyBorder="1" applyAlignment="1">
      <alignment vertical="center"/>
    </xf>
    <xf numFmtId="0" fontId="50" fillId="0" borderId="3" xfId="0" applyFont="1" applyBorder="1" applyAlignment="1">
      <alignment wrapText="1"/>
    </xf>
    <xf numFmtId="0" fontId="0" fillId="0" borderId="3" xfId="0" applyFont="1" applyBorder="1" applyAlignment="1">
      <alignment vertical="center" wrapText="1"/>
    </xf>
    <xf numFmtId="0" fontId="50" fillId="0" borderId="13" xfId="0" applyFont="1" applyBorder="1" applyAlignment="1">
      <alignment vertical="center" wrapText="1"/>
    </xf>
    <xf numFmtId="0" fontId="50" fillId="0" borderId="14" xfId="0" applyFont="1" applyBorder="1"/>
    <xf numFmtId="0" fontId="50" fillId="0" borderId="7" xfId="0" applyFont="1" applyBorder="1"/>
    <xf numFmtId="0" fontId="50" fillId="0" borderId="7" xfId="0" applyFont="1" applyBorder="1" applyAlignment="1">
      <alignment vertical="top"/>
    </xf>
    <xf numFmtId="0" fontId="50" fillId="0" borderId="12" xfId="0" applyFont="1" applyBorder="1"/>
    <xf numFmtId="0" fontId="51" fillId="5" borderId="13" xfId="0" applyFont="1" applyFill="1" applyBorder="1" applyAlignment="1">
      <alignment vertical="center" wrapText="1"/>
    </xf>
    <xf numFmtId="0" fontId="50" fillId="0" borderId="0" xfId="0" applyFont="1"/>
    <xf numFmtId="0" fontId="53" fillId="0" borderId="13" xfId="0" applyFont="1" applyBorder="1" applyAlignment="1">
      <alignment vertical="center" wrapText="1"/>
    </xf>
    <xf numFmtId="0" fontId="50" fillId="0" borderId="6" xfId="0" applyFont="1" applyBorder="1" applyAlignment="1">
      <alignment vertical="center"/>
    </xf>
    <xf numFmtId="0" fontId="50" fillId="0" borderId="6" xfId="0" applyFont="1" applyBorder="1" applyAlignment="1">
      <alignment horizontal="right" vertical="top" wrapText="1"/>
    </xf>
    <xf numFmtId="0" fontId="50" fillId="0" borderId="6" xfId="0" applyFont="1" applyBorder="1"/>
    <xf numFmtId="0" fontId="50" fillId="0" borderId="6" xfId="0" applyFont="1" applyBorder="1" applyAlignment="1">
      <alignment horizontal="right" vertical="center" wrapText="1"/>
    </xf>
    <xf numFmtId="0" fontId="4" fillId="0" borderId="15" xfId="0" applyFont="1" applyBorder="1" applyAlignment="1">
      <alignment vertical="center" wrapText="1"/>
    </xf>
    <xf numFmtId="0" fontId="50" fillId="0" borderId="6" xfId="0" applyFont="1" applyBorder="1" applyAlignment="1">
      <alignment vertical="top"/>
    </xf>
    <xf numFmtId="0" fontId="0" fillId="6" borderId="3" xfId="0" applyFont="1" applyFill="1" applyBorder="1" applyAlignment="1">
      <alignment horizontal="left"/>
    </xf>
    <xf numFmtId="0" fontId="4" fillId="0" borderId="13" xfId="0" applyFont="1" applyBorder="1" applyAlignment="1">
      <alignment vertical="center" wrapText="1"/>
    </xf>
    <xf numFmtId="0" fontId="0" fillId="6" borderId="1" xfId="0" applyFont="1" applyFill="1" applyBorder="1" applyAlignment="1">
      <alignment horizontal="left"/>
    </xf>
    <xf numFmtId="0" fontId="25" fillId="0" borderId="3" xfId="0" applyFont="1" applyBorder="1" applyAlignment="1">
      <alignment vertical="center" wrapText="1"/>
    </xf>
    <xf numFmtId="0" fontId="26" fillId="0" borderId="0" xfId="0" applyFont="1" applyAlignment="1">
      <alignment vertical="center"/>
    </xf>
    <xf numFmtId="0" fontId="4" fillId="0" borderId="2" xfId="0" applyFont="1" applyBorder="1" applyAlignment="1">
      <alignment horizontal="right" vertical="center"/>
    </xf>
    <xf numFmtId="0" fontId="4" fillId="0" borderId="2" xfId="0" applyFont="1" applyBorder="1" applyAlignment="1">
      <alignment horizontal="right" vertical="top"/>
    </xf>
    <xf numFmtId="0" fontId="4" fillId="0" borderId="10" xfId="0" applyFont="1" applyBorder="1" applyAlignment="1">
      <alignment horizontal="right" vertical="top"/>
    </xf>
    <xf numFmtId="0" fontId="50" fillId="0" borderId="0" xfId="0" applyFont="1" applyAlignment="1"/>
    <xf numFmtId="0" fontId="50" fillId="0" borderId="0" xfId="0" applyFont="1" applyAlignment="1"/>
    <xf numFmtId="0" fontId="50" fillId="0" borderId="3" xfId="0" applyFont="1" applyBorder="1" applyAlignment="1"/>
    <xf numFmtId="0" fontId="4" fillId="0" borderId="15" xfId="0" applyFont="1" applyBorder="1"/>
    <xf numFmtId="0" fontId="4" fillId="0" borderId="10" xfId="0" applyFont="1" applyBorder="1" applyAlignment="1">
      <alignment horizontal="right" vertical="top" wrapText="1"/>
    </xf>
    <xf numFmtId="0" fontId="50" fillId="0" borderId="0" xfId="0" applyFont="1" applyAlignment="1">
      <alignment wrapText="1"/>
    </xf>
    <xf numFmtId="0" fontId="9" fillId="0" borderId="0" xfId="0" applyFont="1" applyAlignment="1">
      <alignment horizontal="center" vertical="center" wrapText="1"/>
    </xf>
    <xf numFmtId="0" fontId="0" fillId="0" borderId="0" xfId="0" applyFont="1" applyAlignment="1"/>
    <xf numFmtId="0" fontId="3" fillId="0" borderId="0" xfId="0" applyFont="1" applyAlignment="1">
      <alignment horizontal="center" vertical="center" wrapText="1"/>
    </xf>
    <xf numFmtId="0" fontId="3" fillId="0" borderId="0" xfId="0" applyFont="1" applyAlignment="1">
      <alignment horizontal="left" vertical="center" wrapText="1"/>
    </xf>
    <xf numFmtId="0" fontId="5" fillId="0" borderId="0" xfId="0" applyFont="1" applyAlignment="1">
      <alignment horizontal="center" vertical="center" wrapText="1"/>
    </xf>
    <xf numFmtId="0" fontId="1" fillId="0" borderId="0" xfId="0" applyFont="1" applyAlignment="1">
      <alignment horizontal="right" vertical="center"/>
    </xf>
    <xf numFmtId="0" fontId="3" fillId="0" borderId="0" xfId="0" applyFont="1" applyAlignment="1">
      <alignment horizontal="right" vertical="center" wrapText="1"/>
    </xf>
    <xf numFmtId="0" fontId="4" fillId="0" borderId="0" xfId="0" applyFont="1" applyAlignment="1">
      <alignment horizontal="center" vertical="center" wrapText="1"/>
    </xf>
    <xf numFmtId="0" fontId="8" fillId="2" borderId="0" xfId="0" applyFont="1" applyFill="1" applyAlignment="1">
      <alignment horizontal="left" vertical="center" wrapText="1"/>
    </xf>
    <xf numFmtId="0" fontId="8" fillId="0" borderId="0" xfId="0" applyFont="1" applyAlignment="1">
      <alignment horizontal="left" vertical="center" wrapText="1"/>
    </xf>
    <xf numFmtId="0" fontId="14" fillId="0" borderId="0" xfId="0" applyFont="1" applyAlignment="1">
      <alignment horizontal="left" vertical="center" wrapText="1"/>
    </xf>
    <xf numFmtId="0" fontId="8" fillId="5" borderId="2" xfId="0" applyFont="1" applyFill="1" applyBorder="1" applyAlignment="1">
      <alignment vertical="top" wrapText="1"/>
    </xf>
    <xf numFmtId="0" fontId="11" fillId="0" borderId="3" xfId="0" applyFont="1" applyBorder="1"/>
    <xf numFmtId="0" fontId="22" fillId="0" borderId="2" xfId="0" applyFont="1" applyBorder="1" applyAlignment="1">
      <alignment vertical="top" wrapText="1"/>
    </xf>
    <xf numFmtId="0" fontId="4" fillId="0" borderId="2" xfId="0" applyFont="1" applyBorder="1" applyAlignment="1">
      <alignment vertical="top" wrapText="1"/>
    </xf>
    <xf numFmtId="0" fontId="15" fillId="4" borderId="4" xfId="0" applyFont="1" applyFill="1" applyBorder="1" applyAlignment="1">
      <alignment vertical="center" wrapText="1"/>
    </xf>
    <xf numFmtId="0" fontId="11" fillId="0" borderId="5" xfId="0" applyFont="1" applyBorder="1"/>
    <xf numFmtId="0" fontId="18" fillId="0" borderId="2" xfId="0" applyFont="1" applyBorder="1" applyAlignment="1">
      <alignment vertical="top" wrapText="1"/>
    </xf>
    <xf numFmtId="0" fontId="8" fillId="2" borderId="2" xfId="0" applyFont="1" applyFill="1" applyBorder="1" applyAlignment="1">
      <alignment vertical="top" wrapText="1"/>
    </xf>
    <xf numFmtId="0" fontId="24" fillId="0" borderId="8" xfId="0" applyFont="1" applyBorder="1" applyAlignment="1">
      <alignment vertical="center" wrapText="1"/>
    </xf>
    <xf numFmtId="0" fontId="11" fillId="0" borderId="9" xfId="0" applyFont="1" applyBorder="1"/>
    <xf numFmtId="0" fontId="11" fillId="0" borderId="10" xfId="0" applyFont="1" applyBorder="1"/>
    <xf numFmtId="0" fontId="23" fillId="0" borderId="2" xfId="0" applyFont="1" applyBorder="1" applyAlignment="1">
      <alignment vertical="center" wrapText="1"/>
    </xf>
    <xf numFmtId="0" fontId="11" fillId="0" borderId="7" xfId="0" applyFont="1" applyBorder="1"/>
    <xf numFmtId="0" fontId="28" fillId="0" borderId="4" xfId="0" applyFont="1" applyBorder="1" applyAlignment="1">
      <alignment vertical="center" wrapText="1"/>
    </xf>
    <xf numFmtId="0" fontId="11" fillId="0" borderId="11" xfId="0" applyFont="1" applyBorder="1"/>
    <xf numFmtId="0" fontId="38" fillId="0" borderId="2" xfId="0" applyFont="1" applyBorder="1" applyAlignment="1">
      <alignment vertical="center"/>
    </xf>
    <xf numFmtId="0" fontId="40" fillId="0" borderId="4" xfId="0" applyFont="1" applyBorder="1" applyAlignment="1">
      <alignment vertical="center"/>
    </xf>
    <xf numFmtId="0" fontId="8" fillId="5" borderId="2" xfId="0" applyFont="1" applyFill="1" applyBorder="1" applyAlignment="1">
      <alignment vertical="center" wrapText="1"/>
    </xf>
    <xf numFmtId="0" fontId="4" fillId="0" borderId="2" xfId="0" applyFont="1" applyBorder="1" applyAlignment="1">
      <alignment vertical="center" wrapText="1"/>
    </xf>
    <xf numFmtId="0" fontId="48" fillId="0" borderId="2" xfId="0" applyFont="1" applyBorder="1" applyAlignment="1">
      <alignment vertical="center" wrapText="1"/>
    </xf>
    <xf numFmtId="0" fontId="46" fillId="0" borderId="8" xfId="0" applyFont="1" applyBorder="1" applyAlignment="1">
      <alignment vertical="center"/>
    </xf>
    <xf numFmtId="0" fontId="47" fillId="0" borderId="2" xfId="0" applyFont="1" applyBorder="1" applyAlignment="1">
      <alignment vertical="center" wrapText="1"/>
    </xf>
    <xf numFmtId="0" fontId="44" fillId="0" borderId="2" xfId="0" applyFont="1" applyBorder="1" applyAlignment="1">
      <alignment horizontal="left" vertical="center"/>
    </xf>
    <xf numFmtId="0" fontId="42" fillId="0" borderId="2" xfId="0" applyFont="1" applyBorder="1" applyAlignment="1">
      <alignment horizontal="left" vertical="center" wrapText="1"/>
    </xf>
    <xf numFmtId="0" fontId="4" fillId="0" borderId="2" xfId="0" applyFont="1" applyBorder="1" applyAlignment="1">
      <alignment horizontal="left" vertical="center" wrapText="1"/>
    </xf>
    <xf numFmtId="0" fontId="8" fillId="5" borderId="2" xfId="0" applyFont="1" applyFill="1" applyBorder="1" applyAlignment="1">
      <alignment horizontal="left" vertical="center" wrapText="1"/>
    </xf>
    <xf numFmtId="0" fontId="25" fillId="0" borderId="2" xfId="0" applyFont="1" applyBorder="1" applyAlignment="1">
      <alignment vertical="center" wrapText="1"/>
    </xf>
    <xf numFmtId="0" fontId="8" fillId="2" borderId="2" xfId="0" applyFont="1" applyFill="1" applyBorder="1" applyAlignment="1">
      <alignment horizontal="left" vertical="center" wrapText="1"/>
    </xf>
    <xf numFmtId="0" fontId="34" fillId="0" borderId="2" xfId="0" applyFont="1" applyBorder="1" applyAlignment="1">
      <alignment horizontal="left" vertical="center" wrapText="1"/>
    </xf>
    <xf numFmtId="0" fontId="4" fillId="0" borderId="0" xfId="0" applyFont="1"/>
    <xf numFmtId="0" fontId="4" fillId="0" borderId="2" xfId="0" applyFont="1" applyBorder="1"/>
    <xf numFmtId="0" fontId="45" fillId="0" borderId="4" xfId="0" applyFont="1" applyBorder="1" applyAlignment="1">
      <alignment horizontal="left" vertical="center"/>
    </xf>
    <xf numFmtId="0" fontId="4" fillId="0" borderId="7" xfId="0" applyFont="1" applyBorder="1"/>
    <xf numFmtId="0" fontId="8" fillId="2" borderId="2" xfId="0" applyFont="1" applyFill="1" applyBorder="1" applyAlignment="1">
      <alignment vertical="center" wrapText="1"/>
    </xf>
    <xf numFmtId="0" fontId="49" fillId="0" borderId="2" xfId="0" applyFont="1" applyBorder="1" applyAlignment="1">
      <alignment vertical="center" wrapText="1"/>
    </xf>
    <xf numFmtId="0" fontId="50" fillId="7" borderId="6" xfId="0" applyFont="1" applyFill="1" applyBorder="1" applyAlignment="1">
      <alignment vertical="center" wrapText="1"/>
    </xf>
    <xf numFmtId="0" fontId="11" fillId="0" borderId="13" xfId="0" applyFont="1" applyBorder="1"/>
    <xf numFmtId="0" fontId="50" fillId="0" borderId="6" xfId="0" applyFont="1" applyBorder="1" applyAlignment="1">
      <alignment vertical="center" wrapText="1"/>
    </xf>
    <xf numFmtId="0" fontId="56" fillId="0" borderId="12" xfId="0" applyFont="1" applyBorder="1" applyAlignment="1">
      <alignment vertical="center" wrapText="1"/>
    </xf>
    <xf numFmtId="0" fontId="11" fillId="0" borderId="12" xfId="0" applyFont="1" applyBorder="1"/>
    <xf numFmtId="0" fontId="54" fillId="0" borderId="6" xfId="0" applyFont="1" applyBorder="1" applyAlignment="1">
      <alignment vertical="center" wrapText="1"/>
    </xf>
    <xf numFmtId="0" fontId="55" fillId="0" borderId="6" xfId="0" applyFont="1" applyBorder="1" applyAlignment="1">
      <alignment vertical="center" wrapText="1"/>
    </xf>
    <xf numFmtId="0" fontId="11" fillId="0" borderId="6" xfId="0" applyFont="1" applyBorder="1"/>
    <xf numFmtId="0" fontId="52" fillId="5" borderId="6" xfId="0" applyFont="1" applyFill="1" applyBorder="1" applyAlignment="1">
      <alignment vertical="center" wrapText="1"/>
    </xf>
    <xf numFmtId="0" fontId="57" fillId="0" borderId="6" xfId="0" applyFont="1" applyBorder="1" applyAlignment="1">
      <alignment vertical="center" wrapText="1"/>
    </xf>
    <xf numFmtId="0" fontId="58" fillId="0" borderId="4" xfId="0" applyFont="1" applyBorder="1" applyAlignment="1">
      <alignment vertical="center" wrapText="1"/>
    </xf>
    <xf numFmtId="0" fontId="11" fillId="0" borderId="14" xfId="0" applyFont="1" applyBorder="1"/>
    <xf numFmtId="0" fontId="11" fillId="0" borderId="15" xfId="0" applyFont="1" applyBorder="1"/>
    <xf numFmtId="0" fontId="4" fillId="0" borderId="7" xfId="0" applyFont="1" applyBorder="1" applyAlignment="1">
      <alignment vertical="top" wrapText="1"/>
    </xf>
    <xf numFmtId="0" fontId="26" fillId="0" borderId="2" xfId="0" applyFont="1" applyBorder="1" applyAlignment="1">
      <alignment vertical="top" wrapText="1"/>
    </xf>
    <xf numFmtId="0" fontId="48" fillId="0" borderId="2" xfId="0" applyFont="1" applyBorder="1" applyAlignment="1">
      <alignment vertical="top" wrapText="1"/>
    </xf>
    <xf numFmtId="0" fontId="25" fillId="0" borderId="2" xfId="0" applyFont="1" applyBorder="1" applyAlignment="1">
      <alignment vertical="top" wrapText="1"/>
    </xf>
    <xf numFmtId="0" fontId="50" fillId="0" borderId="10" xfId="0" applyFont="1" applyBorder="1" applyAlignment="1">
      <alignment wrapText="1"/>
    </xf>
    <xf numFmtId="0" fontId="50" fillId="0" borderId="2" xfId="0" applyFont="1" applyBorder="1" applyAlignment="1">
      <alignment wrapText="1"/>
    </xf>
    <xf numFmtId="0" fontId="4" fillId="0" borderId="6" xfId="0" applyFont="1" applyBorder="1" applyAlignment="1">
      <alignment vertical="top" wrapText="1"/>
    </xf>
    <xf numFmtId="0" fontId="48" fillId="0" borderId="7" xfId="0" applyFont="1" applyBorder="1" applyAlignment="1">
      <alignment vertical="top" wrapText="1"/>
    </xf>
  </cellXfs>
  <cellStyles count="1">
    <cellStyle name="Normal" xfId="0" builtinId="0"/>
  </cellStyles>
  <dxfs count="72">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b/>
        <i/>
        <color rgb="FFFF0000"/>
      </font>
      <fill>
        <patternFill patternType="none"/>
      </fill>
    </dxf>
    <dxf>
      <font>
        <b/>
        <i/>
        <color rgb="FF00B05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523875</xdr:colOff>
      <xdr:row>19</xdr:row>
      <xdr:rowOff>228600</xdr:rowOff>
    </xdr:from>
    <xdr:ext cx="3305175" cy="723900"/>
    <xdr:pic>
      <xdr:nvPicPr>
        <xdr:cNvPr id="5" name="image4.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I1000"/>
  <sheetViews>
    <sheetView topLeftCell="A7" workbookViewId="0">
      <selection activeCell="A9" sqref="A9:I19"/>
    </sheetView>
  </sheetViews>
  <sheetFormatPr defaultColWidth="14.44140625" defaultRowHeight="15" customHeight="1"/>
  <cols>
    <col min="1" max="1" width="4.44140625" customWidth="1"/>
    <col min="2" max="2" width="24" customWidth="1"/>
    <col min="3" max="3" width="28.88671875" customWidth="1"/>
    <col min="4" max="4" width="43" customWidth="1"/>
    <col min="5" max="5" width="51.33203125" customWidth="1"/>
    <col min="6" max="6" width="22.5546875" customWidth="1"/>
    <col min="7" max="7" width="9.44140625" customWidth="1"/>
    <col min="8" max="8" width="10" customWidth="1"/>
    <col min="9" max="9" width="21.33203125" customWidth="1"/>
  </cols>
  <sheetData>
    <row r="1" spans="1:9" ht="44.25" customHeight="1">
      <c r="A1" s="119"/>
      <c r="B1" s="115"/>
      <c r="C1" s="115"/>
      <c r="D1" s="115"/>
      <c r="E1" s="115"/>
      <c r="F1" s="115"/>
      <c r="G1" s="115"/>
      <c r="H1" s="115"/>
      <c r="I1" s="115"/>
    </row>
    <row r="2" spans="1:9" ht="69" customHeight="1">
      <c r="A2" s="115"/>
      <c r="B2" s="115"/>
      <c r="C2" s="115"/>
      <c r="D2" s="115"/>
      <c r="E2" s="115"/>
      <c r="F2" s="115"/>
      <c r="G2" s="115"/>
      <c r="H2" s="115"/>
      <c r="I2" s="115"/>
    </row>
    <row r="3" spans="1:9" ht="24" customHeight="1">
      <c r="A3" s="115"/>
      <c r="B3" s="115"/>
      <c r="C3" s="115"/>
      <c r="D3" s="115"/>
      <c r="E3" s="115"/>
      <c r="F3" s="115"/>
      <c r="G3" s="115"/>
      <c r="H3" s="115"/>
      <c r="I3" s="115"/>
    </row>
    <row r="4" spans="1:9" ht="24" customHeight="1">
      <c r="A4" s="120" t="s">
        <v>1</v>
      </c>
      <c r="B4" s="115"/>
      <c r="C4" s="115"/>
      <c r="D4" s="115"/>
      <c r="E4" s="115"/>
      <c r="F4" s="115"/>
      <c r="G4" s="115"/>
      <c r="H4" s="115"/>
      <c r="I4" s="115"/>
    </row>
    <row r="5" spans="1:9" ht="24" customHeight="1">
      <c r="A5" s="118"/>
      <c r="B5" s="115"/>
      <c r="C5" s="115"/>
      <c r="D5" s="115"/>
      <c r="E5" s="115"/>
      <c r="F5" s="115"/>
      <c r="G5" s="115"/>
      <c r="H5" s="115"/>
      <c r="I5" s="115"/>
    </row>
    <row r="6" spans="1:9" ht="24" customHeight="1">
      <c r="A6" s="115"/>
      <c r="B6" s="115"/>
      <c r="C6" s="115"/>
      <c r="D6" s="115"/>
      <c r="E6" s="115"/>
      <c r="F6" s="115"/>
      <c r="G6" s="115"/>
      <c r="H6" s="115"/>
      <c r="I6" s="115"/>
    </row>
    <row r="7" spans="1:9" ht="23.25" customHeight="1">
      <c r="A7" s="117" t="s">
        <v>2</v>
      </c>
      <c r="B7" s="115"/>
      <c r="C7" s="115"/>
      <c r="D7" s="115"/>
      <c r="E7" s="115"/>
      <c r="F7" s="115"/>
      <c r="G7" s="115"/>
      <c r="H7" s="115"/>
      <c r="I7" s="115"/>
    </row>
    <row r="8" spans="1:9" ht="23.25" customHeight="1">
      <c r="A8" s="117" t="s">
        <v>3</v>
      </c>
      <c r="B8" s="115"/>
      <c r="C8" s="115"/>
      <c r="D8" s="115"/>
      <c r="E8" s="115"/>
      <c r="F8" s="115"/>
      <c r="G8" s="115"/>
      <c r="H8" s="115"/>
      <c r="I8" s="115"/>
    </row>
    <row r="9" spans="1:9" ht="31.5" customHeight="1">
      <c r="A9" s="117" t="s">
        <v>1556</v>
      </c>
      <c r="B9" s="115"/>
      <c r="C9" s="115"/>
      <c r="D9" s="115"/>
      <c r="E9" s="115"/>
      <c r="F9" s="115"/>
      <c r="G9" s="115"/>
      <c r="H9" s="115"/>
      <c r="I9" s="115"/>
    </row>
    <row r="10" spans="1:9" ht="31.5" customHeight="1">
      <c r="A10" s="115"/>
      <c r="B10" s="115"/>
      <c r="C10" s="115"/>
      <c r="D10" s="115"/>
      <c r="E10" s="115"/>
      <c r="F10" s="115"/>
      <c r="G10" s="115"/>
      <c r="H10" s="115"/>
      <c r="I10" s="115"/>
    </row>
    <row r="11" spans="1:9" ht="31.5" customHeight="1">
      <c r="A11" s="115"/>
      <c r="B11" s="115"/>
      <c r="C11" s="115"/>
      <c r="D11" s="115"/>
      <c r="E11" s="115"/>
      <c r="F11" s="115"/>
      <c r="G11" s="115"/>
      <c r="H11" s="115"/>
      <c r="I11" s="115"/>
    </row>
    <row r="12" spans="1:9" ht="31.5" customHeight="1">
      <c r="A12" s="115"/>
      <c r="B12" s="115"/>
      <c r="C12" s="115"/>
      <c r="D12" s="115"/>
      <c r="E12" s="115"/>
      <c r="F12" s="115"/>
      <c r="G12" s="115"/>
      <c r="H12" s="115"/>
      <c r="I12" s="115"/>
    </row>
    <row r="13" spans="1:9" ht="31.5" customHeight="1">
      <c r="A13" s="115"/>
      <c r="B13" s="115"/>
      <c r="C13" s="115"/>
      <c r="D13" s="115"/>
      <c r="E13" s="115"/>
      <c r="F13" s="115"/>
      <c r="G13" s="115"/>
      <c r="H13" s="115"/>
      <c r="I13" s="115"/>
    </row>
    <row r="14" spans="1:9" ht="31.5" customHeight="1">
      <c r="A14" s="115"/>
      <c r="B14" s="115"/>
      <c r="C14" s="115"/>
      <c r="D14" s="115"/>
      <c r="E14" s="115"/>
      <c r="F14" s="115"/>
      <c r="G14" s="115"/>
      <c r="H14" s="115"/>
      <c r="I14" s="115"/>
    </row>
    <row r="15" spans="1:9" ht="31.5" customHeight="1">
      <c r="A15" s="115"/>
      <c r="B15" s="115"/>
      <c r="C15" s="115"/>
      <c r="D15" s="115"/>
      <c r="E15" s="115"/>
      <c r="F15" s="115"/>
      <c r="G15" s="115"/>
      <c r="H15" s="115"/>
      <c r="I15" s="115"/>
    </row>
    <row r="16" spans="1:9" ht="31.5" customHeight="1">
      <c r="A16" s="115"/>
      <c r="B16" s="115"/>
      <c r="C16" s="115"/>
      <c r="D16" s="115"/>
      <c r="E16" s="115"/>
      <c r="F16" s="115"/>
      <c r="G16" s="115"/>
      <c r="H16" s="115"/>
      <c r="I16" s="115"/>
    </row>
    <row r="17" spans="1:9" ht="31.5" customHeight="1">
      <c r="A17" s="115"/>
      <c r="B17" s="115"/>
      <c r="C17" s="115"/>
      <c r="D17" s="115"/>
      <c r="E17" s="115"/>
      <c r="F17" s="115"/>
      <c r="G17" s="115"/>
      <c r="H17" s="115"/>
      <c r="I17" s="115"/>
    </row>
    <row r="18" spans="1:9" ht="31.5" customHeight="1">
      <c r="A18" s="115"/>
      <c r="B18" s="115"/>
      <c r="C18" s="115"/>
      <c r="D18" s="115"/>
      <c r="E18" s="115"/>
      <c r="F18" s="115"/>
      <c r="G18" s="115"/>
      <c r="H18" s="115"/>
      <c r="I18" s="115"/>
    </row>
    <row r="19" spans="1:9" ht="31.5" customHeight="1">
      <c r="A19" s="115"/>
      <c r="B19" s="115"/>
      <c r="C19" s="115"/>
      <c r="D19" s="115"/>
      <c r="E19" s="115"/>
      <c r="F19" s="115"/>
      <c r="G19" s="115"/>
      <c r="H19" s="115"/>
      <c r="I19" s="115"/>
    </row>
    <row r="20" spans="1:9" ht="55.5" customHeight="1">
      <c r="A20" s="116"/>
      <c r="B20" s="115"/>
      <c r="C20" s="115"/>
      <c r="D20" s="115"/>
      <c r="E20" s="115"/>
      <c r="F20" s="7"/>
      <c r="G20" s="114"/>
      <c r="H20" s="115"/>
      <c r="I20" s="115"/>
    </row>
    <row r="21" spans="1:9" ht="17.25" customHeight="1">
      <c r="A21" s="115"/>
      <c r="B21" s="115"/>
      <c r="C21" s="115"/>
      <c r="D21" s="115"/>
      <c r="E21" s="115"/>
      <c r="F21" s="114" t="s">
        <v>6</v>
      </c>
      <c r="G21" s="114" t="s">
        <v>1555</v>
      </c>
      <c r="H21" s="115"/>
      <c r="I21" s="115"/>
    </row>
    <row r="22" spans="1:9" ht="17.25" customHeight="1">
      <c r="A22" s="115"/>
      <c r="B22" s="115"/>
      <c r="C22" s="115"/>
      <c r="D22" s="115"/>
      <c r="E22" s="115"/>
      <c r="F22" s="115"/>
      <c r="G22" s="115"/>
      <c r="H22" s="115"/>
      <c r="I22" s="115"/>
    </row>
    <row r="23" spans="1:9" ht="17.25" customHeight="1">
      <c r="A23" s="115"/>
      <c r="B23" s="115"/>
      <c r="C23" s="115"/>
      <c r="D23" s="115"/>
      <c r="E23" s="115"/>
      <c r="F23" s="115"/>
      <c r="G23" s="115"/>
      <c r="H23" s="115"/>
      <c r="I23" s="115"/>
    </row>
    <row r="24" spans="1:9" ht="24" customHeight="1">
      <c r="A24" s="13" t="s">
        <v>7</v>
      </c>
      <c r="B24" s="15" t="s">
        <v>14</v>
      </c>
      <c r="C24" s="7"/>
      <c r="D24" s="7"/>
      <c r="E24" s="7"/>
      <c r="F24" s="7"/>
      <c r="G24" s="16"/>
      <c r="H24" s="18"/>
      <c r="I24" s="20"/>
    </row>
    <row r="25" spans="1:9" ht="24" customHeight="1">
      <c r="A25" s="7"/>
      <c r="B25" s="7"/>
      <c r="C25" s="7"/>
      <c r="D25" s="7"/>
      <c r="E25" s="7"/>
      <c r="F25" s="7"/>
      <c r="G25" s="7"/>
      <c r="H25" s="18"/>
      <c r="I25" s="20"/>
    </row>
    <row r="26" spans="1:9" ht="15.75" customHeight="1">
      <c r="A26" s="7"/>
      <c r="B26" s="7"/>
      <c r="C26" s="7"/>
      <c r="D26" s="7"/>
      <c r="E26" s="7"/>
      <c r="F26" s="7"/>
      <c r="G26" s="7"/>
      <c r="H26" s="18"/>
      <c r="I26" s="20"/>
    </row>
    <row r="27" spans="1:9" ht="15.75" customHeight="1">
      <c r="A27" s="7"/>
      <c r="B27" s="7"/>
      <c r="C27" s="7"/>
      <c r="D27" s="7"/>
      <c r="E27" s="7"/>
      <c r="F27" s="7"/>
      <c r="G27" s="7"/>
      <c r="H27" s="18"/>
      <c r="I27" s="20"/>
    </row>
    <row r="28" spans="1:9" ht="15.75" customHeight="1">
      <c r="A28" s="7"/>
      <c r="B28" s="7"/>
      <c r="C28" s="7"/>
      <c r="D28" s="7"/>
      <c r="E28" s="7"/>
      <c r="F28" s="7"/>
      <c r="G28" s="7"/>
      <c r="H28" s="7"/>
      <c r="I28" s="20"/>
    </row>
    <row r="29" spans="1:9" ht="15.75" customHeight="1">
      <c r="A29" s="7"/>
      <c r="B29" s="7"/>
      <c r="C29" s="7"/>
      <c r="D29" s="7"/>
      <c r="E29" s="7"/>
      <c r="F29" s="7"/>
      <c r="G29" s="7"/>
      <c r="H29" s="18"/>
      <c r="I29" s="20"/>
    </row>
    <row r="30" spans="1:9" ht="15.75" customHeight="1">
      <c r="A30" s="7"/>
      <c r="B30" s="7"/>
      <c r="C30" s="7"/>
      <c r="D30" s="7"/>
      <c r="E30" s="7"/>
      <c r="F30" s="7"/>
      <c r="G30" s="7"/>
      <c r="H30" s="18"/>
      <c r="I30" s="20"/>
    </row>
    <row r="31" spans="1:9" ht="15.75" customHeight="1">
      <c r="A31" s="7"/>
      <c r="B31" s="7"/>
      <c r="C31" s="7"/>
      <c r="D31" s="7"/>
      <c r="E31" s="7"/>
      <c r="F31" s="7"/>
      <c r="G31" s="7"/>
      <c r="H31" s="18"/>
      <c r="I31" s="20"/>
    </row>
    <row r="32" spans="1:9" ht="15.75" customHeight="1">
      <c r="A32" s="7"/>
      <c r="B32" s="7"/>
      <c r="C32" s="7"/>
      <c r="D32" s="7"/>
      <c r="E32" s="7"/>
      <c r="F32" s="7"/>
      <c r="G32" s="7"/>
      <c r="H32" s="18"/>
      <c r="I32" s="20"/>
    </row>
    <row r="33" spans="1:9" ht="15.75" customHeight="1">
      <c r="A33" s="7"/>
      <c r="B33" s="7"/>
      <c r="C33" s="7"/>
      <c r="D33" s="7"/>
      <c r="E33" s="7"/>
      <c r="F33" s="7"/>
      <c r="G33" s="7"/>
      <c r="H33" s="18"/>
      <c r="I33" s="20"/>
    </row>
    <row r="34" spans="1:9" ht="15.75" customHeight="1">
      <c r="A34" s="7"/>
      <c r="B34" s="7"/>
      <c r="C34" s="7"/>
      <c r="D34" s="7"/>
      <c r="E34" s="7"/>
      <c r="F34" s="7"/>
      <c r="G34" s="7"/>
      <c r="H34" s="18"/>
      <c r="I34" s="20"/>
    </row>
    <row r="35" spans="1:9" ht="15.75" customHeight="1">
      <c r="A35" s="7"/>
      <c r="B35" s="7"/>
      <c r="C35" s="7"/>
      <c r="D35" s="7"/>
      <c r="E35" s="7"/>
      <c r="F35" s="7"/>
      <c r="G35" s="7"/>
      <c r="H35" s="18"/>
      <c r="I35" s="20"/>
    </row>
    <row r="36" spans="1:9" ht="15.75" customHeight="1">
      <c r="A36" s="7"/>
      <c r="B36" s="7"/>
      <c r="C36" s="7"/>
      <c r="D36" s="7"/>
      <c r="E36" s="7"/>
      <c r="F36" s="7"/>
      <c r="G36" s="7"/>
      <c r="H36" s="18"/>
      <c r="I36" s="20"/>
    </row>
    <row r="37" spans="1:9" ht="15.75" customHeight="1">
      <c r="A37" s="7"/>
      <c r="B37" s="7"/>
      <c r="C37" s="7"/>
      <c r="D37" s="7"/>
      <c r="E37" s="7"/>
      <c r="F37" s="7"/>
      <c r="G37" s="7"/>
      <c r="H37" s="18"/>
      <c r="I37" s="20"/>
    </row>
    <row r="38" spans="1:9" ht="15.75" customHeight="1">
      <c r="A38" s="7"/>
      <c r="B38" s="7"/>
      <c r="C38" s="7"/>
      <c r="D38" s="7"/>
      <c r="E38" s="7"/>
      <c r="F38" s="7"/>
      <c r="G38" s="7"/>
      <c r="H38" s="18"/>
      <c r="I38" s="20"/>
    </row>
    <row r="39" spans="1:9" ht="15.75" customHeight="1">
      <c r="A39" s="7"/>
      <c r="B39" s="7"/>
      <c r="C39" s="7"/>
      <c r="D39" s="7"/>
      <c r="E39" s="7"/>
      <c r="F39" s="7"/>
      <c r="G39" s="7"/>
      <c r="H39" s="18"/>
      <c r="I39" s="20"/>
    </row>
    <row r="40" spans="1:9" ht="15.75" customHeight="1">
      <c r="A40" s="7"/>
      <c r="B40" s="7"/>
      <c r="C40" s="7"/>
      <c r="D40" s="7"/>
      <c r="E40" s="7"/>
      <c r="F40" s="7"/>
      <c r="G40" s="7"/>
      <c r="H40" s="18"/>
      <c r="I40" s="20"/>
    </row>
    <row r="41" spans="1:9" ht="15.75" customHeight="1">
      <c r="A41" s="7"/>
      <c r="B41" s="7"/>
      <c r="C41" s="7"/>
      <c r="D41" s="7"/>
      <c r="E41" s="28"/>
      <c r="F41" s="7"/>
      <c r="G41" s="7"/>
      <c r="H41" s="18"/>
      <c r="I41" s="20"/>
    </row>
    <row r="42" spans="1:9" ht="15.75" customHeight="1">
      <c r="A42" s="7"/>
      <c r="B42" s="7"/>
      <c r="C42" s="7"/>
      <c r="D42" s="7"/>
      <c r="E42" s="7"/>
      <c r="F42" s="7"/>
      <c r="G42" s="7"/>
      <c r="H42" s="18"/>
      <c r="I42" s="20"/>
    </row>
    <row r="43" spans="1:9" ht="15.75" customHeight="1">
      <c r="A43" s="7"/>
      <c r="B43" s="7"/>
      <c r="C43" s="7"/>
      <c r="D43" s="7"/>
      <c r="E43" s="7"/>
      <c r="F43" s="7"/>
      <c r="G43" s="7"/>
      <c r="H43" s="18"/>
      <c r="I43" s="20"/>
    </row>
    <row r="44" spans="1:9" ht="15.75" customHeight="1">
      <c r="A44" s="7"/>
      <c r="B44" s="7"/>
      <c r="C44" s="7"/>
      <c r="D44" s="7"/>
      <c r="E44" s="7"/>
      <c r="F44" s="7"/>
      <c r="G44" s="7"/>
      <c r="H44" s="18"/>
      <c r="I44" s="4"/>
    </row>
    <row r="45" spans="1:9" ht="15.75" customHeight="1">
      <c r="A45" s="7"/>
      <c r="B45" s="7"/>
      <c r="C45" s="7"/>
      <c r="D45" s="7"/>
      <c r="E45" s="7"/>
      <c r="F45" s="7"/>
      <c r="G45" s="7"/>
      <c r="H45" s="18"/>
      <c r="I45" s="20"/>
    </row>
    <row r="46" spans="1:9" ht="15.75" customHeight="1">
      <c r="A46" s="7"/>
      <c r="B46" s="7"/>
      <c r="C46" s="7"/>
      <c r="D46" s="20"/>
      <c r="E46" s="20"/>
      <c r="F46" s="20"/>
      <c r="G46" s="7"/>
      <c r="H46" s="7"/>
      <c r="I46" s="20"/>
    </row>
    <row r="47" spans="1:9" ht="15.75" customHeight="1">
      <c r="A47" s="7"/>
      <c r="B47" s="7"/>
      <c r="C47" s="7"/>
      <c r="D47" s="7"/>
      <c r="E47" s="7"/>
      <c r="F47" s="7"/>
      <c r="G47" s="7"/>
      <c r="H47" s="18"/>
      <c r="I47" s="20"/>
    </row>
    <row r="48" spans="1:9" ht="15.75" customHeight="1">
      <c r="A48" s="7"/>
      <c r="B48" s="7"/>
      <c r="C48" s="7"/>
      <c r="D48" s="7"/>
      <c r="E48" s="7"/>
      <c r="F48" s="7"/>
      <c r="G48" s="7"/>
      <c r="H48" s="18"/>
      <c r="I48" s="20"/>
    </row>
    <row r="49" spans="1:9" ht="15.75" customHeight="1">
      <c r="A49" s="7"/>
      <c r="B49" s="7"/>
      <c r="C49" s="7"/>
      <c r="D49" s="7"/>
      <c r="E49" s="7"/>
      <c r="F49" s="7"/>
      <c r="G49" s="7"/>
      <c r="H49" s="18"/>
      <c r="I49" s="20"/>
    </row>
    <row r="50" spans="1:9" ht="15.75" customHeight="1">
      <c r="A50" s="7"/>
      <c r="B50" s="7"/>
      <c r="C50" s="7"/>
      <c r="D50" s="7"/>
      <c r="E50" s="7"/>
      <c r="F50" s="7"/>
      <c r="G50" s="7"/>
      <c r="H50" s="18"/>
      <c r="I50" s="20"/>
    </row>
    <row r="51" spans="1:9" ht="15.75" customHeight="1">
      <c r="A51" s="7"/>
      <c r="B51" s="7"/>
      <c r="C51" s="7"/>
      <c r="D51" s="7"/>
      <c r="E51" s="7"/>
      <c r="F51" s="7"/>
      <c r="G51" s="7"/>
      <c r="H51" s="18"/>
      <c r="I51" s="20"/>
    </row>
    <row r="52" spans="1:9" ht="15.75" customHeight="1">
      <c r="A52" s="7"/>
      <c r="B52" s="7"/>
      <c r="C52" s="7"/>
      <c r="D52" s="7"/>
      <c r="E52" s="7"/>
      <c r="F52" s="7"/>
      <c r="G52" s="7"/>
      <c r="H52" s="18"/>
      <c r="I52" s="20"/>
    </row>
    <row r="53" spans="1:9" ht="15.75" customHeight="1">
      <c r="A53" s="7"/>
      <c r="B53" s="7"/>
      <c r="C53" s="7"/>
      <c r="D53" s="7"/>
      <c r="E53" s="7"/>
      <c r="F53" s="7"/>
      <c r="G53" s="7"/>
      <c r="H53" s="18"/>
      <c r="I53" s="20"/>
    </row>
    <row r="54" spans="1:9" ht="15.75" customHeight="1">
      <c r="A54" s="7"/>
      <c r="B54" s="7"/>
      <c r="C54" s="7"/>
      <c r="D54" s="7"/>
      <c r="E54" s="7"/>
      <c r="F54" s="7"/>
      <c r="G54" s="7"/>
      <c r="H54" s="18"/>
      <c r="I54" s="20"/>
    </row>
    <row r="55" spans="1:9" ht="15.75" customHeight="1">
      <c r="A55" s="7"/>
      <c r="B55" s="7"/>
      <c r="C55" s="7"/>
      <c r="D55" s="7"/>
      <c r="E55" s="7"/>
      <c r="F55" s="7"/>
      <c r="G55" s="7"/>
      <c r="H55" s="18"/>
      <c r="I55" s="20"/>
    </row>
    <row r="56" spans="1:9" ht="15.75" customHeight="1">
      <c r="A56" s="7"/>
      <c r="B56" s="7"/>
      <c r="C56" s="7"/>
      <c r="D56" s="7"/>
      <c r="E56" s="7"/>
      <c r="F56" s="7"/>
      <c r="G56" s="7"/>
      <c r="H56" s="18"/>
      <c r="I56" s="20"/>
    </row>
    <row r="57" spans="1:9" ht="15.75" customHeight="1">
      <c r="A57" s="7"/>
      <c r="B57" s="7"/>
      <c r="C57" s="7"/>
      <c r="D57" s="7"/>
      <c r="E57" s="7"/>
      <c r="F57" s="7"/>
      <c r="G57" s="7"/>
      <c r="H57" s="18"/>
      <c r="I57" s="20"/>
    </row>
    <row r="58" spans="1:9" ht="15.75" customHeight="1">
      <c r="A58" s="7"/>
      <c r="B58" s="7"/>
      <c r="C58" s="7"/>
      <c r="D58" s="7"/>
      <c r="E58" s="20"/>
      <c r="F58" s="7"/>
      <c r="G58" s="7"/>
      <c r="H58" s="18"/>
      <c r="I58" s="20"/>
    </row>
    <row r="59" spans="1:9" ht="15.75" customHeight="1">
      <c r="A59" s="7"/>
      <c r="B59" s="7"/>
      <c r="C59" s="7"/>
      <c r="D59" s="7"/>
      <c r="E59" s="7"/>
      <c r="F59" s="7"/>
      <c r="G59" s="7"/>
      <c r="H59" s="18"/>
      <c r="I59" s="20"/>
    </row>
    <row r="60" spans="1:9" ht="15.75" customHeight="1">
      <c r="A60" s="7"/>
      <c r="B60" s="7"/>
      <c r="C60" s="7"/>
      <c r="D60" s="7"/>
      <c r="E60" s="7"/>
      <c r="F60" s="7"/>
      <c r="G60" s="7"/>
      <c r="H60" s="18"/>
      <c r="I60" s="20"/>
    </row>
    <row r="61" spans="1:9" ht="15.75" customHeight="1">
      <c r="A61" s="7"/>
      <c r="B61" s="7"/>
      <c r="C61" s="7"/>
      <c r="D61" s="7"/>
      <c r="E61" s="7"/>
      <c r="F61" s="7"/>
      <c r="G61" s="7"/>
      <c r="H61" s="18"/>
      <c r="I61" s="20"/>
    </row>
    <row r="62" spans="1:9" ht="15.75" customHeight="1">
      <c r="A62" s="7"/>
      <c r="B62" s="7"/>
      <c r="C62" s="7"/>
      <c r="D62" s="7"/>
      <c r="E62" s="7"/>
      <c r="F62" s="7"/>
      <c r="G62" s="7"/>
      <c r="H62" s="18"/>
      <c r="I62" s="20"/>
    </row>
    <row r="63" spans="1:9" ht="15.75" customHeight="1">
      <c r="A63" s="7"/>
      <c r="B63" s="7"/>
      <c r="C63" s="7"/>
      <c r="D63" s="7"/>
      <c r="E63" s="7"/>
      <c r="F63" s="7"/>
      <c r="G63" s="7"/>
      <c r="H63" s="18"/>
      <c r="I63" s="20"/>
    </row>
    <row r="64" spans="1:9" ht="15.75" customHeight="1">
      <c r="A64" s="7"/>
      <c r="B64" s="7"/>
      <c r="C64" s="7"/>
      <c r="D64" s="7"/>
      <c r="E64" s="7"/>
      <c r="F64" s="7"/>
      <c r="G64" s="7"/>
      <c r="H64" s="18"/>
      <c r="I64" s="20"/>
    </row>
    <row r="65" spans="1:9" ht="15.75" customHeight="1">
      <c r="A65" s="7"/>
      <c r="B65" s="7"/>
      <c r="C65" s="7"/>
      <c r="D65" s="7"/>
      <c r="E65" s="7"/>
      <c r="F65" s="7"/>
      <c r="G65" s="7"/>
      <c r="H65" s="18"/>
      <c r="I65" s="20"/>
    </row>
    <row r="66" spans="1:9" ht="15.75" customHeight="1">
      <c r="A66" s="7"/>
      <c r="B66" s="7"/>
      <c r="C66" s="7"/>
      <c r="D66" s="7"/>
      <c r="E66" s="7"/>
      <c r="F66" s="7"/>
      <c r="G66" s="7"/>
      <c r="H66" s="18"/>
      <c r="I66" s="20"/>
    </row>
    <row r="67" spans="1:9" ht="15.75" customHeight="1">
      <c r="A67" s="7"/>
      <c r="B67" s="7"/>
      <c r="C67" s="7"/>
      <c r="D67" s="7"/>
      <c r="E67" s="7"/>
      <c r="F67" s="7"/>
      <c r="G67" s="7"/>
      <c r="H67" s="18"/>
      <c r="I67" s="7"/>
    </row>
    <row r="68" spans="1:9" ht="15.75" customHeight="1">
      <c r="A68" s="7"/>
      <c r="B68" s="7"/>
      <c r="C68" s="7"/>
      <c r="D68" s="7"/>
      <c r="E68" s="7"/>
      <c r="F68" s="7"/>
      <c r="G68" s="7"/>
      <c r="H68" s="18"/>
      <c r="I68" s="7"/>
    </row>
    <row r="69" spans="1:9" ht="15.75" customHeight="1">
      <c r="A69" s="7"/>
      <c r="B69" s="7"/>
      <c r="C69" s="7"/>
      <c r="D69" s="7"/>
      <c r="E69" s="7"/>
      <c r="F69" s="7"/>
      <c r="G69" s="34"/>
      <c r="H69" s="34"/>
      <c r="I69" s="20"/>
    </row>
    <row r="70" spans="1:9" ht="15.75" customHeight="1">
      <c r="A70" s="7"/>
      <c r="B70" s="7"/>
      <c r="C70" s="7"/>
      <c r="D70" s="7"/>
      <c r="E70" s="7"/>
      <c r="F70" s="7"/>
      <c r="G70" s="7"/>
      <c r="H70" s="7"/>
      <c r="I70" s="7"/>
    </row>
    <row r="71" spans="1:9" ht="15.75" customHeight="1">
      <c r="A71" s="7"/>
      <c r="B71" s="7"/>
      <c r="C71" s="7"/>
      <c r="D71" s="7"/>
      <c r="E71" s="7"/>
      <c r="F71" s="7"/>
      <c r="G71" s="7"/>
      <c r="H71" s="7"/>
      <c r="I71" s="7"/>
    </row>
    <row r="72" spans="1:9" ht="15.75" customHeight="1">
      <c r="A72" s="7"/>
      <c r="B72" s="7"/>
      <c r="C72" s="7"/>
      <c r="D72" s="7"/>
      <c r="E72" s="7"/>
      <c r="F72" s="7"/>
      <c r="G72" s="7"/>
      <c r="H72" s="7"/>
      <c r="I72" s="7"/>
    </row>
    <row r="73" spans="1:9" ht="15.75" customHeight="1">
      <c r="A73" s="7"/>
      <c r="B73" s="7"/>
      <c r="C73" s="7"/>
      <c r="D73" s="7"/>
      <c r="E73" s="7"/>
      <c r="F73" s="7"/>
      <c r="G73" s="7"/>
      <c r="H73" s="7"/>
      <c r="I73" s="20"/>
    </row>
    <row r="74" spans="1:9" ht="15.75" customHeight="1">
      <c r="A74" s="7"/>
      <c r="B74" s="7"/>
      <c r="C74" s="7"/>
      <c r="D74" s="7"/>
      <c r="E74" s="7"/>
      <c r="F74" s="7"/>
      <c r="G74" s="7"/>
      <c r="H74" s="7"/>
      <c r="I74" s="20"/>
    </row>
    <row r="75" spans="1:9" ht="15.75" customHeight="1">
      <c r="A75" s="7"/>
      <c r="B75" s="7"/>
      <c r="C75" s="7"/>
      <c r="D75" s="7"/>
      <c r="E75" s="7"/>
      <c r="F75" s="7"/>
      <c r="G75" s="7"/>
      <c r="H75" s="7"/>
      <c r="I75" s="20"/>
    </row>
    <row r="76" spans="1:9" ht="15.75" customHeight="1">
      <c r="A76" s="7"/>
      <c r="B76" s="7"/>
      <c r="C76" s="7"/>
      <c r="D76" s="7"/>
      <c r="E76" s="7"/>
      <c r="F76" s="7"/>
      <c r="G76" s="7"/>
      <c r="H76" s="7"/>
      <c r="I76" s="20"/>
    </row>
    <row r="77" spans="1:9" ht="15.75" customHeight="1">
      <c r="A77" s="7"/>
      <c r="B77" s="7"/>
      <c r="C77" s="7"/>
      <c r="D77" s="7"/>
      <c r="E77" s="7"/>
      <c r="F77" s="7"/>
      <c r="G77" s="7"/>
      <c r="H77" s="7"/>
      <c r="I77" s="20"/>
    </row>
    <row r="78" spans="1:9" ht="15.75" customHeight="1">
      <c r="A78" s="7"/>
      <c r="B78" s="7"/>
      <c r="C78" s="7"/>
      <c r="D78" s="7"/>
      <c r="E78" s="7"/>
      <c r="F78" s="7"/>
      <c r="G78" s="7"/>
      <c r="H78" s="7"/>
      <c r="I78" s="20"/>
    </row>
    <row r="79" spans="1:9" ht="15.75" customHeight="1">
      <c r="A79" s="7"/>
      <c r="B79" s="7"/>
      <c r="C79" s="7"/>
      <c r="D79" s="7"/>
      <c r="E79" s="7"/>
      <c r="F79" s="7"/>
      <c r="G79" s="7"/>
      <c r="H79" s="7"/>
      <c r="I79" s="20"/>
    </row>
    <row r="80" spans="1:9" ht="15.75" customHeight="1">
      <c r="A80" s="7"/>
      <c r="B80" s="7"/>
      <c r="C80" s="7"/>
      <c r="D80" s="7"/>
      <c r="E80" s="7"/>
      <c r="F80" s="7"/>
      <c r="G80" s="7"/>
      <c r="H80" s="7"/>
      <c r="I80" s="20"/>
    </row>
    <row r="81" spans="1:9" ht="15.75" customHeight="1">
      <c r="A81" s="7"/>
      <c r="B81" s="7"/>
      <c r="C81" s="7"/>
      <c r="D81" s="7"/>
      <c r="E81" s="7"/>
      <c r="F81" s="7"/>
      <c r="G81" s="7"/>
      <c r="H81" s="7"/>
      <c r="I81" s="20"/>
    </row>
    <row r="82" spans="1:9" ht="15.75" customHeight="1">
      <c r="A82" s="7"/>
      <c r="B82" s="7"/>
      <c r="C82" s="7"/>
      <c r="D82" s="7"/>
      <c r="E82" s="7"/>
      <c r="F82" s="7"/>
      <c r="G82" s="7"/>
      <c r="H82" s="7"/>
      <c r="I82" s="20"/>
    </row>
    <row r="83" spans="1:9" ht="15.75" customHeight="1">
      <c r="A83" s="7"/>
      <c r="B83" s="7"/>
      <c r="C83" s="7"/>
      <c r="D83" s="7"/>
      <c r="E83" s="7"/>
      <c r="F83" s="7"/>
      <c r="G83" s="7"/>
      <c r="H83" s="7"/>
      <c r="I83" s="20"/>
    </row>
    <row r="84" spans="1:9" ht="15.75" customHeight="1">
      <c r="A84" s="7"/>
      <c r="B84" s="7"/>
      <c r="C84" s="7"/>
      <c r="D84" s="7"/>
      <c r="E84" s="7"/>
      <c r="F84" s="7"/>
      <c r="G84" s="7"/>
      <c r="H84" s="7"/>
      <c r="I84" s="20"/>
    </row>
    <row r="85" spans="1:9" ht="15.75" customHeight="1">
      <c r="A85" s="7"/>
      <c r="B85" s="7"/>
      <c r="C85" s="7"/>
      <c r="D85" s="7"/>
      <c r="E85" s="7"/>
      <c r="F85" s="7"/>
      <c r="G85" s="7"/>
      <c r="H85" s="7"/>
      <c r="I85" s="20"/>
    </row>
    <row r="86" spans="1:9" ht="15.75" customHeight="1">
      <c r="A86" s="7"/>
      <c r="B86" s="7"/>
      <c r="C86" s="7"/>
      <c r="D86" s="7"/>
      <c r="E86" s="7"/>
      <c r="F86" s="7"/>
      <c r="G86" s="7"/>
      <c r="H86" s="7"/>
      <c r="I86" s="20"/>
    </row>
    <row r="87" spans="1:9" ht="15.75" customHeight="1">
      <c r="A87" s="7"/>
      <c r="B87" s="7"/>
      <c r="C87" s="7"/>
      <c r="D87" s="7"/>
      <c r="E87" s="7"/>
      <c r="F87" s="7"/>
      <c r="G87" s="7"/>
      <c r="H87" s="7"/>
      <c r="I87" s="20"/>
    </row>
    <row r="88" spans="1:9" ht="15.75" customHeight="1">
      <c r="A88" s="7"/>
      <c r="B88" s="7"/>
      <c r="C88" s="7"/>
      <c r="D88" s="7"/>
      <c r="E88" s="7"/>
      <c r="F88" s="7"/>
      <c r="G88" s="7"/>
      <c r="H88" s="7"/>
      <c r="I88" s="20"/>
    </row>
    <row r="89" spans="1:9" ht="15.75" customHeight="1">
      <c r="A89" s="7"/>
      <c r="B89" s="7"/>
      <c r="C89" s="7"/>
      <c r="D89" s="7"/>
      <c r="E89" s="7"/>
      <c r="F89" s="7"/>
      <c r="G89" s="7"/>
      <c r="H89" s="7"/>
      <c r="I89" s="20"/>
    </row>
    <row r="90" spans="1:9" ht="15.75" customHeight="1">
      <c r="A90" s="7"/>
      <c r="B90" s="7"/>
      <c r="C90" s="7"/>
      <c r="D90" s="7"/>
      <c r="E90" s="7"/>
      <c r="F90" s="7"/>
      <c r="G90" s="7"/>
      <c r="H90" s="7"/>
      <c r="I90" s="20"/>
    </row>
    <row r="91" spans="1:9" ht="15.75" customHeight="1">
      <c r="A91" s="7"/>
      <c r="B91" s="7"/>
      <c r="C91" s="7"/>
      <c r="D91" s="7"/>
      <c r="E91" s="7"/>
      <c r="F91" s="7"/>
      <c r="G91" s="7"/>
      <c r="H91" s="7"/>
      <c r="I91" s="20"/>
    </row>
    <row r="92" spans="1:9" ht="15.75" customHeight="1">
      <c r="A92" s="7"/>
      <c r="B92" s="7"/>
      <c r="C92" s="7"/>
      <c r="D92" s="7"/>
      <c r="E92" s="7"/>
      <c r="F92" s="7"/>
      <c r="G92" s="7"/>
      <c r="H92" s="7"/>
      <c r="I92" s="20"/>
    </row>
    <row r="93" spans="1:9" ht="15.75" customHeight="1">
      <c r="A93" s="7"/>
      <c r="B93" s="7"/>
      <c r="C93" s="7"/>
      <c r="D93" s="7"/>
      <c r="E93" s="7"/>
      <c r="F93" s="7"/>
      <c r="G93" s="7"/>
      <c r="H93" s="7"/>
      <c r="I93" s="20"/>
    </row>
    <row r="94" spans="1:9" ht="15.75" customHeight="1">
      <c r="A94" s="7"/>
      <c r="B94" s="7"/>
      <c r="C94" s="7"/>
      <c r="D94" s="7"/>
      <c r="E94" s="7"/>
      <c r="F94" s="7"/>
      <c r="G94" s="7"/>
      <c r="H94" s="7"/>
      <c r="I94" s="20"/>
    </row>
    <row r="95" spans="1:9" ht="15.75" customHeight="1">
      <c r="A95" s="7"/>
      <c r="B95" s="7"/>
      <c r="C95" s="7"/>
      <c r="D95" s="7"/>
      <c r="E95" s="7"/>
      <c r="F95" s="7"/>
      <c r="G95" s="7"/>
      <c r="H95" s="7"/>
      <c r="I95" s="20"/>
    </row>
    <row r="96" spans="1:9" ht="15.75" customHeight="1">
      <c r="A96" s="7"/>
      <c r="B96" s="7"/>
      <c r="C96" s="7"/>
      <c r="D96" s="7"/>
      <c r="E96" s="7"/>
      <c r="F96" s="7"/>
      <c r="G96" s="7"/>
      <c r="H96" s="7"/>
      <c r="I96" s="20"/>
    </row>
    <row r="97" spans="1:9" ht="15.75" customHeight="1">
      <c r="A97" s="7"/>
      <c r="B97" s="7"/>
      <c r="C97" s="7"/>
      <c r="D97" s="7"/>
      <c r="E97" s="7"/>
      <c r="F97" s="7"/>
      <c r="G97" s="7"/>
      <c r="H97" s="7"/>
      <c r="I97" s="20"/>
    </row>
    <row r="98" spans="1:9" ht="15.75" customHeight="1">
      <c r="A98" s="7"/>
      <c r="B98" s="7"/>
      <c r="C98" s="7"/>
      <c r="D98" s="7"/>
      <c r="E98" s="7"/>
      <c r="F98" s="7"/>
      <c r="G98" s="7"/>
      <c r="H98" s="7"/>
      <c r="I98" s="20"/>
    </row>
    <row r="99" spans="1:9" ht="15.75" customHeight="1">
      <c r="A99" s="7"/>
      <c r="B99" s="7"/>
      <c r="C99" s="7"/>
      <c r="D99" s="7"/>
      <c r="E99" s="7"/>
      <c r="F99" s="7"/>
      <c r="G99" s="7"/>
      <c r="H99" s="7"/>
      <c r="I99" s="20"/>
    </row>
    <row r="100" spans="1:9" ht="15.75" customHeight="1">
      <c r="A100" s="7"/>
      <c r="B100" s="7"/>
      <c r="C100" s="7"/>
      <c r="D100" s="7"/>
      <c r="E100" s="7"/>
      <c r="F100" s="7"/>
      <c r="G100" s="7"/>
      <c r="H100" s="7"/>
      <c r="I100" s="20"/>
    </row>
    <row r="101" spans="1:9" ht="15.75" customHeight="1">
      <c r="A101" s="7"/>
      <c r="B101" s="7"/>
      <c r="C101" s="7"/>
      <c r="D101" s="7"/>
      <c r="E101" s="7"/>
      <c r="F101" s="7"/>
      <c r="G101" s="7"/>
      <c r="H101" s="7"/>
      <c r="I101" s="20"/>
    </row>
    <row r="102" spans="1:9" ht="15.75" customHeight="1">
      <c r="A102" s="7"/>
      <c r="B102" s="7"/>
      <c r="C102" s="7"/>
      <c r="D102" s="7"/>
      <c r="E102" s="7"/>
      <c r="F102" s="7"/>
      <c r="G102" s="7"/>
      <c r="H102" s="7"/>
      <c r="I102" s="20"/>
    </row>
    <row r="103" spans="1:9" ht="15.75" customHeight="1">
      <c r="A103" s="7"/>
      <c r="B103" s="7"/>
      <c r="C103" s="7"/>
      <c r="D103" s="7"/>
      <c r="E103" s="7"/>
      <c r="F103" s="7"/>
      <c r="G103" s="7"/>
      <c r="H103" s="7"/>
      <c r="I103" s="20"/>
    </row>
    <row r="104" spans="1:9" ht="15.75" customHeight="1">
      <c r="A104" s="7"/>
      <c r="B104" s="7"/>
      <c r="C104" s="7"/>
      <c r="D104" s="7"/>
      <c r="E104" s="7"/>
      <c r="F104" s="7"/>
      <c r="G104" s="7"/>
      <c r="H104" s="7"/>
      <c r="I104" s="20"/>
    </row>
    <row r="105" spans="1:9" ht="15.75" customHeight="1">
      <c r="A105" s="7"/>
      <c r="B105" s="7"/>
      <c r="C105" s="7"/>
      <c r="D105" s="7"/>
      <c r="E105" s="7"/>
      <c r="F105" s="7"/>
      <c r="G105" s="7"/>
      <c r="H105" s="7"/>
      <c r="I105" s="20"/>
    </row>
    <row r="106" spans="1:9" ht="15.75" customHeight="1">
      <c r="A106" s="7"/>
      <c r="B106" s="7"/>
      <c r="C106" s="7"/>
      <c r="D106" s="7"/>
      <c r="E106" s="7"/>
      <c r="F106" s="7"/>
      <c r="G106" s="7"/>
      <c r="H106" s="7"/>
      <c r="I106" s="20"/>
    </row>
    <row r="107" spans="1:9" ht="15.75" customHeight="1">
      <c r="A107" s="7"/>
      <c r="B107" s="7"/>
      <c r="C107" s="7"/>
      <c r="D107" s="7"/>
      <c r="E107" s="7"/>
      <c r="F107" s="7"/>
      <c r="G107" s="7"/>
      <c r="H107" s="7"/>
      <c r="I107" s="20"/>
    </row>
    <row r="108" spans="1:9" ht="15.75" customHeight="1">
      <c r="A108" s="7"/>
      <c r="B108" s="7"/>
      <c r="C108" s="7"/>
      <c r="D108" s="7"/>
      <c r="E108" s="7"/>
      <c r="F108" s="7"/>
      <c r="G108" s="7"/>
      <c r="H108" s="7"/>
      <c r="I108" s="20"/>
    </row>
    <row r="109" spans="1:9" ht="15.75" customHeight="1">
      <c r="A109" s="7"/>
      <c r="B109" s="7"/>
      <c r="C109" s="7"/>
      <c r="D109" s="7"/>
      <c r="E109" s="7"/>
      <c r="F109" s="7"/>
      <c r="G109" s="7"/>
      <c r="H109" s="7"/>
      <c r="I109" s="20"/>
    </row>
    <row r="110" spans="1:9" ht="15.75" customHeight="1">
      <c r="A110" s="7"/>
      <c r="B110" s="7"/>
      <c r="C110" s="7"/>
      <c r="D110" s="7"/>
      <c r="E110" s="7"/>
      <c r="F110" s="7"/>
      <c r="G110" s="7"/>
      <c r="H110" s="7"/>
      <c r="I110" s="20"/>
    </row>
    <row r="111" spans="1:9" ht="15.75" customHeight="1">
      <c r="A111" s="7"/>
      <c r="B111" s="7"/>
      <c r="C111" s="7"/>
      <c r="D111" s="7"/>
      <c r="E111" s="7"/>
      <c r="F111" s="7"/>
      <c r="G111" s="7"/>
      <c r="H111" s="7"/>
      <c r="I111" s="20"/>
    </row>
    <row r="112" spans="1:9" ht="15.75" customHeight="1">
      <c r="A112" s="7"/>
      <c r="B112" s="7"/>
      <c r="C112" s="7"/>
      <c r="D112" s="7"/>
      <c r="E112" s="7"/>
      <c r="F112" s="7"/>
      <c r="G112" s="7"/>
      <c r="H112" s="7"/>
      <c r="I112" s="20"/>
    </row>
    <row r="113" spans="1:9" ht="15.75" customHeight="1">
      <c r="A113" s="7"/>
      <c r="B113" s="7"/>
      <c r="C113" s="7"/>
      <c r="D113" s="7"/>
      <c r="E113" s="7"/>
      <c r="F113" s="7"/>
      <c r="G113" s="7"/>
      <c r="H113" s="7"/>
      <c r="I113" s="20"/>
    </row>
    <row r="114" spans="1:9" ht="15.75" customHeight="1">
      <c r="A114" s="7"/>
      <c r="B114" s="7"/>
      <c r="C114" s="7"/>
      <c r="D114" s="7"/>
      <c r="E114" s="7"/>
      <c r="F114" s="7"/>
      <c r="G114" s="7"/>
      <c r="H114" s="7"/>
      <c r="I114" s="20"/>
    </row>
    <row r="115" spans="1:9" ht="15.75" customHeight="1">
      <c r="A115" s="7"/>
      <c r="B115" s="7"/>
      <c r="C115" s="7"/>
      <c r="D115" s="7"/>
      <c r="E115" s="7"/>
      <c r="F115" s="7"/>
      <c r="G115" s="7"/>
      <c r="H115" s="7"/>
      <c r="I115" s="20"/>
    </row>
    <row r="116" spans="1:9" ht="15.75" customHeight="1">
      <c r="A116" s="7"/>
      <c r="B116" s="7"/>
      <c r="C116" s="7"/>
      <c r="D116" s="7"/>
      <c r="E116" s="7"/>
      <c r="F116" s="7"/>
      <c r="G116" s="7"/>
      <c r="H116" s="7"/>
      <c r="I116" s="20"/>
    </row>
    <row r="117" spans="1:9" ht="15.75" customHeight="1">
      <c r="A117" s="7"/>
      <c r="B117" s="7"/>
      <c r="C117" s="7"/>
      <c r="D117" s="7"/>
      <c r="E117" s="7"/>
      <c r="F117" s="7"/>
      <c r="G117" s="7"/>
      <c r="H117" s="7"/>
      <c r="I117" s="20"/>
    </row>
    <row r="118" spans="1:9" ht="15.75" customHeight="1">
      <c r="A118" s="7"/>
      <c r="B118" s="7"/>
      <c r="C118" s="7"/>
      <c r="D118" s="7"/>
      <c r="E118" s="7"/>
      <c r="F118" s="7"/>
      <c r="G118" s="7"/>
      <c r="H118" s="7"/>
      <c r="I118" s="20"/>
    </row>
    <row r="119" spans="1:9" ht="15.75" customHeight="1">
      <c r="A119" s="7"/>
      <c r="B119" s="7"/>
      <c r="C119" s="7"/>
      <c r="D119" s="7"/>
      <c r="E119" s="7"/>
      <c r="F119" s="7"/>
      <c r="G119" s="7"/>
      <c r="H119" s="7"/>
      <c r="I119" s="20"/>
    </row>
    <row r="120" spans="1:9" ht="15.75" customHeight="1">
      <c r="A120" s="7"/>
      <c r="B120" s="7"/>
      <c r="C120" s="7"/>
      <c r="D120" s="7"/>
      <c r="E120" s="7"/>
      <c r="F120" s="7"/>
      <c r="G120" s="7"/>
      <c r="H120" s="7"/>
      <c r="I120" s="20"/>
    </row>
    <row r="121" spans="1:9" ht="15.75" customHeight="1">
      <c r="A121" s="7"/>
      <c r="B121" s="7"/>
      <c r="C121" s="7"/>
      <c r="D121" s="7"/>
      <c r="E121" s="7"/>
      <c r="F121" s="7"/>
      <c r="G121" s="7"/>
      <c r="H121" s="7"/>
      <c r="I121" s="20"/>
    </row>
    <row r="122" spans="1:9" ht="15.75" customHeight="1">
      <c r="A122" s="7"/>
      <c r="B122" s="7"/>
      <c r="C122" s="7"/>
      <c r="D122" s="7"/>
      <c r="E122" s="7"/>
      <c r="F122" s="7"/>
      <c r="G122" s="7"/>
      <c r="H122" s="7"/>
      <c r="I122" s="20"/>
    </row>
    <row r="123" spans="1:9" ht="15.75" customHeight="1">
      <c r="A123" s="7"/>
      <c r="B123" s="7"/>
      <c r="C123" s="7"/>
      <c r="D123" s="7"/>
      <c r="E123" s="7"/>
      <c r="F123" s="7"/>
      <c r="G123" s="7"/>
      <c r="H123" s="7"/>
      <c r="I123" s="20"/>
    </row>
    <row r="124" spans="1:9" ht="15.75" customHeight="1">
      <c r="A124" s="7"/>
      <c r="B124" s="7"/>
      <c r="C124" s="7"/>
      <c r="D124" s="7"/>
      <c r="E124" s="7"/>
      <c r="F124" s="7"/>
      <c r="G124" s="7"/>
      <c r="H124" s="7"/>
      <c r="I124" s="20"/>
    </row>
    <row r="125" spans="1:9" ht="15.75" customHeight="1">
      <c r="A125" s="7"/>
      <c r="B125" s="7"/>
      <c r="C125" s="7"/>
      <c r="D125" s="7"/>
      <c r="E125" s="7"/>
      <c r="F125" s="7"/>
      <c r="G125" s="7"/>
      <c r="H125" s="7"/>
      <c r="I125" s="20"/>
    </row>
    <row r="126" spans="1:9" ht="15.75" customHeight="1">
      <c r="A126" s="7"/>
      <c r="B126" s="7"/>
      <c r="C126" s="7"/>
      <c r="D126" s="7"/>
      <c r="E126" s="7"/>
      <c r="F126" s="7"/>
      <c r="G126" s="7"/>
      <c r="H126" s="7"/>
      <c r="I126" s="20"/>
    </row>
    <row r="127" spans="1:9" ht="15.75" customHeight="1">
      <c r="A127" s="7"/>
      <c r="B127" s="7"/>
      <c r="C127" s="7"/>
      <c r="D127" s="7"/>
      <c r="E127" s="7"/>
      <c r="F127" s="7"/>
      <c r="G127" s="7"/>
      <c r="H127" s="7"/>
      <c r="I127" s="20"/>
    </row>
    <row r="128" spans="1:9" ht="15.75" customHeight="1">
      <c r="A128" s="7"/>
      <c r="B128" s="7"/>
      <c r="C128" s="7"/>
      <c r="D128" s="7"/>
      <c r="E128" s="7"/>
      <c r="F128" s="7"/>
      <c r="G128" s="7"/>
      <c r="H128" s="7"/>
      <c r="I128" s="20"/>
    </row>
    <row r="129" spans="1:9" ht="15.75" customHeight="1">
      <c r="A129" s="7"/>
      <c r="B129" s="7"/>
      <c r="C129" s="7"/>
      <c r="D129" s="7"/>
      <c r="E129" s="7"/>
      <c r="F129" s="7"/>
      <c r="G129" s="7"/>
      <c r="H129" s="7"/>
      <c r="I129" s="20"/>
    </row>
    <row r="130" spans="1:9" ht="15.75" customHeight="1">
      <c r="A130" s="7"/>
      <c r="B130" s="7"/>
      <c r="C130" s="7"/>
      <c r="D130" s="7"/>
      <c r="E130" s="7"/>
      <c r="F130" s="7"/>
      <c r="G130" s="7"/>
      <c r="H130" s="7"/>
      <c r="I130" s="20"/>
    </row>
    <row r="131" spans="1:9" ht="15.75" customHeight="1">
      <c r="A131" s="7"/>
      <c r="B131" s="7"/>
      <c r="C131" s="7"/>
      <c r="D131" s="7"/>
      <c r="E131" s="7"/>
      <c r="F131" s="7"/>
      <c r="G131" s="7"/>
      <c r="H131" s="7"/>
      <c r="I131" s="20"/>
    </row>
    <row r="132" spans="1:9" ht="15.75" customHeight="1">
      <c r="A132" s="7"/>
      <c r="B132" s="7"/>
      <c r="C132" s="7"/>
      <c r="D132" s="7"/>
      <c r="E132" s="7"/>
      <c r="F132" s="7"/>
      <c r="G132" s="7"/>
      <c r="H132" s="7"/>
      <c r="I132" s="20"/>
    </row>
    <row r="133" spans="1:9" ht="15.75" customHeight="1">
      <c r="A133" s="7"/>
      <c r="B133" s="7"/>
      <c r="C133" s="7"/>
      <c r="D133" s="7"/>
      <c r="E133" s="7"/>
      <c r="F133" s="7"/>
      <c r="G133" s="7"/>
      <c r="H133" s="7"/>
      <c r="I133" s="20"/>
    </row>
    <row r="134" spans="1:9" ht="15.75" customHeight="1">
      <c r="A134" s="7"/>
      <c r="B134" s="7"/>
      <c r="C134" s="7"/>
      <c r="D134" s="7"/>
      <c r="E134" s="7"/>
      <c r="F134" s="7"/>
      <c r="G134" s="7"/>
      <c r="H134" s="7"/>
      <c r="I134" s="20"/>
    </row>
    <row r="135" spans="1:9" ht="15.75" customHeight="1">
      <c r="A135" s="7"/>
      <c r="B135" s="7"/>
      <c r="C135" s="7"/>
      <c r="D135" s="7"/>
      <c r="E135" s="7"/>
      <c r="F135" s="7"/>
      <c r="G135" s="7"/>
      <c r="H135" s="7"/>
      <c r="I135" s="20"/>
    </row>
    <row r="136" spans="1:9" ht="15.75" customHeight="1">
      <c r="A136" s="7"/>
      <c r="B136" s="7"/>
      <c r="C136" s="7"/>
      <c r="D136" s="7"/>
      <c r="E136" s="7"/>
      <c r="F136" s="7"/>
      <c r="G136" s="7"/>
      <c r="H136" s="7"/>
      <c r="I136" s="20"/>
    </row>
    <row r="137" spans="1:9" ht="15.75" customHeight="1">
      <c r="A137" s="7"/>
      <c r="B137" s="7"/>
      <c r="C137" s="7"/>
      <c r="D137" s="7"/>
      <c r="E137" s="7"/>
      <c r="F137" s="7"/>
      <c r="G137" s="7"/>
      <c r="H137" s="7"/>
      <c r="I137" s="20"/>
    </row>
    <row r="138" spans="1:9" ht="15.75" customHeight="1">
      <c r="A138" s="7"/>
      <c r="B138" s="7"/>
      <c r="C138" s="7"/>
      <c r="D138" s="7"/>
      <c r="E138" s="7"/>
      <c r="F138" s="7"/>
      <c r="G138" s="7"/>
      <c r="H138" s="7"/>
      <c r="I138" s="20"/>
    </row>
    <row r="139" spans="1:9" ht="15.75" customHeight="1">
      <c r="A139" s="7"/>
      <c r="B139" s="7"/>
      <c r="C139" s="7"/>
      <c r="D139" s="7"/>
      <c r="E139" s="7"/>
      <c r="F139" s="7"/>
      <c r="G139" s="7"/>
      <c r="H139" s="7"/>
      <c r="I139" s="20"/>
    </row>
    <row r="140" spans="1:9" ht="15.75" customHeight="1">
      <c r="A140" s="7"/>
      <c r="B140" s="7"/>
      <c r="C140" s="7"/>
      <c r="D140" s="7"/>
      <c r="E140" s="7"/>
      <c r="F140" s="7"/>
      <c r="G140" s="7"/>
      <c r="H140" s="7"/>
      <c r="I140" s="20"/>
    </row>
    <row r="141" spans="1:9" ht="15.75" customHeight="1">
      <c r="A141" s="7"/>
      <c r="B141" s="7"/>
      <c r="C141" s="7"/>
      <c r="D141" s="7"/>
      <c r="E141" s="7"/>
      <c r="F141" s="7"/>
      <c r="G141" s="7"/>
      <c r="H141" s="7"/>
      <c r="I141" s="20"/>
    </row>
    <row r="142" spans="1:9" ht="15.75" customHeight="1">
      <c r="A142" s="7"/>
      <c r="B142" s="7"/>
      <c r="C142" s="7"/>
      <c r="D142" s="7"/>
      <c r="E142" s="7"/>
      <c r="F142" s="7"/>
      <c r="G142" s="7"/>
      <c r="H142" s="7"/>
      <c r="I142" s="20"/>
    </row>
    <row r="143" spans="1:9" ht="15.75" customHeight="1">
      <c r="A143" s="7"/>
      <c r="B143" s="7"/>
      <c r="C143" s="7"/>
      <c r="D143" s="7"/>
      <c r="E143" s="7"/>
      <c r="F143" s="7"/>
      <c r="G143" s="7"/>
      <c r="H143" s="7"/>
      <c r="I143" s="20"/>
    </row>
    <row r="144" spans="1:9" ht="15.75" customHeight="1">
      <c r="A144" s="7"/>
      <c r="B144" s="7"/>
      <c r="C144" s="7"/>
      <c r="D144" s="7"/>
      <c r="E144" s="7"/>
      <c r="F144" s="7"/>
      <c r="G144" s="7"/>
      <c r="H144" s="7"/>
      <c r="I144" s="20"/>
    </row>
    <row r="145" spans="1:9" ht="15.75" customHeight="1">
      <c r="A145" s="7"/>
      <c r="B145" s="7"/>
      <c r="C145" s="7"/>
      <c r="D145" s="7"/>
      <c r="E145" s="7"/>
      <c r="F145" s="7"/>
      <c r="G145" s="7"/>
      <c r="H145" s="7"/>
      <c r="I145" s="20"/>
    </row>
    <row r="146" spans="1:9" ht="15.75" customHeight="1">
      <c r="A146" s="7"/>
      <c r="B146" s="7"/>
      <c r="C146" s="7"/>
      <c r="D146" s="7"/>
      <c r="E146" s="7"/>
      <c r="F146" s="7"/>
      <c r="G146" s="7"/>
      <c r="H146" s="7"/>
      <c r="I146" s="20"/>
    </row>
    <row r="147" spans="1:9" ht="15.75" customHeight="1">
      <c r="A147" s="7"/>
      <c r="B147" s="7"/>
      <c r="C147" s="7"/>
      <c r="D147" s="7"/>
      <c r="E147" s="7"/>
      <c r="F147" s="7"/>
      <c r="G147" s="7"/>
      <c r="H147" s="7"/>
      <c r="I147" s="20"/>
    </row>
    <row r="148" spans="1:9" ht="15.75" customHeight="1">
      <c r="A148" s="7"/>
      <c r="B148" s="7"/>
      <c r="C148" s="7"/>
      <c r="D148" s="7"/>
      <c r="E148" s="7"/>
      <c r="F148" s="7"/>
      <c r="G148" s="7"/>
      <c r="H148" s="7"/>
      <c r="I148" s="20"/>
    </row>
    <row r="149" spans="1:9" ht="15.75" customHeight="1">
      <c r="A149" s="7"/>
      <c r="B149" s="7"/>
      <c r="C149" s="7"/>
      <c r="D149" s="7"/>
      <c r="E149" s="7"/>
      <c r="F149" s="7"/>
      <c r="G149" s="7"/>
      <c r="H149" s="7"/>
      <c r="I149" s="20"/>
    </row>
    <row r="150" spans="1:9" ht="15.75" customHeight="1">
      <c r="A150" s="7"/>
      <c r="B150" s="7"/>
      <c r="C150" s="7"/>
      <c r="D150" s="7"/>
      <c r="E150" s="7"/>
      <c r="F150" s="7"/>
      <c r="G150" s="7"/>
      <c r="H150" s="7"/>
      <c r="I150" s="20"/>
    </row>
    <row r="151" spans="1:9" ht="15.75" customHeight="1">
      <c r="A151" s="7"/>
      <c r="B151" s="7"/>
      <c r="C151" s="7"/>
      <c r="D151" s="7"/>
      <c r="E151" s="7"/>
      <c r="F151" s="7"/>
      <c r="G151" s="7"/>
      <c r="H151" s="7"/>
      <c r="I151" s="20"/>
    </row>
    <row r="152" spans="1:9" ht="15.75" customHeight="1">
      <c r="A152" s="7"/>
      <c r="B152" s="7"/>
      <c r="C152" s="7"/>
      <c r="D152" s="7"/>
      <c r="E152" s="7"/>
      <c r="F152" s="7"/>
      <c r="G152" s="7"/>
      <c r="H152" s="7"/>
      <c r="I152" s="20"/>
    </row>
    <row r="153" spans="1:9" ht="15.75" customHeight="1">
      <c r="A153" s="7"/>
      <c r="B153" s="7"/>
      <c r="C153" s="7"/>
      <c r="D153" s="7"/>
      <c r="E153" s="7"/>
      <c r="F153" s="7"/>
      <c r="G153" s="7"/>
      <c r="H153" s="7"/>
      <c r="I153" s="20"/>
    </row>
    <row r="154" spans="1:9" ht="15.75" customHeight="1">
      <c r="A154" s="7"/>
      <c r="B154" s="7"/>
      <c r="C154" s="7"/>
      <c r="D154" s="7"/>
      <c r="E154" s="7"/>
      <c r="F154" s="7"/>
      <c r="G154" s="7"/>
      <c r="H154" s="7"/>
      <c r="I154" s="20"/>
    </row>
    <row r="155" spans="1:9" ht="15.75" customHeight="1">
      <c r="A155" s="7"/>
      <c r="B155" s="7"/>
      <c r="C155" s="7"/>
      <c r="D155" s="7"/>
      <c r="E155" s="7"/>
      <c r="F155" s="7"/>
      <c r="G155" s="7"/>
      <c r="H155" s="7"/>
      <c r="I155" s="20"/>
    </row>
    <row r="156" spans="1:9" ht="15.75" customHeight="1">
      <c r="A156" s="7"/>
      <c r="B156" s="7"/>
      <c r="C156" s="7"/>
      <c r="D156" s="7"/>
      <c r="E156" s="7"/>
      <c r="F156" s="7"/>
      <c r="G156" s="7"/>
      <c r="H156" s="7"/>
      <c r="I156" s="20"/>
    </row>
    <row r="157" spans="1:9" ht="15.75" customHeight="1">
      <c r="A157" s="7"/>
      <c r="B157" s="7"/>
      <c r="C157" s="7"/>
      <c r="D157" s="7"/>
      <c r="E157" s="7"/>
      <c r="F157" s="7"/>
      <c r="G157" s="7"/>
      <c r="H157" s="7"/>
      <c r="I157" s="20"/>
    </row>
    <row r="158" spans="1:9" ht="15.75" customHeight="1">
      <c r="A158" s="7"/>
      <c r="B158" s="7"/>
      <c r="C158" s="7"/>
      <c r="D158" s="7"/>
      <c r="E158" s="7"/>
      <c r="F158" s="7"/>
      <c r="G158" s="7"/>
      <c r="H158" s="7"/>
      <c r="I158" s="20"/>
    </row>
    <row r="159" spans="1:9" ht="15.75" customHeight="1">
      <c r="A159" s="7"/>
      <c r="B159" s="7"/>
      <c r="C159" s="7"/>
      <c r="D159" s="7"/>
      <c r="E159" s="7"/>
      <c r="F159" s="7"/>
      <c r="G159" s="7"/>
      <c r="H159" s="7"/>
      <c r="I159" s="20"/>
    </row>
    <row r="160" spans="1:9" ht="15.75" customHeight="1">
      <c r="A160" s="7"/>
      <c r="B160" s="7"/>
      <c r="C160" s="7"/>
      <c r="D160" s="7"/>
      <c r="E160" s="7"/>
      <c r="F160" s="7"/>
      <c r="G160" s="7"/>
      <c r="H160" s="7"/>
      <c r="I160" s="20"/>
    </row>
    <row r="161" spans="1:9" ht="15.75" customHeight="1">
      <c r="A161" s="7"/>
      <c r="B161" s="7"/>
      <c r="C161" s="7"/>
      <c r="D161" s="7"/>
      <c r="E161" s="7"/>
      <c r="F161" s="7"/>
      <c r="G161" s="7"/>
      <c r="H161" s="7"/>
      <c r="I161" s="20"/>
    </row>
    <row r="162" spans="1:9" ht="15.75" customHeight="1">
      <c r="A162" s="7"/>
      <c r="B162" s="7"/>
      <c r="C162" s="7"/>
      <c r="D162" s="7"/>
      <c r="E162" s="7"/>
      <c r="F162" s="7"/>
      <c r="G162" s="7"/>
      <c r="H162" s="7"/>
      <c r="I162" s="20"/>
    </row>
    <row r="163" spans="1:9" ht="15.75" customHeight="1">
      <c r="A163" s="7"/>
      <c r="B163" s="7"/>
      <c r="C163" s="7"/>
      <c r="D163" s="7"/>
      <c r="E163" s="7"/>
      <c r="F163" s="7"/>
      <c r="G163" s="7"/>
      <c r="H163" s="7"/>
      <c r="I163" s="20"/>
    </row>
    <row r="164" spans="1:9" ht="15.75" customHeight="1">
      <c r="A164" s="7"/>
      <c r="B164" s="7"/>
      <c r="C164" s="7"/>
      <c r="D164" s="7"/>
      <c r="E164" s="7"/>
      <c r="F164" s="7"/>
      <c r="G164" s="7"/>
      <c r="H164" s="7"/>
      <c r="I164" s="20"/>
    </row>
    <row r="165" spans="1:9" ht="15.75" customHeight="1">
      <c r="A165" s="7"/>
      <c r="B165" s="7"/>
      <c r="C165" s="7"/>
      <c r="D165" s="7"/>
      <c r="E165" s="7"/>
      <c r="F165" s="7"/>
      <c r="G165" s="7"/>
      <c r="H165" s="7"/>
      <c r="I165" s="20"/>
    </row>
    <row r="166" spans="1:9" ht="15.75" customHeight="1">
      <c r="A166" s="7"/>
      <c r="B166" s="7"/>
      <c r="C166" s="7"/>
      <c r="D166" s="7"/>
      <c r="E166" s="7"/>
      <c r="F166" s="7"/>
      <c r="G166" s="7"/>
      <c r="H166" s="7"/>
      <c r="I166" s="20"/>
    </row>
    <row r="167" spans="1:9" ht="15.75" customHeight="1">
      <c r="A167" s="7"/>
      <c r="B167" s="7"/>
      <c r="C167" s="7"/>
      <c r="D167" s="7"/>
      <c r="E167" s="7"/>
      <c r="F167" s="7"/>
      <c r="G167" s="7"/>
      <c r="H167" s="7"/>
      <c r="I167" s="20"/>
    </row>
    <row r="168" spans="1:9" ht="15.75" customHeight="1">
      <c r="A168" s="7"/>
      <c r="B168" s="7"/>
      <c r="C168" s="7"/>
      <c r="D168" s="7"/>
      <c r="E168" s="7"/>
      <c r="F168" s="7"/>
      <c r="G168" s="7"/>
      <c r="H168" s="7"/>
      <c r="I168" s="20"/>
    </row>
    <row r="169" spans="1:9" ht="15.75" customHeight="1">
      <c r="A169" s="7"/>
      <c r="B169" s="7"/>
      <c r="C169" s="7"/>
      <c r="D169" s="7"/>
      <c r="E169" s="7"/>
      <c r="F169" s="7"/>
      <c r="G169" s="7"/>
      <c r="H169" s="7"/>
      <c r="I169" s="20"/>
    </row>
    <row r="170" spans="1:9" ht="15.75" customHeight="1">
      <c r="A170" s="7"/>
      <c r="B170" s="7"/>
      <c r="C170" s="7"/>
      <c r="D170" s="7"/>
      <c r="E170" s="7"/>
      <c r="F170" s="7"/>
      <c r="G170" s="7"/>
      <c r="H170" s="7"/>
      <c r="I170" s="20"/>
    </row>
    <row r="171" spans="1:9" ht="15.75" customHeight="1">
      <c r="A171" s="7"/>
      <c r="B171" s="7"/>
      <c r="C171" s="7"/>
      <c r="D171" s="7"/>
      <c r="E171" s="7"/>
      <c r="F171" s="7"/>
      <c r="G171" s="7"/>
      <c r="H171" s="7"/>
      <c r="I171" s="20"/>
    </row>
    <row r="172" spans="1:9" ht="15.75" customHeight="1">
      <c r="A172" s="7"/>
      <c r="B172" s="7"/>
      <c r="C172" s="7"/>
      <c r="D172" s="7"/>
      <c r="E172" s="7"/>
      <c r="F172" s="7"/>
      <c r="G172" s="7"/>
      <c r="H172" s="7"/>
      <c r="I172" s="20"/>
    </row>
    <row r="173" spans="1:9" ht="15.75" customHeight="1">
      <c r="A173" s="7"/>
      <c r="B173" s="7"/>
      <c r="C173" s="7"/>
      <c r="D173" s="7"/>
      <c r="E173" s="7"/>
      <c r="F173" s="7"/>
      <c r="G173" s="7"/>
      <c r="H173" s="7"/>
      <c r="I173" s="20"/>
    </row>
    <row r="174" spans="1:9" ht="15.75" customHeight="1">
      <c r="A174" s="7"/>
      <c r="B174" s="7"/>
      <c r="C174" s="7"/>
      <c r="D174" s="7"/>
      <c r="E174" s="7"/>
      <c r="F174" s="7"/>
      <c r="G174" s="7"/>
      <c r="H174" s="7"/>
      <c r="I174" s="20"/>
    </row>
    <row r="175" spans="1:9" ht="15.75" customHeight="1">
      <c r="A175" s="7"/>
      <c r="B175" s="7"/>
      <c r="C175" s="7"/>
      <c r="D175" s="7"/>
      <c r="E175" s="7"/>
      <c r="F175" s="7"/>
      <c r="G175" s="7"/>
      <c r="H175" s="7"/>
      <c r="I175" s="20"/>
    </row>
    <row r="176" spans="1:9" ht="15.75" customHeight="1">
      <c r="A176" s="7"/>
      <c r="B176" s="7"/>
      <c r="C176" s="7"/>
      <c r="D176" s="7"/>
      <c r="E176" s="7"/>
      <c r="F176" s="7"/>
      <c r="G176" s="7"/>
      <c r="H176" s="7"/>
      <c r="I176" s="20"/>
    </row>
    <row r="177" spans="1:9" ht="15.75" customHeight="1">
      <c r="A177" s="7"/>
      <c r="B177" s="7"/>
      <c r="C177" s="7"/>
      <c r="D177" s="7"/>
      <c r="E177" s="7"/>
      <c r="F177" s="7"/>
      <c r="G177" s="7"/>
      <c r="H177" s="7"/>
      <c r="I177" s="20"/>
    </row>
    <row r="178" spans="1:9" ht="15.75" customHeight="1">
      <c r="A178" s="7"/>
      <c r="B178" s="7"/>
      <c r="C178" s="7"/>
      <c r="D178" s="7"/>
      <c r="E178" s="7"/>
      <c r="F178" s="7"/>
      <c r="G178" s="7"/>
      <c r="H178" s="7"/>
      <c r="I178" s="20"/>
    </row>
    <row r="179" spans="1:9" ht="15.75" customHeight="1">
      <c r="A179" s="7"/>
      <c r="B179" s="7"/>
      <c r="C179" s="7"/>
      <c r="D179" s="7"/>
      <c r="E179" s="7"/>
      <c r="F179" s="7"/>
      <c r="G179" s="7"/>
      <c r="H179" s="7"/>
      <c r="I179" s="20"/>
    </row>
    <row r="180" spans="1:9" ht="15.75" customHeight="1">
      <c r="A180" s="7"/>
      <c r="B180" s="7"/>
      <c r="C180" s="7"/>
      <c r="D180" s="7"/>
      <c r="E180" s="7"/>
      <c r="F180" s="7"/>
      <c r="G180" s="7"/>
      <c r="H180" s="7"/>
      <c r="I180" s="20"/>
    </row>
    <row r="181" spans="1:9" ht="15.75" customHeight="1">
      <c r="A181" s="7"/>
      <c r="B181" s="7"/>
      <c r="C181" s="7"/>
      <c r="D181" s="7"/>
      <c r="E181" s="7"/>
      <c r="F181" s="7"/>
      <c r="G181" s="7"/>
      <c r="H181" s="7"/>
      <c r="I181" s="20"/>
    </row>
    <row r="182" spans="1:9" ht="15.75" customHeight="1">
      <c r="A182" s="7"/>
      <c r="B182" s="7"/>
      <c r="C182" s="7"/>
      <c r="D182" s="7"/>
      <c r="E182" s="7"/>
      <c r="F182" s="7"/>
      <c r="G182" s="7"/>
      <c r="H182" s="7"/>
      <c r="I182" s="20"/>
    </row>
    <row r="183" spans="1:9" ht="15.75" customHeight="1">
      <c r="A183" s="7"/>
      <c r="B183" s="7"/>
      <c r="C183" s="7"/>
      <c r="D183" s="7"/>
      <c r="E183" s="7"/>
      <c r="F183" s="7"/>
      <c r="G183" s="7"/>
      <c r="H183" s="7"/>
      <c r="I183" s="20"/>
    </row>
    <row r="184" spans="1:9" ht="15.75" customHeight="1">
      <c r="A184" s="7"/>
      <c r="B184" s="7"/>
      <c r="C184" s="7"/>
      <c r="D184" s="7"/>
      <c r="E184" s="7"/>
      <c r="F184" s="7"/>
      <c r="G184" s="7"/>
      <c r="H184" s="7"/>
      <c r="I184" s="20"/>
    </row>
    <row r="185" spans="1:9" ht="15.75" customHeight="1">
      <c r="A185" s="7"/>
      <c r="B185" s="7"/>
      <c r="C185" s="7"/>
      <c r="D185" s="7"/>
      <c r="E185" s="7"/>
      <c r="F185" s="7"/>
      <c r="G185" s="7"/>
      <c r="H185" s="7"/>
      <c r="I185" s="20"/>
    </row>
    <row r="186" spans="1:9" ht="15.75" customHeight="1">
      <c r="A186" s="7"/>
      <c r="B186" s="7"/>
      <c r="C186" s="7"/>
      <c r="D186" s="7"/>
      <c r="E186" s="7"/>
      <c r="F186" s="7"/>
      <c r="G186" s="7"/>
      <c r="H186" s="7"/>
      <c r="I186" s="20"/>
    </row>
    <row r="187" spans="1:9" ht="15.75" customHeight="1">
      <c r="A187" s="7"/>
      <c r="B187" s="7"/>
      <c r="C187" s="7"/>
      <c r="D187" s="7"/>
      <c r="E187" s="7"/>
      <c r="F187" s="7"/>
      <c r="G187" s="7"/>
      <c r="H187" s="7"/>
      <c r="I187" s="20"/>
    </row>
    <row r="188" spans="1:9" ht="15.75" customHeight="1">
      <c r="A188" s="7"/>
      <c r="B188" s="7"/>
      <c r="C188" s="7"/>
      <c r="D188" s="7"/>
      <c r="E188" s="7"/>
      <c r="F188" s="7"/>
      <c r="G188" s="7"/>
      <c r="H188" s="7"/>
      <c r="I188" s="20"/>
    </row>
    <row r="189" spans="1:9" ht="15.75" customHeight="1">
      <c r="A189" s="7"/>
      <c r="B189" s="7"/>
      <c r="C189" s="7"/>
      <c r="D189" s="7"/>
      <c r="E189" s="7"/>
      <c r="F189" s="7"/>
      <c r="G189" s="7"/>
      <c r="H189" s="7"/>
      <c r="I189" s="20"/>
    </row>
    <row r="190" spans="1:9" ht="15.75" customHeight="1">
      <c r="A190" s="7"/>
      <c r="B190" s="7"/>
      <c r="C190" s="7"/>
      <c r="D190" s="7"/>
      <c r="E190" s="7"/>
      <c r="F190" s="7"/>
      <c r="G190" s="7"/>
      <c r="H190" s="7"/>
      <c r="I190" s="20"/>
    </row>
    <row r="191" spans="1:9" ht="15.75" customHeight="1">
      <c r="A191" s="7"/>
      <c r="B191" s="7"/>
      <c r="C191" s="7"/>
      <c r="D191" s="7"/>
      <c r="E191" s="7"/>
      <c r="F191" s="7"/>
      <c r="G191" s="7"/>
      <c r="H191" s="7"/>
      <c r="I191" s="20"/>
    </row>
    <row r="192" spans="1:9" ht="15.75" customHeight="1">
      <c r="A192" s="7"/>
      <c r="B192" s="7"/>
      <c r="C192" s="7"/>
      <c r="D192" s="7"/>
      <c r="E192" s="7"/>
      <c r="F192" s="7"/>
      <c r="G192" s="7"/>
      <c r="H192" s="7"/>
      <c r="I192" s="20"/>
    </row>
    <row r="193" spans="1:9" ht="15.75" customHeight="1">
      <c r="A193" s="7"/>
      <c r="B193" s="7"/>
      <c r="C193" s="7"/>
      <c r="D193" s="7"/>
      <c r="E193" s="7"/>
      <c r="F193" s="7"/>
      <c r="G193" s="7"/>
      <c r="H193" s="7"/>
      <c r="I193" s="20"/>
    </row>
    <row r="194" spans="1:9" ht="15.75" customHeight="1">
      <c r="A194" s="7"/>
      <c r="B194" s="7"/>
      <c r="C194" s="7"/>
      <c r="D194" s="7"/>
      <c r="E194" s="7"/>
      <c r="F194" s="7"/>
      <c r="G194" s="7"/>
      <c r="H194" s="7"/>
      <c r="I194" s="20"/>
    </row>
    <row r="195" spans="1:9" ht="15.75" customHeight="1">
      <c r="A195" s="7"/>
      <c r="B195" s="7"/>
      <c r="C195" s="7"/>
      <c r="D195" s="7"/>
      <c r="E195" s="7"/>
      <c r="F195" s="7"/>
      <c r="G195" s="7"/>
      <c r="H195" s="7"/>
      <c r="I195" s="20"/>
    </row>
    <row r="196" spans="1:9" ht="15.75" customHeight="1">
      <c r="A196" s="7"/>
      <c r="B196" s="7"/>
      <c r="C196" s="7"/>
      <c r="D196" s="7"/>
      <c r="E196" s="7"/>
      <c r="F196" s="7"/>
      <c r="G196" s="7"/>
      <c r="H196" s="7"/>
      <c r="I196" s="20"/>
    </row>
    <row r="197" spans="1:9" ht="15.75" customHeight="1">
      <c r="A197" s="7"/>
      <c r="B197" s="7"/>
      <c r="C197" s="7"/>
      <c r="D197" s="7"/>
      <c r="E197" s="7"/>
      <c r="F197" s="7"/>
      <c r="G197" s="7"/>
      <c r="H197" s="7"/>
      <c r="I197" s="20"/>
    </row>
    <row r="198" spans="1:9" ht="15.75" customHeight="1">
      <c r="A198" s="7"/>
      <c r="B198" s="7"/>
      <c r="C198" s="7"/>
      <c r="D198" s="7"/>
      <c r="E198" s="7"/>
      <c r="F198" s="7"/>
      <c r="G198" s="7"/>
      <c r="H198" s="7"/>
      <c r="I198" s="20"/>
    </row>
    <row r="199" spans="1:9" ht="15.75" customHeight="1">
      <c r="A199" s="7"/>
      <c r="B199" s="7"/>
      <c r="C199" s="7"/>
      <c r="D199" s="7"/>
      <c r="E199" s="7"/>
      <c r="F199" s="7"/>
      <c r="G199" s="7"/>
      <c r="H199" s="7"/>
      <c r="I199" s="20"/>
    </row>
    <row r="200" spans="1:9" ht="15.75" customHeight="1">
      <c r="A200" s="7"/>
      <c r="B200" s="7"/>
      <c r="C200" s="7"/>
      <c r="D200" s="7"/>
      <c r="E200" s="7"/>
      <c r="F200" s="7"/>
      <c r="G200" s="7"/>
      <c r="H200" s="7"/>
      <c r="I200" s="20"/>
    </row>
    <row r="201" spans="1:9" ht="15.75" customHeight="1">
      <c r="A201" s="7"/>
      <c r="B201" s="7"/>
      <c r="C201" s="7"/>
      <c r="D201" s="7"/>
      <c r="E201" s="7"/>
      <c r="F201" s="7"/>
      <c r="G201" s="7"/>
      <c r="H201" s="7"/>
      <c r="I201" s="20"/>
    </row>
    <row r="202" spans="1:9" ht="15.75" customHeight="1">
      <c r="A202" s="7"/>
      <c r="B202" s="7"/>
      <c r="C202" s="7"/>
      <c r="D202" s="7"/>
      <c r="E202" s="7"/>
      <c r="F202" s="7"/>
      <c r="G202" s="7"/>
      <c r="H202" s="7"/>
      <c r="I202" s="20"/>
    </row>
    <row r="203" spans="1:9" ht="15.75" customHeight="1">
      <c r="A203" s="7"/>
      <c r="B203" s="7"/>
      <c r="C203" s="7"/>
      <c r="D203" s="7"/>
      <c r="E203" s="7"/>
      <c r="F203" s="7"/>
      <c r="G203" s="7"/>
      <c r="H203" s="7"/>
      <c r="I203" s="20"/>
    </row>
    <row r="204" spans="1:9" ht="15.75" customHeight="1">
      <c r="A204" s="7"/>
      <c r="B204" s="7"/>
      <c r="C204" s="7"/>
      <c r="D204" s="7"/>
      <c r="E204" s="7"/>
      <c r="F204" s="7"/>
      <c r="G204" s="7"/>
      <c r="H204" s="7"/>
      <c r="I204" s="20"/>
    </row>
    <row r="205" spans="1:9" ht="15.75" customHeight="1">
      <c r="A205" s="7"/>
      <c r="B205" s="7"/>
      <c r="C205" s="7"/>
      <c r="D205" s="7"/>
      <c r="E205" s="7"/>
      <c r="F205" s="7"/>
      <c r="G205" s="7"/>
      <c r="H205" s="7"/>
      <c r="I205" s="20"/>
    </row>
    <row r="206" spans="1:9" ht="15.75" customHeight="1">
      <c r="A206" s="7"/>
      <c r="B206" s="7"/>
      <c r="C206" s="7"/>
      <c r="D206" s="7"/>
      <c r="E206" s="7"/>
      <c r="F206" s="7"/>
      <c r="G206" s="7"/>
      <c r="H206" s="7"/>
      <c r="I206" s="20"/>
    </row>
    <row r="207" spans="1:9" ht="15.75" customHeight="1">
      <c r="A207" s="7"/>
      <c r="B207" s="7"/>
      <c r="C207" s="7"/>
      <c r="D207" s="7"/>
      <c r="E207" s="7"/>
      <c r="F207" s="7"/>
      <c r="G207" s="7"/>
      <c r="H207" s="7"/>
      <c r="I207" s="20"/>
    </row>
    <row r="208" spans="1:9" ht="15.75" customHeight="1">
      <c r="A208" s="7"/>
      <c r="B208" s="7"/>
      <c r="C208" s="7"/>
      <c r="D208" s="7"/>
      <c r="E208" s="7"/>
      <c r="F208" s="7"/>
      <c r="G208" s="7"/>
      <c r="H208" s="7"/>
      <c r="I208" s="20"/>
    </row>
    <row r="209" spans="1:9" ht="15.75" customHeight="1">
      <c r="A209" s="7"/>
      <c r="B209" s="7"/>
      <c r="C209" s="7"/>
      <c r="D209" s="7"/>
      <c r="E209" s="7"/>
      <c r="F209" s="7"/>
      <c r="G209" s="7"/>
      <c r="H209" s="7"/>
      <c r="I209" s="20"/>
    </row>
    <row r="210" spans="1:9" ht="15.75" customHeight="1">
      <c r="A210" s="7"/>
      <c r="B210" s="7"/>
      <c r="C210" s="7"/>
      <c r="D210" s="7"/>
      <c r="E210" s="7"/>
      <c r="F210" s="7"/>
      <c r="G210" s="7"/>
      <c r="H210" s="7"/>
      <c r="I210" s="20"/>
    </row>
    <row r="211" spans="1:9" ht="15.75" customHeight="1">
      <c r="A211" s="7"/>
      <c r="B211" s="7"/>
      <c r="C211" s="7"/>
      <c r="D211" s="7"/>
      <c r="E211" s="7"/>
      <c r="F211" s="7"/>
      <c r="G211" s="7"/>
      <c r="H211" s="7"/>
      <c r="I211" s="20"/>
    </row>
    <row r="212" spans="1:9" ht="15.75" customHeight="1">
      <c r="A212" s="7"/>
      <c r="B212" s="7"/>
      <c r="C212" s="7"/>
      <c r="D212" s="7"/>
      <c r="E212" s="7"/>
      <c r="F212" s="7"/>
      <c r="G212" s="7"/>
      <c r="H212" s="7"/>
      <c r="I212" s="20"/>
    </row>
    <row r="213" spans="1:9" ht="15.75" customHeight="1">
      <c r="A213" s="7"/>
      <c r="B213" s="7"/>
      <c r="C213" s="7"/>
      <c r="D213" s="7"/>
      <c r="E213" s="7"/>
      <c r="F213" s="7"/>
      <c r="G213" s="7"/>
      <c r="H213" s="7"/>
      <c r="I213" s="20"/>
    </row>
    <row r="214" spans="1:9" ht="15.75" customHeight="1">
      <c r="A214" s="7"/>
      <c r="B214" s="7"/>
      <c r="C214" s="7"/>
      <c r="D214" s="7"/>
      <c r="E214" s="7"/>
      <c r="F214" s="7"/>
      <c r="G214" s="7"/>
      <c r="H214" s="7"/>
      <c r="I214" s="20"/>
    </row>
    <row r="215" spans="1:9" ht="15.75" customHeight="1">
      <c r="A215" s="7"/>
      <c r="B215" s="7"/>
      <c r="C215" s="7"/>
      <c r="D215" s="7"/>
      <c r="E215" s="7"/>
      <c r="F215" s="7"/>
      <c r="G215" s="7"/>
      <c r="H215" s="7"/>
      <c r="I215" s="20"/>
    </row>
    <row r="216" spans="1:9" ht="15.75" customHeight="1">
      <c r="A216" s="7"/>
      <c r="B216" s="7"/>
      <c r="C216" s="7"/>
      <c r="D216" s="7"/>
      <c r="E216" s="7"/>
      <c r="F216" s="7"/>
      <c r="G216" s="7"/>
      <c r="H216" s="7"/>
      <c r="I216" s="20"/>
    </row>
    <row r="217" spans="1:9" ht="15.75" customHeight="1">
      <c r="A217" s="7"/>
      <c r="B217" s="7"/>
      <c r="C217" s="7"/>
      <c r="D217" s="7"/>
      <c r="E217" s="7"/>
      <c r="F217" s="7"/>
      <c r="G217" s="7"/>
      <c r="H217" s="7"/>
      <c r="I217" s="20"/>
    </row>
    <row r="218" spans="1:9" ht="15.75" customHeight="1">
      <c r="A218" s="7"/>
      <c r="B218" s="7"/>
      <c r="C218" s="7"/>
      <c r="D218" s="7"/>
      <c r="E218" s="7"/>
      <c r="F218" s="7"/>
      <c r="G218" s="7"/>
      <c r="H218" s="7"/>
      <c r="I218" s="20"/>
    </row>
    <row r="219" spans="1:9" ht="15.75" customHeight="1">
      <c r="A219" s="7"/>
      <c r="B219" s="7"/>
      <c r="C219" s="7"/>
      <c r="D219" s="7"/>
      <c r="E219" s="7"/>
      <c r="F219" s="7"/>
      <c r="G219" s="7"/>
      <c r="H219" s="7"/>
      <c r="I219" s="20"/>
    </row>
    <row r="220" spans="1:9" ht="15.75" customHeight="1">
      <c r="A220" s="7"/>
      <c r="B220" s="7"/>
      <c r="C220" s="7"/>
      <c r="D220" s="7"/>
      <c r="E220" s="7"/>
      <c r="F220" s="7"/>
      <c r="G220" s="7"/>
      <c r="H220" s="7"/>
      <c r="I220" s="20"/>
    </row>
    <row r="221" spans="1:9" ht="15.75" customHeight="1">
      <c r="A221" s="7"/>
      <c r="B221" s="7"/>
      <c r="C221" s="7"/>
      <c r="D221" s="7"/>
      <c r="E221" s="7"/>
      <c r="F221" s="7"/>
      <c r="G221" s="7"/>
      <c r="H221" s="7"/>
      <c r="I221" s="20"/>
    </row>
    <row r="222" spans="1:9" ht="15.75" customHeight="1">
      <c r="A222" s="7"/>
      <c r="B222" s="7"/>
      <c r="C222" s="7"/>
      <c r="D222" s="7"/>
      <c r="E222" s="7"/>
      <c r="F222" s="7"/>
      <c r="G222" s="7"/>
      <c r="H222" s="7"/>
      <c r="I222" s="20"/>
    </row>
    <row r="223" spans="1:9" ht="15.75" customHeight="1">
      <c r="A223" s="7"/>
      <c r="B223" s="7"/>
      <c r="C223" s="7"/>
      <c r="D223" s="7"/>
      <c r="E223" s="7"/>
      <c r="F223" s="7"/>
      <c r="G223" s="7"/>
      <c r="H223" s="7"/>
      <c r="I223" s="20"/>
    </row>
    <row r="224" spans="1:9" ht="15.75" customHeight="1">
      <c r="A224" s="7"/>
      <c r="B224" s="7"/>
      <c r="C224" s="7"/>
      <c r="D224" s="7"/>
      <c r="E224" s="7"/>
      <c r="F224" s="7"/>
      <c r="G224" s="7"/>
      <c r="H224" s="7"/>
      <c r="I224" s="20"/>
    </row>
    <row r="225" spans="7:7" ht="15.75" customHeight="1">
      <c r="G225" s="41"/>
    </row>
    <row r="226" spans="7:7" ht="15.75" customHeight="1">
      <c r="G226" s="41"/>
    </row>
    <row r="227" spans="7:7" ht="15.75" customHeight="1">
      <c r="G227" s="41"/>
    </row>
    <row r="228" spans="7:7" ht="15.75" customHeight="1">
      <c r="G228" s="41"/>
    </row>
    <row r="229" spans="7:7" ht="15.75" customHeight="1">
      <c r="G229" s="41"/>
    </row>
    <row r="230" spans="7:7" ht="15.75" customHeight="1">
      <c r="G230" s="41"/>
    </row>
    <row r="231" spans="7:7" ht="15.75" customHeight="1">
      <c r="G231" s="41"/>
    </row>
    <row r="232" spans="7:7" ht="15.75" customHeight="1">
      <c r="G232" s="41"/>
    </row>
    <row r="233" spans="7:7" ht="15.75" customHeight="1">
      <c r="G233" s="41"/>
    </row>
    <row r="234" spans="7:7" ht="15.75" customHeight="1">
      <c r="G234" s="41"/>
    </row>
    <row r="235" spans="7:7" ht="15.75" customHeight="1">
      <c r="G235" s="41"/>
    </row>
    <row r="236" spans="7:7" ht="15.75" customHeight="1">
      <c r="G236" s="41"/>
    </row>
    <row r="237" spans="7:7" ht="15.75" customHeight="1">
      <c r="G237" s="41"/>
    </row>
    <row r="238" spans="7:7" ht="15.75" customHeight="1">
      <c r="G238" s="41"/>
    </row>
    <row r="239" spans="7:7" ht="15.75" customHeight="1">
      <c r="G239" s="41"/>
    </row>
    <row r="240" spans="7:7" ht="15.75" customHeight="1">
      <c r="G240" s="41"/>
    </row>
    <row r="241" spans="7:7" ht="15.75" customHeight="1">
      <c r="G241" s="41"/>
    </row>
    <row r="242" spans="7:7" ht="15.75" customHeight="1">
      <c r="G242" s="41"/>
    </row>
    <row r="243" spans="7:7" ht="15.75" customHeight="1">
      <c r="G243" s="41"/>
    </row>
    <row r="244" spans="7:7" ht="15.75" customHeight="1">
      <c r="G244" s="41"/>
    </row>
    <row r="245" spans="7:7" ht="15.75" customHeight="1">
      <c r="G245" s="41"/>
    </row>
    <row r="246" spans="7:7" ht="15.75" customHeight="1">
      <c r="G246" s="41"/>
    </row>
    <row r="247" spans="7:7" ht="15.75" customHeight="1">
      <c r="G247" s="41"/>
    </row>
    <row r="248" spans="7:7" ht="15.75" customHeight="1">
      <c r="G248" s="41"/>
    </row>
    <row r="249" spans="7:7" ht="15.75" customHeight="1">
      <c r="G249" s="41"/>
    </row>
    <row r="250" spans="7:7" ht="15.75" customHeight="1">
      <c r="G250" s="41"/>
    </row>
    <row r="251" spans="7:7" ht="15.75" customHeight="1">
      <c r="G251" s="41"/>
    </row>
    <row r="252" spans="7:7" ht="15.75" customHeight="1">
      <c r="G252" s="41"/>
    </row>
    <row r="253" spans="7:7" ht="15.75" customHeight="1">
      <c r="G253" s="41"/>
    </row>
    <row r="254" spans="7:7" ht="15.75" customHeight="1">
      <c r="G254" s="41"/>
    </row>
    <row r="255" spans="7:7" ht="15.75" customHeight="1">
      <c r="G255" s="41"/>
    </row>
    <row r="256" spans="7:7" ht="15.75" customHeight="1">
      <c r="G256" s="41"/>
    </row>
    <row r="257" spans="7:7" ht="15.75" customHeight="1">
      <c r="G257" s="41"/>
    </row>
    <row r="258" spans="7:7" ht="15.75" customHeight="1">
      <c r="G258" s="41"/>
    </row>
    <row r="259" spans="7:7" ht="15.75" customHeight="1">
      <c r="G259" s="41"/>
    </row>
    <row r="260" spans="7:7" ht="15.75" customHeight="1">
      <c r="G260" s="41"/>
    </row>
    <row r="261" spans="7:7" ht="15.75" customHeight="1">
      <c r="G261" s="41"/>
    </row>
    <row r="262" spans="7:7" ht="15.75" customHeight="1">
      <c r="G262" s="41"/>
    </row>
    <row r="263" spans="7:7" ht="15.75" customHeight="1">
      <c r="G263" s="41"/>
    </row>
    <row r="264" spans="7:7" ht="15.75" customHeight="1">
      <c r="G264" s="41"/>
    </row>
    <row r="265" spans="7:7" ht="15.75" customHeight="1">
      <c r="G265" s="41"/>
    </row>
    <row r="266" spans="7:7" ht="15.75" customHeight="1">
      <c r="G266" s="41"/>
    </row>
    <row r="267" spans="7:7" ht="15.75" customHeight="1">
      <c r="G267" s="41"/>
    </row>
    <row r="268" spans="7:7" ht="15.75" customHeight="1">
      <c r="G268" s="41"/>
    </row>
    <row r="269" spans="7:7" ht="15.75" customHeight="1">
      <c r="G269" s="41"/>
    </row>
    <row r="270" spans="7:7" ht="15.75" customHeight="1">
      <c r="G270" s="41"/>
    </row>
    <row r="271" spans="7:7" ht="15.75" customHeight="1">
      <c r="G271" s="41"/>
    </row>
    <row r="272" spans="7:7" ht="15.75" customHeight="1">
      <c r="G272" s="41"/>
    </row>
    <row r="273" spans="7:7" ht="15.75" customHeight="1">
      <c r="G273" s="41"/>
    </row>
    <row r="274" spans="7:7" ht="15.75" customHeight="1">
      <c r="G274" s="41"/>
    </row>
    <row r="275" spans="7:7" ht="15.75" customHeight="1">
      <c r="G275" s="41"/>
    </row>
    <row r="276" spans="7:7" ht="15.75" customHeight="1">
      <c r="G276" s="41"/>
    </row>
    <row r="277" spans="7:7" ht="15.75" customHeight="1">
      <c r="G277" s="41"/>
    </row>
    <row r="278" spans="7:7" ht="15.75" customHeight="1">
      <c r="G278" s="41"/>
    </row>
    <row r="279" spans="7:7" ht="15.75" customHeight="1">
      <c r="G279" s="41"/>
    </row>
    <row r="280" spans="7:7" ht="15.75" customHeight="1">
      <c r="G280" s="41"/>
    </row>
    <row r="281" spans="7:7" ht="15.75" customHeight="1">
      <c r="G281" s="41"/>
    </row>
    <row r="282" spans="7:7" ht="15.75" customHeight="1">
      <c r="G282" s="41"/>
    </row>
    <row r="283" spans="7:7" ht="15.75" customHeight="1">
      <c r="G283" s="41"/>
    </row>
    <row r="284" spans="7:7" ht="15.75" customHeight="1">
      <c r="G284" s="41"/>
    </row>
    <row r="285" spans="7:7" ht="15.75" customHeight="1">
      <c r="G285" s="41"/>
    </row>
    <row r="286" spans="7:7" ht="15.75" customHeight="1">
      <c r="G286" s="41"/>
    </row>
    <row r="287" spans="7:7" ht="15.75" customHeight="1">
      <c r="G287" s="41"/>
    </row>
    <row r="288" spans="7:7" ht="15.75" customHeight="1">
      <c r="G288" s="41"/>
    </row>
    <row r="289" spans="7:7" ht="15.75" customHeight="1">
      <c r="G289" s="41"/>
    </row>
    <row r="290" spans="7:7" ht="15.75" customHeight="1">
      <c r="G290" s="41"/>
    </row>
    <row r="291" spans="7:7" ht="15.75" customHeight="1">
      <c r="G291" s="41"/>
    </row>
    <row r="292" spans="7:7" ht="15.75" customHeight="1">
      <c r="G292" s="41"/>
    </row>
    <row r="293" spans="7:7" ht="15.75" customHeight="1">
      <c r="G293" s="41"/>
    </row>
    <row r="294" spans="7:7" ht="15.75" customHeight="1">
      <c r="G294" s="41"/>
    </row>
    <row r="295" spans="7:7" ht="15.75" customHeight="1">
      <c r="G295" s="41"/>
    </row>
    <row r="296" spans="7:7" ht="15.75" customHeight="1">
      <c r="G296" s="41"/>
    </row>
    <row r="297" spans="7:7" ht="15.75" customHeight="1">
      <c r="G297" s="41"/>
    </row>
    <row r="298" spans="7:7" ht="15.75" customHeight="1">
      <c r="G298" s="41"/>
    </row>
    <row r="299" spans="7:7" ht="15.75" customHeight="1">
      <c r="G299" s="41"/>
    </row>
    <row r="300" spans="7:7" ht="15.75" customHeight="1">
      <c r="G300" s="41"/>
    </row>
    <row r="301" spans="7:7" ht="15.75" customHeight="1">
      <c r="G301" s="41"/>
    </row>
    <row r="302" spans="7:7" ht="15.75" customHeight="1">
      <c r="G302" s="41"/>
    </row>
    <row r="303" spans="7:7" ht="15.75" customHeight="1">
      <c r="G303" s="41"/>
    </row>
    <row r="304" spans="7:7" ht="15.75" customHeight="1">
      <c r="G304" s="41"/>
    </row>
    <row r="305" spans="7:7" ht="15.75" customHeight="1">
      <c r="G305" s="41"/>
    </row>
    <row r="306" spans="7:7" ht="15.75" customHeight="1">
      <c r="G306" s="41"/>
    </row>
    <row r="307" spans="7:7" ht="15.75" customHeight="1">
      <c r="G307" s="41"/>
    </row>
    <row r="308" spans="7:7" ht="15.75" customHeight="1">
      <c r="G308" s="41"/>
    </row>
    <row r="309" spans="7:7" ht="15.75" customHeight="1">
      <c r="G309" s="41"/>
    </row>
    <row r="310" spans="7:7" ht="15.75" customHeight="1">
      <c r="G310" s="41"/>
    </row>
    <row r="311" spans="7:7" ht="15.75" customHeight="1">
      <c r="G311" s="41"/>
    </row>
    <row r="312" spans="7:7" ht="15.75" customHeight="1">
      <c r="G312" s="41"/>
    </row>
    <row r="313" spans="7:7" ht="15.75" customHeight="1">
      <c r="G313" s="41"/>
    </row>
    <row r="314" spans="7:7" ht="15.75" customHeight="1">
      <c r="G314" s="41"/>
    </row>
    <row r="315" spans="7:7" ht="15.75" customHeight="1">
      <c r="G315" s="41"/>
    </row>
    <row r="316" spans="7:7" ht="15.75" customHeight="1">
      <c r="G316" s="41"/>
    </row>
    <row r="317" spans="7:7" ht="15.75" customHeight="1">
      <c r="G317" s="41"/>
    </row>
    <row r="318" spans="7:7" ht="15.75" customHeight="1">
      <c r="G318" s="41"/>
    </row>
    <row r="319" spans="7:7" ht="15.75" customHeight="1">
      <c r="G319" s="41"/>
    </row>
    <row r="320" spans="7:7" ht="15.75" customHeight="1">
      <c r="G320" s="41"/>
    </row>
    <row r="321" spans="7:7" ht="15.75" customHeight="1">
      <c r="G321" s="41"/>
    </row>
    <row r="322" spans="7:7" ht="15.75" customHeight="1">
      <c r="G322" s="41"/>
    </row>
    <row r="323" spans="7:7" ht="15.75" customHeight="1">
      <c r="G323" s="41"/>
    </row>
    <row r="324" spans="7:7" ht="15.75" customHeight="1">
      <c r="G324" s="41"/>
    </row>
    <row r="325" spans="7:7" ht="15.75" customHeight="1">
      <c r="G325" s="41"/>
    </row>
    <row r="326" spans="7:7" ht="15.75" customHeight="1">
      <c r="G326" s="41"/>
    </row>
    <row r="327" spans="7:7" ht="15.75" customHeight="1">
      <c r="G327" s="41"/>
    </row>
    <row r="328" spans="7:7" ht="15.75" customHeight="1">
      <c r="G328" s="41"/>
    </row>
    <row r="329" spans="7:7" ht="15.75" customHeight="1">
      <c r="G329" s="41"/>
    </row>
    <row r="330" spans="7:7" ht="15.75" customHeight="1">
      <c r="G330" s="41"/>
    </row>
    <row r="331" spans="7:7" ht="15.75" customHeight="1">
      <c r="G331" s="41"/>
    </row>
    <row r="332" spans="7:7" ht="15.75" customHeight="1">
      <c r="G332" s="41"/>
    </row>
    <row r="333" spans="7:7" ht="15.75" customHeight="1">
      <c r="G333" s="41"/>
    </row>
    <row r="334" spans="7:7" ht="15.75" customHeight="1">
      <c r="G334" s="41"/>
    </row>
    <row r="335" spans="7:7" ht="15.75" customHeight="1">
      <c r="G335" s="41"/>
    </row>
    <row r="336" spans="7:7" ht="15.75" customHeight="1">
      <c r="G336" s="41"/>
    </row>
    <row r="337" spans="7:7" ht="15.75" customHeight="1">
      <c r="G337" s="41"/>
    </row>
    <row r="338" spans="7:7" ht="15.75" customHeight="1">
      <c r="G338" s="41"/>
    </row>
    <row r="339" spans="7:7" ht="15.75" customHeight="1">
      <c r="G339" s="41"/>
    </row>
    <row r="340" spans="7:7" ht="15.75" customHeight="1">
      <c r="G340" s="41"/>
    </row>
    <row r="341" spans="7:7" ht="15.75" customHeight="1">
      <c r="G341" s="41"/>
    </row>
    <row r="342" spans="7:7" ht="15.75" customHeight="1">
      <c r="G342" s="41"/>
    </row>
    <row r="343" spans="7:7" ht="15.75" customHeight="1">
      <c r="G343" s="41"/>
    </row>
    <row r="344" spans="7:7" ht="15.75" customHeight="1">
      <c r="G344" s="41"/>
    </row>
    <row r="345" spans="7:7" ht="15.75" customHeight="1">
      <c r="G345" s="41"/>
    </row>
    <row r="346" spans="7:7" ht="15.75" customHeight="1">
      <c r="G346" s="41"/>
    </row>
    <row r="347" spans="7:7" ht="15.75" customHeight="1">
      <c r="G347" s="41"/>
    </row>
    <row r="348" spans="7:7" ht="15.75" customHeight="1">
      <c r="G348" s="41"/>
    </row>
    <row r="349" spans="7:7" ht="15.75" customHeight="1">
      <c r="G349" s="41"/>
    </row>
    <row r="350" spans="7:7" ht="15.75" customHeight="1">
      <c r="G350" s="41"/>
    </row>
    <row r="351" spans="7:7" ht="15.75" customHeight="1">
      <c r="G351" s="41"/>
    </row>
    <row r="352" spans="7:7" ht="15.75" customHeight="1">
      <c r="G352" s="41"/>
    </row>
    <row r="353" spans="7:7" ht="15.75" customHeight="1">
      <c r="G353" s="41"/>
    </row>
    <row r="354" spans="7:7" ht="15.75" customHeight="1">
      <c r="G354" s="41"/>
    </row>
    <row r="355" spans="7:7" ht="15.75" customHeight="1">
      <c r="G355" s="41"/>
    </row>
    <row r="356" spans="7:7" ht="15.75" customHeight="1">
      <c r="G356" s="41"/>
    </row>
    <row r="357" spans="7:7" ht="15.75" customHeight="1">
      <c r="G357" s="41"/>
    </row>
    <row r="358" spans="7:7" ht="15.75" customHeight="1">
      <c r="G358" s="41"/>
    </row>
    <row r="359" spans="7:7" ht="15.75" customHeight="1">
      <c r="G359" s="41"/>
    </row>
    <row r="360" spans="7:7" ht="15.75" customHeight="1">
      <c r="G360" s="41"/>
    </row>
    <row r="361" spans="7:7" ht="15.75" customHeight="1">
      <c r="G361" s="41"/>
    </row>
    <row r="362" spans="7:7" ht="15.75" customHeight="1">
      <c r="G362" s="41"/>
    </row>
    <row r="363" spans="7:7" ht="15.75" customHeight="1">
      <c r="G363" s="41"/>
    </row>
    <row r="364" spans="7:7" ht="15.75" customHeight="1">
      <c r="G364" s="41"/>
    </row>
    <row r="365" spans="7:7" ht="15.75" customHeight="1">
      <c r="G365" s="41"/>
    </row>
    <row r="366" spans="7:7" ht="15.75" customHeight="1">
      <c r="G366" s="41"/>
    </row>
    <row r="367" spans="7:7" ht="15.75" customHeight="1">
      <c r="G367" s="41"/>
    </row>
    <row r="368" spans="7:7" ht="15.75" customHeight="1">
      <c r="G368" s="41"/>
    </row>
    <row r="369" spans="7:7" ht="15.75" customHeight="1">
      <c r="G369" s="41"/>
    </row>
    <row r="370" spans="7:7" ht="15.75" customHeight="1">
      <c r="G370" s="41"/>
    </row>
    <row r="371" spans="7:7" ht="15.75" customHeight="1">
      <c r="G371" s="41"/>
    </row>
    <row r="372" spans="7:7" ht="15.75" customHeight="1">
      <c r="G372" s="41"/>
    </row>
    <row r="373" spans="7:7" ht="15.75" customHeight="1">
      <c r="G373" s="41"/>
    </row>
    <row r="374" spans="7:7" ht="15.75" customHeight="1">
      <c r="G374" s="41"/>
    </row>
    <row r="375" spans="7:7" ht="15.75" customHeight="1">
      <c r="G375" s="41"/>
    </row>
    <row r="376" spans="7:7" ht="15.75" customHeight="1">
      <c r="G376" s="41"/>
    </row>
    <row r="377" spans="7:7" ht="15.75" customHeight="1">
      <c r="G377" s="41"/>
    </row>
    <row r="378" spans="7:7" ht="15.75" customHeight="1">
      <c r="G378" s="41"/>
    </row>
    <row r="379" spans="7:7" ht="15.75" customHeight="1">
      <c r="G379" s="41"/>
    </row>
    <row r="380" spans="7:7" ht="15.75" customHeight="1">
      <c r="G380" s="41"/>
    </row>
    <row r="381" spans="7:7" ht="15.75" customHeight="1">
      <c r="G381" s="41"/>
    </row>
    <row r="382" spans="7:7" ht="15.75" customHeight="1">
      <c r="G382" s="41"/>
    </row>
    <row r="383" spans="7:7" ht="15.75" customHeight="1">
      <c r="G383" s="41"/>
    </row>
    <row r="384" spans="7:7" ht="15.75" customHeight="1">
      <c r="G384" s="41"/>
    </row>
    <row r="385" spans="7:7" ht="15.75" customHeight="1">
      <c r="G385" s="41"/>
    </row>
    <row r="386" spans="7:7" ht="15.75" customHeight="1">
      <c r="G386" s="41"/>
    </row>
    <row r="387" spans="7:7" ht="15.75" customHeight="1">
      <c r="G387" s="41"/>
    </row>
    <row r="388" spans="7:7" ht="15.75" customHeight="1">
      <c r="G388" s="41"/>
    </row>
    <row r="389" spans="7:7" ht="15.75" customHeight="1">
      <c r="G389" s="41"/>
    </row>
    <row r="390" spans="7:7" ht="15.75" customHeight="1">
      <c r="G390" s="41"/>
    </row>
    <row r="391" spans="7:7" ht="15.75" customHeight="1">
      <c r="G391" s="41"/>
    </row>
    <row r="392" spans="7:7" ht="15.75" customHeight="1">
      <c r="G392" s="41"/>
    </row>
    <row r="393" spans="7:7" ht="15.75" customHeight="1">
      <c r="G393" s="41"/>
    </row>
    <row r="394" spans="7:7" ht="15.75" customHeight="1">
      <c r="G394" s="41"/>
    </row>
    <row r="395" spans="7:7" ht="15.75" customHeight="1">
      <c r="G395" s="41"/>
    </row>
    <row r="396" spans="7:7" ht="15.75" customHeight="1">
      <c r="G396" s="41"/>
    </row>
    <row r="397" spans="7:7" ht="15.75" customHeight="1">
      <c r="G397" s="41"/>
    </row>
    <row r="398" spans="7:7" ht="15.75" customHeight="1">
      <c r="G398" s="41"/>
    </row>
    <row r="399" spans="7:7" ht="15.75" customHeight="1">
      <c r="G399" s="41"/>
    </row>
    <row r="400" spans="7:7" ht="15.75" customHeight="1">
      <c r="G400" s="41"/>
    </row>
    <row r="401" spans="7:7" ht="15.75" customHeight="1">
      <c r="G401" s="41"/>
    </row>
    <row r="402" spans="7:7" ht="15.75" customHeight="1">
      <c r="G402" s="41"/>
    </row>
    <row r="403" spans="7:7" ht="15.75" customHeight="1">
      <c r="G403" s="41"/>
    </row>
    <row r="404" spans="7:7" ht="15.75" customHeight="1">
      <c r="G404" s="41"/>
    </row>
    <row r="405" spans="7:7" ht="15.75" customHeight="1">
      <c r="G405" s="41"/>
    </row>
    <row r="406" spans="7:7" ht="15.75" customHeight="1">
      <c r="G406" s="41"/>
    </row>
    <row r="407" spans="7:7" ht="15.75" customHeight="1">
      <c r="G407" s="41"/>
    </row>
    <row r="408" spans="7:7" ht="15.75" customHeight="1">
      <c r="G408" s="41"/>
    </row>
    <row r="409" spans="7:7" ht="15.75" customHeight="1">
      <c r="G409" s="41"/>
    </row>
    <row r="410" spans="7:7" ht="15.75" customHeight="1">
      <c r="G410" s="41"/>
    </row>
    <row r="411" spans="7:7" ht="15.75" customHeight="1">
      <c r="G411" s="41"/>
    </row>
    <row r="412" spans="7:7" ht="15.75" customHeight="1">
      <c r="G412" s="41"/>
    </row>
    <row r="413" spans="7:7" ht="15.75" customHeight="1">
      <c r="G413" s="41"/>
    </row>
    <row r="414" spans="7:7" ht="15.75" customHeight="1">
      <c r="G414" s="41"/>
    </row>
    <row r="415" spans="7:7" ht="15.75" customHeight="1">
      <c r="G415" s="41"/>
    </row>
    <row r="416" spans="7:7" ht="15.75" customHeight="1">
      <c r="G416" s="41"/>
    </row>
    <row r="417" spans="7:7" ht="15.75" customHeight="1">
      <c r="G417" s="41"/>
    </row>
    <row r="418" spans="7:7" ht="15.75" customHeight="1">
      <c r="G418" s="41"/>
    </row>
    <row r="419" spans="7:7" ht="15.75" customHeight="1">
      <c r="G419" s="41"/>
    </row>
    <row r="420" spans="7:7" ht="15.75" customHeight="1">
      <c r="G420" s="41"/>
    </row>
    <row r="421" spans="7:7" ht="15.75" customHeight="1">
      <c r="G421" s="41"/>
    </row>
    <row r="422" spans="7:7" ht="15.75" customHeight="1">
      <c r="G422" s="41"/>
    </row>
    <row r="423" spans="7:7" ht="15.75" customHeight="1">
      <c r="G423" s="41"/>
    </row>
    <row r="424" spans="7:7" ht="15.75" customHeight="1">
      <c r="G424" s="41"/>
    </row>
    <row r="425" spans="7:7" ht="15.75" customHeight="1">
      <c r="G425" s="41"/>
    </row>
    <row r="426" spans="7:7" ht="15.75" customHeight="1">
      <c r="G426" s="41"/>
    </row>
    <row r="427" spans="7:7" ht="15.75" customHeight="1">
      <c r="G427" s="41"/>
    </row>
    <row r="428" spans="7:7" ht="15.75" customHeight="1">
      <c r="G428" s="41"/>
    </row>
    <row r="429" spans="7:7" ht="15.75" customHeight="1">
      <c r="G429" s="41"/>
    </row>
    <row r="430" spans="7:7" ht="15.75" customHeight="1">
      <c r="G430" s="41"/>
    </row>
    <row r="431" spans="7:7" ht="15.75" customHeight="1">
      <c r="G431" s="41"/>
    </row>
    <row r="432" spans="7:7" ht="15.75" customHeight="1">
      <c r="G432" s="41"/>
    </row>
    <row r="433" spans="7:7" ht="15.75" customHeight="1">
      <c r="G433" s="41"/>
    </row>
    <row r="434" spans="7:7" ht="15.75" customHeight="1">
      <c r="G434" s="41"/>
    </row>
    <row r="435" spans="7:7" ht="15.75" customHeight="1">
      <c r="G435" s="41"/>
    </row>
    <row r="436" spans="7:7" ht="15.75" customHeight="1">
      <c r="G436" s="41"/>
    </row>
    <row r="437" spans="7:7" ht="15.75" customHeight="1">
      <c r="G437" s="41"/>
    </row>
    <row r="438" spans="7:7" ht="15.75" customHeight="1">
      <c r="G438" s="41"/>
    </row>
    <row r="439" spans="7:7" ht="15.75" customHeight="1">
      <c r="G439" s="41"/>
    </row>
    <row r="440" spans="7:7" ht="15.75" customHeight="1">
      <c r="G440" s="41"/>
    </row>
    <row r="441" spans="7:7" ht="15.75" customHeight="1">
      <c r="G441" s="41"/>
    </row>
    <row r="442" spans="7:7" ht="15.75" customHeight="1">
      <c r="G442" s="41"/>
    </row>
    <row r="443" spans="7:7" ht="15.75" customHeight="1">
      <c r="G443" s="41"/>
    </row>
    <row r="444" spans="7:7" ht="15.75" customHeight="1">
      <c r="G444" s="41"/>
    </row>
    <row r="445" spans="7:7" ht="15.75" customHeight="1">
      <c r="G445" s="41"/>
    </row>
    <row r="446" spans="7:7" ht="15.75" customHeight="1">
      <c r="G446" s="41"/>
    </row>
    <row r="447" spans="7:7" ht="15.75" customHeight="1">
      <c r="G447" s="41"/>
    </row>
    <row r="448" spans="7:7" ht="15.75" customHeight="1">
      <c r="G448" s="41"/>
    </row>
    <row r="449" spans="7:7" ht="15.75" customHeight="1">
      <c r="G449" s="41"/>
    </row>
    <row r="450" spans="7:7" ht="15.75" customHeight="1">
      <c r="G450" s="41"/>
    </row>
    <row r="451" spans="7:7" ht="15.75" customHeight="1">
      <c r="G451" s="41"/>
    </row>
    <row r="452" spans="7:7" ht="15.75" customHeight="1">
      <c r="G452" s="41"/>
    </row>
    <row r="453" spans="7:7" ht="15.75" customHeight="1">
      <c r="G453" s="41"/>
    </row>
    <row r="454" spans="7:7" ht="15.75" customHeight="1">
      <c r="G454" s="41"/>
    </row>
    <row r="455" spans="7:7" ht="15.75" customHeight="1">
      <c r="G455" s="41"/>
    </row>
    <row r="456" spans="7:7" ht="15.75" customHeight="1">
      <c r="G456" s="41"/>
    </row>
    <row r="457" spans="7:7" ht="15.75" customHeight="1">
      <c r="G457" s="41"/>
    </row>
    <row r="458" spans="7:7" ht="15.75" customHeight="1">
      <c r="G458" s="41"/>
    </row>
    <row r="459" spans="7:7" ht="15.75" customHeight="1">
      <c r="G459" s="41"/>
    </row>
    <row r="460" spans="7:7" ht="15.75" customHeight="1">
      <c r="G460" s="41"/>
    </row>
    <row r="461" spans="7:7" ht="15.75" customHeight="1">
      <c r="G461" s="41"/>
    </row>
    <row r="462" spans="7:7" ht="15.75" customHeight="1">
      <c r="G462" s="41"/>
    </row>
    <row r="463" spans="7:7" ht="15.75" customHeight="1">
      <c r="G463" s="41"/>
    </row>
    <row r="464" spans="7:7" ht="15.75" customHeight="1">
      <c r="G464" s="41"/>
    </row>
    <row r="465" spans="7:7" ht="15.75" customHeight="1">
      <c r="G465" s="41"/>
    </row>
    <row r="466" spans="7:7" ht="15.75" customHeight="1">
      <c r="G466" s="41"/>
    </row>
    <row r="467" spans="7:7" ht="15.75" customHeight="1">
      <c r="G467" s="41"/>
    </row>
    <row r="468" spans="7:7" ht="15.75" customHeight="1">
      <c r="G468" s="41"/>
    </row>
    <row r="469" spans="7:7" ht="15.75" customHeight="1">
      <c r="G469" s="41"/>
    </row>
    <row r="470" spans="7:7" ht="15.75" customHeight="1">
      <c r="G470" s="41"/>
    </row>
    <row r="471" spans="7:7" ht="15.75" customHeight="1">
      <c r="G471" s="41"/>
    </row>
    <row r="472" spans="7:7" ht="15.75" customHeight="1">
      <c r="G472" s="41"/>
    </row>
    <row r="473" spans="7:7" ht="15.75" customHeight="1">
      <c r="G473" s="41"/>
    </row>
    <row r="474" spans="7:7" ht="15.75" customHeight="1">
      <c r="G474" s="41"/>
    </row>
    <row r="475" spans="7:7" ht="15.75" customHeight="1">
      <c r="G475" s="41"/>
    </row>
    <row r="476" spans="7:7" ht="15.75" customHeight="1">
      <c r="G476" s="41"/>
    </row>
    <row r="477" spans="7:7" ht="15.75" customHeight="1">
      <c r="G477" s="41"/>
    </row>
    <row r="478" spans="7:7" ht="15.75" customHeight="1">
      <c r="G478" s="41"/>
    </row>
    <row r="479" spans="7:7" ht="15.75" customHeight="1">
      <c r="G479" s="41"/>
    </row>
    <row r="480" spans="7:7" ht="15.75" customHeight="1">
      <c r="G480" s="41"/>
    </row>
    <row r="481" spans="7:7" ht="15.75" customHeight="1">
      <c r="G481" s="41"/>
    </row>
    <row r="482" spans="7:7" ht="15.75" customHeight="1">
      <c r="G482" s="41"/>
    </row>
    <row r="483" spans="7:7" ht="15.75" customHeight="1">
      <c r="G483" s="41"/>
    </row>
    <row r="484" spans="7:7" ht="15.75" customHeight="1">
      <c r="G484" s="41"/>
    </row>
    <row r="485" spans="7:7" ht="15.75" customHeight="1">
      <c r="G485" s="41"/>
    </row>
    <row r="486" spans="7:7" ht="15.75" customHeight="1">
      <c r="G486" s="41"/>
    </row>
    <row r="487" spans="7:7" ht="15.75" customHeight="1">
      <c r="G487" s="41"/>
    </row>
    <row r="488" spans="7:7" ht="15.75" customHeight="1">
      <c r="G488" s="41"/>
    </row>
    <row r="489" spans="7:7" ht="15.75" customHeight="1">
      <c r="G489" s="41"/>
    </row>
    <row r="490" spans="7:7" ht="15.75" customHeight="1">
      <c r="G490" s="41"/>
    </row>
    <row r="491" spans="7:7" ht="15.75" customHeight="1">
      <c r="G491" s="41"/>
    </row>
    <row r="492" spans="7:7" ht="15.75" customHeight="1">
      <c r="G492" s="41"/>
    </row>
    <row r="493" spans="7:7" ht="15.75" customHeight="1">
      <c r="G493" s="41"/>
    </row>
    <row r="494" spans="7:7" ht="15.75" customHeight="1">
      <c r="G494" s="41"/>
    </row>
    <row r="495" spans="7:7" ht="15.75" customHeight="1">
      <c r="G495" s="41"/>
    </row>
    <row r="496" spans="7:7" ht="15.75" customHeight="1">
      <c r="G496" s="41"/>
    </row>
    <row r="497" spans="7:7" ht="15.75" customHeight="1">
      <c r="G497" s="41"/>
    </row>
    <row r="498" spans="7:7" ht="15.75" customHeight="1">
      <c r="G498" s="41"/>
    </row>
    <row r="499" spans="7:7" ht="15.75" customHeight="1">
      <c r="G499" s="41"/>
    </row>
    <row r="500" spans="7:7" ht="15.75" customHeight="1">
      <c r="G500" s="41"/>
    </row>
    <row r="501" spans="7:7" ht="15.75" customHeight="1">
      <c r="G501" s="41"/>
    </row>
    <row r="502" spans="7:7" ht="15.75" customHeight="1">
      <c r="G502" s="41"/>
    </row>
    <row r="503" spans="7:7" ht="15.75" customHeight="1">
      <c r="G503" s="41"/>
    </row>
    <row r="504" spans="7:7" ht="15.75" customHeight="1">
      <c r="G504" s="41"/>
    </row>
    <row r="505" spans="7:7" ht="15.75" customHeight="1">
      <c r="G505" s="41"/>
    </row>
    <row r="506" spans="7:7" ht="15.75" customHeight="1">
      <c r="G506" s="41"/>
    </row>
    <row r="507" spans="7:7" ht="15.75" customHeight="1">
      <c r="G507" s="41"/>
    </row>
    <row r="508" spans="7:7" ht="15.75" customHeight="1">
      <c r="G508" s="41"/>
    </row>
    <row r="509" spans="7:7" ht="15.75" customHeight="1">
      <c r="G509" s="41"/>
    </row>
    <row r="510" spans="7:7" ht="15.75" customHeight="1">
      <c r="G510" s="41"/>
    </row>
    <row r="511" spans="7:7" ht="15.75" customHeight="1">
      <c r="G511" s="41"/>
    </row>
    <row r="512" spans="7:7" ht="15.75" customHeight="1">
      <c r="G512" s="41"/>
    </row>
    <row r="513" spans="7:7" ht="15.75" customHeight="1">
      <c r="G513" s="41"/>
    </row>
    <row r="514" spans="7:7" ht="15.75" customHeight="1">
      <c r="G514" s="41"/>
    </row>
    <row r="515" spans="7:7" ht="15.75" customHeight="1">
      <c r="G515" s="41"/>
    </row>
    <row r="516" spans="7:7" ht="15.75" customHeight="1">
      <c r="G516" s="41"/>
    </row>
    <row r="517" spans="7:7" ht="15.75" customHeight="1">
      <c r="G517" s="41"/>
    </row>
    <row r="518" spans="7:7" ht="15.75" customHeight="1">
      <c r="G518" s="41"/>
    </row>
    <row r="519" spans="7:7" ht="15.75" customHeight="1">
      <c r="G519" s="41"/>
    </row>
    <row r="520" spans="7:7" ht="15.75" customHeight="1">
      <c r="G520" s="41"/>
    </row>
    <row r="521" spans="7:7" ht="15.75" customHeight="1">
      <c r="G521" s="41"/>
    </row>
    <row r="522" spans="7:7" ht="15.75" customHeight="1">
      <c r="G522" s="41"/>
    </row>
    <row r="523" spans="7:7" ht="15.75" customHeight="1">
      <c r="G523" s="41"/>
    </row>
    <row r="524" spans="7:7" ht="15.75" customHeight="1">
      <c r="G524" s="41"/>
    </row>
    <row r="525" spans="7:7" ht="15.75" customHeight="1">
      <c r="G525" s="41"/>
    </row>
    <row r="526" spans="7:7" ht="15.75" customHeight="1">
      <c r="G526" s="41"/>
    </row>
    <row r="527" spans="7:7" ht="15.75" customHeight="1">
      <c r="G527" s="41"/>
    </row>
    <row r="528" spans="7:7" ht="15.75" customHeight="1">
      <c r="G528" s="41"/>
    </row>
    <row r="529" spans="7:7" ht="15.75" customHeight="1">
      <c r="G529" s="41"/>
    </row>
    <row r="530" spans="7:7" ht="15.75" customHeight="1">
      <c r="G530" s="41"/>
    </row>
    <row r="531" spans="7:7" ht="15.75" customHeight="1">
      <c r="G531" s="41"/>
    </row>
    <row r="532" spans="7:7" ht="15.75" customHeight="1">
      <c r="G532" s="41"/>
    </row>
    <row r="533" spans="7:7" ht="15.75" customHeight="1">
      <c r="G533" s="41"/>
    </row>
    <row r="534" spans="7:7" ht="15.75" customHeight="1">
      <c r="G534" s="41"/>
    </row>
    <row r="535" spans="7:7" ht="15.75" customHeight="1">
      <c r="G535" s="41"/>
    </row>
    <row r="536" spans="7:7" ht="15.75" customHeight="1">
      <c r="G536" s="41"/>
    </row>
    <row r="537" spans="7:7" ht="15.75" customHeight="1">
      <c r="G537" s="41"/>
    </row>
    <row r="538" spans="7:7" ht="15.75" customHeight="1">
      <c r="G538" s="41"/>
    </row>
    <row r="539" spans="7:7" ht="15.75" customHeight="1">
      <c r="G539" s="41"/>
    </row>
    <row r="540" spans="7:7" ht="15.75" customHeight="1">
      <c r="G540" s="41"/>
    </row>
    <row r="541" spans="7:7" ht="15.75" customHeight="1">
      <c r="G541" s="41"/>
    </row>
    <row r="542" spans="7:7" ht="15.75" customHeight="1">
      <c r="G542" s="41"/>
    </row>
    <row r="543" spans="7:7" ht="15.75" customHeight="1">
      <c r="G543" s="41"/>
    </row>
    <row r="544" spans="7:7" ht="15.75" customHeight="1">
      <c r="G544" s="41"/>
    </row>
    <row r="545" spans="7:7" ht="15.75" customHeight="1">
      <c r="G545" s="41"/>
    </row>
    <row r="546" spans="7:7" ht="15.75" customHeight="1">
      <c r="G546" s="41"/>
    </row>
    <row r="547" spans="7:7" ht="15.75" customHeight="1">
      <c r="G547" s="41"/>
    </row>
    <row r="548" spans="7:7" ht="15.75" customHeight="1">
      <c r="G548" s="41"/>
    </row>
    <row r="549" spans="7:7" ht="15.75" customHeight="1">
      <c r="G549" s="41"/>
    </row>
    <row r="550" spans="7:7" ht="15.75" customHeight="1">
      <c r="G550" s="41"/>
    </row>
    <row r="551" spans="7:7" ht="15.75" customHeight="1">
      <c r="G551" s="41"/>
    </row>
    <row r="552" spans="7:7" ht="15.75" customHeight="1">
      <c r="G552" s="41"/>
    </row>
    <row r="553" spans="7:7" ht="15.75" customHeight="1">
      <c r="G553" s="41"/>
    </row>
    <row r="554" spans="7:7" ht="15.75" customHeight="1">
      <c r="G554" s="41"/>
    </row>
    <row r="555" spans="7:7" ht="15.75" customHeight="1">
      <c r="G555" s="41"/>
    </row>
    <row r="556" spans="7:7" ht="15.75" customHeight="1">
      <c r="G556" s="41"/>
    </row>
    <row r="557" spans="7:7" ht="15.75" customHeight="1">
      <c r="G557" s="41"/>
    </row>
    <row r="558" spans="7:7" ht="15.75" customHeight="1">
      <c r="G558" s="41"/>
    </row>
    <row r="559" spans="7:7" ht="15.75" customHeight="1">
      <c r="G559" s="41"/>
    </row>
    <row r="560" spans="7:7" ht="15.75" customHeight="1">
      <c r="G560" s="41"/>
    </row>
    <row r="561" spans="7:7" ht="15.75" customHeight="1">
      <c r="G561" s="41"/>
    </row>
    <row r="562" spans="7:7" ht="15.75" customHeight="1">
      <c r="G562" s="41"/>
    </row>
    <row r="563" spans="7:7" ht="15.75" customHeight="1">
      <c r="G563" s="41"/>
    </row>
    <row r="564" spans="7:7" ht="15.75" customHeight="1">
      <c r="G564" s="41"/>
    </row>
    <row r="565" spans="7:7" ht="15.75" customHeight="1">
      <c r="G565" s="41"/>
    </row>
    <row r="566" spans="7:7" ht="15.75" customHeight="1">
      <c r="G566" s="41"/>
    </row>
    <row r="567" spans="7:7" ht="15.75" customHeight="1">
      <c r="G567" s="41"/>
    </row>
    <row r="568" spans="7:7" ht="15.75" customHeight="1">
      <c r="G568" s="41"/>
    </row>
    <row r="569" spans="7:7" ht="15.75" customHeight="1">
      <c r="G569" s="41"/>
    </row>
    <row r="570" spans="7:7" ht="15.75" customHeight="1">
      <c r="G570" s="41"/>
    </row>
    <row r="571" spans="7:7" ht="15.75" customHeight="1">
      <c r="G571" s="41"/>
    </row>
    <row r="572" spans="7:7" ht="15.75" customHeight="1">
      <c r="G572" s="41"/>
    </row>
    <row r="573" spans="7:7" ht="15.75" customHeight="1">
      <c r="G573" s="41"/>
    </row>
    <row r="574" spans="7:7" ht="15.75" customHeight="1">
      <c r="G574" s="41"/>
    </row>
    <row r="575" spans="7:7" ht="15.75" customHeight="1">
      <c r="G575" s="41"/>
    </row>
    <row r="576" spans="7:7" ht="15.75" customHeight="1">
      <c r="G576" s="41"/>
    </row>
    <row r="577" spans="7:7" ht="15.75" customHeight="1">
      <c r="G577" s="41"/>
    </row>
    <row r="578" spans="7:7" ht="15.75" customHeight="1">
      <c r="G578" s="41"/>
    </row>
    <row r="579" spans="7:7" ht="15.75" customHeight="1">
      <c r="G579" s="41"/>
    </row>
    <row r="580" spans="7:7" ht="15.75" customHeight="1">
      <c r="G580" s="41"/>
    </row>
    <row r="581" spans="7:7" ht="15.75" customHeight="1">
      <c r="G581" s="41"/>
    </row>
    <row r="582" spans="7:7" ht="15.75" customHeight="1">
      <c r="G582" s="41"/>
    </row>
    <row r="583" spans="7:7" ht="15.75" customHeight="1">
      <c r="G583" s="41"/>
    </row>
    <row r="584" spans="7:7" ht="15.75" customHeight="1">
      <c r="G584" s="41"/>
    </row>
    <row r="585" spans="7:7" ht="15.75" customHeight="1">
      <c r="G585" s="41"/>
    </row>
    <row r="586" spans="7:7" ht="15.75" customHeight="1">
      <c r="G586" s="41"/>
    </row>
    <row r="587" spans="7:7" ht="15.75" customHeight="1">
      <c r="G587" s="41"/>
    </row>
    <row r="588" spans="7:7" ht="15.75" customHeight="1">
      <c r="G588" s="41"/>
    </row>
    <row r="589" spans="7:7" ht="15.75" customHeight="1">
      <c r="G589" s="41"/>
    </row>
    <row r="590" spans="7:7" ht="15.75" customHeight="1">
      <c r="G590" s="41"/>
    </row>
    <row r="591" spans="7:7" ht="15.75" customHeight="1">
      <c r="G591" s="41"/>
    </row>
    <row r="592" spans="7:7" ht="15.75" customHeight="1">
      <c r="G592" s="41"/>
    </row>
    <row r="593" spans="7:7" ht="15.75" customHeight="1">
      <c r="G593" s="41"/>
    </row>
    <row r="594" spans="7:7" ht="15.75" customHeight="1">
      <c r="G594" s="41"/>
    </row>
    <row r="595" spans="7:7" ht="15.75" customHeight="1">
      <c r="G595" s="41"/>
    </row>
    <row r="596" spans="7:7" ht="15.75" customHeight="1">
      <c r="G596" s="41"/>
    </row>
    <row r="597" spans="7:7" ht="15.75" customHeight="1">
      <c r="G597" s="41"/>
    </row>
    <row r="598" spans="7:7" ht="15.75" customHeight="1">
      <c r="G598" s="41"/>
    </row>
    <row r="599" spans="7:7" ht="15.75" customHeight="1">
      <c r="G599" s="41"/>
    </row>
    <row r="600" spans="7:7" ht="15.75" customHeight="1">
      <c r="G600" s="41"/>
    </row>
    <row r="601" spans="7:7" ht="15.75" customHeight="1">
      <c r="G601" s="41"/>
    </row>
    <row r="602" spans="7:7" ht="15.75" customHeight="1">
      <c r="G602" s="41"/>
    </row>
    <row r="603" spans="7:7" ht="15.75" customHeight="1">
      <c r="G603" s="41"/>
    </row>
    <row r="604" spans="7:7" ht="15.75" customHeight="1">
      <c r="G604" s="41"/>
    </row>
    <row r="605" spans="7:7" ht="15.75" customHeight="1">
      <c r="G605" s="41"/>
    </row>
    <row r="606" spans="7:7" ht="15.75" customHeight="1">
      <c r="G606" s="41"/>
    </row>
    <row r="607" spans="7:7" ht="15.75" customHeight="1">
      <c r="G607" s="41"/>
    </row>
    <row r="608" spans="7:7" ht="15.75" customHeight="1">
      <c r="G608" s="41"/>
    </row>
    <row r="609" spans="7:7" ht="15.75" customHeight="1">
      <c r="G609" s="41"/>
    </row>
    <row r="610" spans="7:7" ht="15.75" customHeight="1">
      <c r="G610" s="41"/>
    </row>
    <row r="611" spans="7:7" ht="15.75" customHeight="1">
      <c r="G611" s="41"/>
    </row>
    <row r="612" spans="7:7" ht="15.75" customHeight="1">
      <c r="G612" s="41"/>
    </row>
    <row r="613" spans="7:7" ht="15.75" customHeight="1">
      <c r="G613" s="41"/>
    </row>
    <row r="614" spans="7:7" ht="15.75" customHeight="1">
      <c r="G614" s="41"/>
    </row>
    <row r="615" spans="7:7" ht="15.75" customHeight="1">
      <c r="G615" s="41"/>
    </row>
    <row r="616" spans="7:7" ht="15.75" customHeight="1">
      <c r="G616" s="41"/>
    </row>
    <row r="617" spans="7:7" ht="15.75" customHeight="1">
      <c r="G617" s="41"/>
    </row>
    <row r="618" spans="7:7" ht="15.75" customHeight="1">
      <c r="G618" s="41"/>
    </row>
    <row r="619" spans="7:7" ht="15.75" customHeight="1">
      <c r="G619" s="41"/>
    </row>
    <row r="620" spans="7:7" ht="15.75" customHeight="1">
      <c r="G620" s="41"/>
    </row>
    <row r="621" spans="7:7" ht="15.75" customHeight="1">
      <c r="G621" s="41"/>
    </row>
    <row r="622" spans="7:7" ht="15.75" customHeight="1">
      <c r="G622" s="41"/>
    </row>
    <row r="623" spans="7:7" ht="15.75" customHeight="1">
      <c r="G623" s="41"/>
    </row>
    <row r="624" spans="7:7" ht="15.75" customHeight="1">
      <c r="G624" s="41"/>
    </row>
    <row r="625" spans="7:7" ht="15.75" customHeight="1">
      <c r="G625" s="41"/>
    </row>
    <row r="626" spans="7:7" ht="15.75" customHeight="1">
      <c r="G626" s="41"/>
    </row>
    <row r="627" spans="7:7" ht="15.75" customHeight="1">
      <c r="G627" s="41"/>
    </row>
    <row r="628" spans="7:7" ht="15.75" customHeight="1">
      <c r="G628" s="41"/>
    </row>
    <row r="629" spans="7:7" ht="15.75" customHeight="1">
      <c r="G629" s="41"/>
    </row>
    <row r="630" spans="7:7" ht="15.75" customHeight="1">
      <c r="G630" s="41"/>
    </row>
    <row r="631" spans="7:7" ht="15.75" customHeight="1">
      <c r="G631" s="41"/>
    </row>
    <row r="632" spans="7:7" ht="15.75" customHeight="1">
      <c r="G632" s="41"/>
    </row>
    <row r="633" spans="7:7" ht="15.75" customHeight="1">
      <c r="G633" s="41"/>
    </row>
    <row r="634" spans="7:7" ht="15.75" customHeight="1">
      <c r="G634" s="41"/>
    </row>
    <row r="635" spans="7:7" ht="15.75" customHeight="1">
      <c r="G635" s="41"/>
    </row>
    <row r="636" spans="7:7" ht="15.75" customHeight="1">
      <c r="G636" s="41"/>
    </row>
    <row r="637" spans="7:7" ht="15.75" customHeight="1">
      <c r="G637" s="41"/>
    </row>
    <row r="638" spans="7:7" ht="15.75" customHeight="1">
      <c r="G638" s="41"/>
    </row>
    <row r="639" spans="7:7" ht="15.75" customHeight="1">
      <c r="G639" s="41"/>
    </row>
    <row r="640" spans="7:7" ht="15.75" customHeight="1">
      <c r="G640" s="41"/>
    </row>
    <row r="641" spans="7:7" ht="15.75" customHeight="1">
      <c r="G641" s="41"/>
    </row>
    <row r="642" spans="7:7" ht="15.75" customHeight="1">
      <c r="G642" s="41"/>
    </row>
    <row r="643" spans="7:7" ht="15.75" customHeight="1">
      <c r="G643" s="41"/>
    </row>
    <row r="644" spans="7:7" ht="15.75" customHeight="1">
      <c r="G644" s="41"/>
    </row>
    <row r="645" spans="7:7" ht="15.75" customHeight="1">
      <c r="G645" s="41"/>
    </row>
    <row r="646" spans="7:7" ht="15.75" customHeight="1">
      <c r="G646" s="41"/>
    </row>
    <row r="647" spans="7:7" ht="15.75" customHeight="1">
      <c r="G647" s="41"/>
    </row>
    <row r="648" spans="7:7" ht="15.75" customHeight="1">
      <c r="G648" s="41"/>
    </row>
    <row r="649" spans="7:7" ht="15.75" customHeight="1">
      <c r="G649" s="41"/>
    </row>
    <row r="650" spans="7:7" ht="15.75" customHeight="1">
      <c r="G650" s="41"/>
    </row>
    <row r="651" spans="7:7" ht="15.75" customHeight="1">
      <c r="G651" s="41"/>
    </row>
    <row r="652" spans="7:7" ht="15.75" customHeight="1">
      <c r="G652" s="41"/>
    </row>
    <row r="653" spans="7:7" ht="15.75" customHeight="1">
      <c r="G653" s="41"/>
    </row>
    <row r="654" spans="7:7" ht="15.75" customHeight="1">
      <c r="G654" s="41"/>
    </row>
    <row r="655" spans="7:7" ht="15.75" customHeight="1">
      <c r="G655" s="41"/>
    </row>
    <row r="656" spans="7:7" ht="15.75" customHeight="1">
      <c r="G656" s="41"/>
    </row>
    <row r="657" spans="7:7" ht="15.75" customHeight="1">
      <c r="G657" s="41"/>
    </row>
    <row r="658" spans="7:7" ht="15.75" customHeight="1">
      <c r="G658" s="41"/>
    </row>
    <row r="659" spans="7:7" ht="15.75" customHeight="1">
      <c r="G659" s="41"/>
    </row>
    <row r="660" spans="7:7" ht="15.75" customHeight="1">
      <c r="G660" s="41"/>
    </row>
    <row r="661" spans="7:7" ht="15.75" customHeight="1">
      <c r="G661" s="41"/>
    </row>
    <row r="662" spans="7:7" ht="15.75" customHeight="1">
      <c r="G662" s="41"/>
    </row>
    <row r="663" spans="7:7" ht="15.75" customHeight="1">
      <c r="G663" s="41"/>
    </row>
    <row r="664" spans="7:7" ht="15.75" customHeight="1">
      <c r="G664" s="41"/>
    </row>
    <row r="665" spans="7:7" ht="15.75" customHeight="1">
      <c r="G665" s="41"/>
    </row>
    <row r="666" spans="7:7" ht="15.75" customHeight="1">
      <c r="G666" s="41"/>
    </row>
    <row r="667" spans="7:7" ht="15.75" customHeight="1">
      <c r="G667" s="41"/>
    </row>
    <row r="668" spans="7:7" ht="15.75" customHeight="1">
      <c r="G668" s="41"/>
    </row>
    <row r="669" spans="7:7" ht="15.75" customHeight="1">
      <c r="G669" s="41"/>
    </row>
    <row r="670" spans="7:7" ht="15.75" customHeight="1">
      <c r="G670" s="41"/>
    </row>
    <row r="671" spans="7:7" ht="15.75" customHeight="1">
      <c r="G671" s="41"/>
    </row>
    <row r="672" spans="7:7" ht="15.75" customHeight="1">
      <c r="G672" s="41"/>
    </row>
    <row r="673" spans="7:7" ht="15.75" customHeight="1">
      <c r="G673" s="41"/>
    </row>
    <row r="674" spans="7:7" ht="15.75" customHeight="1">
      <c r="G674" s="41"/>
    </row>
    <row r="675" spans="7:7" ht="15.75" customHeight="1">
      <c r="G675" s="41"/>
    </row>
    <row r="676" spans="7:7" ht="15.75" customHeight="1">
      <c r="G676" s="41"/>
    </row>
    <row r="677" spans="7:7" ht="15.75" customHeight="1">
      <c r="G677" s="41"/>
    </row>
    <row r="678" spans="7:7" ht="15.75" customHeight="1">
      <c r="G678" s="41"/>
    </row>
    <row r="679" spans="7:7" ht="15.75" customHeight="1">
      <c r="G679" s="41"/>
    </row>
    <row r="680" spans="7:7" ht="15.75" customHeight="1">
      <c r="G680" s="41"/>
    </row>
    <row r="681" spans="7:7" ht="15.75" customHeight="1">
      <c r="G681" s="41"/>
    </row>
    <row r="682" spans="7:7" ht="15.75" customHeight="1">
      <c r="G682" s="41"/>
    </row>
    <row r="683" spans="7:7" ht="15.75" customHeight="1">
      <c r="G683" s="41"/>
    </row>
    <row r="684" spans="7:7" ht="15.75" customHeight="1">
      <c r="G684" s="41"/>
    </row>
    <row r="685" spans="7:7" ht="15.75" customHeight="1">
      <c r="G685" s="41"/>
    </row>
    <row r="686" spans="7:7" ht="15.75" customHeight="1">
      <c r="G686" s="41"/>
    </row>
    <row r="687" spans="7:7" ht="15.75" customHeight="1">
      <c r="G687" s="41"/>
    </row>
    <row r="688" spans="7:7" ht="15.75" customHeight="1">
      <c r="G688" s="41"/>
    </row>
    <row r="689" spans="7:7" ht="15.75" customHeight="1">
      <c r="G689" s="41"/>
    </row>
    <row r="690" spans="7:7" ht="15.75" customHeight="1">
      <c r="G690" s="41"/>
    </row>
    <row r="691" spans="7:7" ht="15.75" customHeight="1">
      <c r="G691" s="41"/>
    </row>
    <row r="692" spans="7:7" ht="15.75" customHeight="1">
      <c r="G692" s="41"/>
    </row>
    <row r="693" spans="7:7" ht="15.75" customHeight="1">
      <c r="G693" s="41"/>
    </row>
    <row r="694" spans="7:7" ht="15.75" customHeight="1">
      <c r="G694" s="41"/>
    </row>
    <row r="695" spans="7:7" ht="15.75" customHeight="1">
      <c r="G695" s="41"/>
    </row>
    <row r="696" spans="7:7" ht="15.75" customHeight="1">
      <c r="G696" s="41"/>
    </row>
    <row r="697" spans="7:7" ht="15.75" customHeight="1">
      <c r="G697" s="41"/>
    </row>
    <row r="698" spans="7:7" ht="15.75" customHeight="1">
      <c r="G698" s="41"/>
    </row>
    <row r="699" spans="7:7" ht="15.75" customHeight="1">
      <c r="G699" s="41"/>
    </row>
    <row r="700" spans="7:7" ht="15.75" customHeight="1">
      <c r="G700" s="41"/>
    </row>
    <row r="701" spans="7:7" ht="15.75" customHeight="1">
      <c r="G701" s="41"/>
    </row>
    <row r="702" spans="7:7" ht="15.75" customHeight="1">
      <c r="G702" s="41"/>
    </row>
    <row r="703" spans="7:7" ht="15.75" customHeight="1">
      <c r="G703" s="41"/>
    </row>
    <row r="704" spans="7:7" ht="15.75" customHeight="1">
      <c r="G704" s="41"/>
    </row>
    <row r="705" spans="7:7" ht="15.75" customHeight="1">
      <c r="G705" s="41"/>
    </row>
    <row r="706" spans="7:7" ht="15.75" customHeight="1">
      <c r="G706" s="41"/>
    </row>
    <row r="707" spans="7:7" ht="15.75" customHeight="1">
      <c r="G707" s="41"/>
    </row>
    <row r="708" spans="7:7" ht="15.75" customHeight="1">
      <c r="G708" s="41"/>
    </row>
    <row r="709" spans="7:7" ht="15.75" customHeight="1">
      <c r="G709" s="41"/>
    </row>
    <row r="710" spans="7:7" ht="15.75" customHeight="1">
      <c r="G710" s="41"/>
    </row>
    <row r="711" spans="7:7" ht="15.75" customHeight="1">
      <c r="G711" s="41"/>
    </row>
    <row r="712" spans="7:7" ht="15.75" customHeight="1">
      <c r="G712" s="41"/>
    </row>
    <row r="713" spans="7:7" ht="15.75" customHeight="1">
      <c r="G713" s="41"/>
    </row>
    <row r="714" spans="7:7" ht="15.75" customHeight="1">
      <c r="G714" s="41"/>
    </row>
    <row r="715" spans="7:7" ht="15.75" customHeight="1">
      <c r="G715" s="41"/>
    </row>
    <row r="716" spans="7:7" ht="15.75" customHeight="1">
      <c r="G716" s="41"/>
    </row>
    <row r="717" spans="7:7" ht="15.75" customHeight="1">
      <c r="G717" s="41"/>
    </row>
    <row r="718" spans="7:7" ht="15.75" customHeight="1">
      <c r="G718" s="41"/>
    </row>
    <row r="719" spans="7:7" ht="15.75" customHeight="1">
      <c r="G719" s="41"/>
    </row>
    <row r="720" spans="7:7" ht="15.75" customHeight="1">
      <c r="G720" s="41"/>
    </row>
    <row r="721" spans="7:7" ht="15.75" customHeight="1">
      <c r="G721" s="41"/>
    </row>
    <row r="722" spans="7:7" ht="15.75" customHeight="1">
      <c r="G722" s="41"/>
    </row>
    <row r="723" spans="7:7" ht="15.75" customHeight="1">
      <c r="G723" s="41"/>
    </row>
    <row r="724" spans="7:7" ht="15.75" customHeight="1">
      <c r="G724" s="41"/>
    </row>
    <row r="725" spans="7:7" ht="15.75" customHeight="1">
      <c r="G725" s="41"/>
    </row>
    <row r="726" spans="7:7" ht="15.75" customHeight="1">
      <c r="G726" s="41"/>
    </row>
    <row r="727" spans="7:7" ht="15.75" customHeight="1">
      <c r="G727" s="41"/>
    </row>
    <row r="728" spans="7:7" ht="15.75" customHeight="1">
      <c r="G728" s="41"/>
    </row>
    <row r="729" spans="7:7" ht="15.75" customHeight="1">
      <c r="G729" s="41"/>
    </row>
    <row r="730" spans="7:7" ht="15.75" customHeight="1">
      <c r="G730" s="41"/>
    </row>
    <row r="731" spans="7:7" ht="15.75" customHeight="1">
      <c r="G731" s="41"/>
    </row>
    <row r="732" spans="7:7" ht="15.75" customHeight="1">
      <c r="G732" s="41"/>
    </row>
    <row r="733" spans="7:7" ht="15.75" customHeight="1">
      <c r="G733" s="41"/>
    </row>
    <row r="734" spans="7:7" ht="15.75" customHeight="1">
      <c r="G734" s="41"/>
    </row>
    <row r="735" spans="7:7" ht="15.75" customHeight="1">
      <c r="G735" s="41"/>
    </row>
    <row r="736" spans="7:7" ht="15.75" customHeight="1">
      <c r="G736" s="41"/>
    </row>
    <row r="737" spans="7:7" ht="15.75" customHeight="1">
      <c r="G737" s="41"/>
    </row>
    <row r="738" spans="7:7" ht="15.75" customHeight="1">
      <c r="G738" s="41"/>
    </row>
    <row r="739" spans="7:7" ht="15.75" customHeight="1">
      <c r="G739" s="41"/>
    </row>
    <row r="740" spans="7:7" ht="15.75" customHeight="1">
      <c r="G740" s="41"/>
    </row>
    <row r="741" spans="7:7" ht="15.75" customHeight="1">
      <c r="G741" s="41"/>
    </row>
    <row r="742" spans="7:7" ht="15.75" customHeight="1">
      <c r="G742" s="41"/>
    </row>
    <row r="743" spans="7:7" ht="15.75" customHeight="1">
      <c r="G743" s="41"/>
    </row>
    <row r="744" spans="7:7" ht="15.75" customHeight="1">
      <c r="G744" s="41"/>
    </row>
    <row r="745" spans="7:7" ht="15.75" customHeight="1">
      <c r="G745" s="41"/>
    </row>
    <row r="746" spans="7:7" ht="15.75" customHeight="1">
      <c r="G746" s="41"/>
    </row>
    <row r="747" spans="7:7" ht="15.75" customHeight="1">
      <c r="G747" s="41"/>
    </row>
    <row r="748" spans="7:7" ht="15.75" customHeight="1">
      <c r="G748" s="41"/>
    </row>
    <row r="749" spans="7:7" ht="15.75" customHeight="1">
      <c r="G749" s="41"/>
    </row>
    <row r="750" spans="7:7" ht="15.75" customHeight="1">
      <c r="G750" s="41"/>
    </row>
    <row r="751" spans="7:7" ht="15.75" customHeight="1">
      <c r="G751" s="41"/>
    </row>
    <row r="752" spans="7:7" ht="15.75" customHeight="1">
      <c r="G752" s="41"/>
    </row>
    <row r="753" spans="7:7" ht="15.75" customHeight="1">
      <c r="G753" s="41"/>
    </row>
    <row r="754" spans="7:7" ht="15.75" customHeight="1">
      <c r="G754" s="41"/>
    </row>
    <row r="755" spans="7:7" ht="15.75" customHeight="1">
      <c r="G755" s="41"/>
    </row>
    <row r="756" spans="7:7" ht="15.75" customHeight="1">
      <c r="G756" s="41"/>
    </row>
    <row r="757" spans="7:7" ht="15.75" customHeight="1">
      <c r="G757" s="41"/>
    </row>
    <row r="758" spans="7:7" ht="15.75" customHeight="1">
      <c r="G758" s="41"/>
    </row>
    <row r="759" spans="7:7" ht="15.75" customHeight="1">
      <c r="G759" s="41"/>
    </row>
    <row r="760" spans="7:7" ht="15.75" customHeight="1">
      <c r="G760" s="41"/>
    </row>
    <row r="761" spans="7:7" ht="15.75" customHeight="1">
      <c r="G761" s="41"/>
    </row>
    <row r="762" spans="7:7" ht="15.75" customHeight="1">
      <c r="G762" s="41"/>
    </row>
    <row r="763" spans="7:7" ht="15.75" customHeight="1">
      <c r="G763" s="41"/>
    </row>
    <row r="764" spans="7:7" ht="15.75" customHeight="1">
      <c r="G764" s="41"/>
    </row>
    <row r="765" spans="7:7" ht="15.75" customHeight="1">
      <c r="G765" s="41"/>
    </row>
    <row r="766" spans="7:7" ht="15.75" customHeight="1">
      <c r="G766" s="41"/>
    </row>
    <row r="767" spans="7:7" ht="15.75" customHeight="1">
      <c r="G767" s="41"/>
    </row>
    <row r="768" spans="7:7" ht="15.75" customHeight="1">
      <c r="G768" s="41"/>
    </row>
    <row r="769" spans="7:7" ht="15.75" customHeight="1">
      <c r="G769" s="41"/>
    </row>
    <row r="770" spans="7:7" ht="15.75" customHeight="1">
      <c r="G770" s="41"/>
    </row>
    <row r="771" spans="7:7" ht="15.75" customHeight="1">
      <c r="G771" s="41"/>
    </row>
    <row r="772" spans="7:7" ht="15.75" customHeight="1">
      <c r="G772" s="41"/>
    </row>
    <row r="773" spans="7:7" ht="15.75" customHeight="1">
      <c r="G773" s="41"/>
    </row>
    <row r="774" spans="7:7" ht="15.75" customHeight="1">
      <c r="G774" s="41"/>
    </row>
    <row r="775" spans="7:7" ht="15.75" customHeight="1">
      <c r="G775" s="41"/>
    </row>
    <row r="776" spans="7:7" ht="15.75" customHeight="1">
      <c r="G776" s="41"/>
    </row>
    <row r="777" spans="7:7" ht="15.75" customHeight="1">
      <c r="G777" s="41"/>
    </row>
    <row r="778" spans="7:7" ht="15.75" customHeight="1">
      <c r="G778" s="41"/>
    </row>
    <row r="779" spans="7:7" ht="15.75" customHeight="1">
      <c r="G779" s="41"/>
    </row>
    <row r="780" spans="7:7" ht="15.75" customHeight="1">
      <c r="G780" s="41"/>
    </row>
    <row r="781" spans="7:7" ht="15.75" customHeight="1">
      <c r="G781" s="41"/>
    </row>
    <row r="782" spans="7:7" ht="15.75" customHeight="1">
      <c r="G782" s="41"/>
    </row>
    <row r="783" spans="7:7" ht="15.75" customHeight="1">
      <c r="G783" s="41"/>
    </row>
    <row r="784" spans="7:7" ht="15.75" customHeight="1">
      <c r="G784" s="41"/>
    </row>
    <row r="785" spans="7:7" ht="15.75" customHeight="1">
      <c r="G785" s="41"/>
    </row>
    <row r="786" spans="7:7" ht="15.75" customHeight="1">
      <c r="G786" s="41"/>
    </row>
    <row r="787" spans="7:7" ht="15.75" customHeight="1">
      <c r="G787" s="41"/>
    </row>
    <row r="788" spans="7:7" ht="15.75" customHeight="1">
      <c r="G788" s="41"/>
    </row>
    <row r="789" spans="7:7" ht="15.75" customHeight="1">
      <c r="G789" s="41"/>
    </row>
    <row r="790" spans="7:7" ht="15.75" customHeight="1">
      <c r="G790" s="41"/>
    </row>
    <row r="791" spans="7:7" ht="15.75" customHeight="1">
      <c r="G791" s="41"/>
    </row>
    <row r="792" spans="7:7" ht="15.75" customHeight="1">
      <c r="G792" s="41"/>
    </row>
    <row r="793" spans="7:7" ht="15.75" customHeight="1">
      <c r="G793" s="41"/>
    </row>
    <row r="794" spans="7:7" ht="15.75" customHeight="1">
      <c r="G794" s="41"/>
    </row>
    <row r="795" spans="7:7" ht="15.75" customHeight="1">
      <c r="G795" s="41"/>
    </row>
    <row r="796" spans="7:7" ht="15.75" customHeight="1">
      <c r="G796" s="41"/>
    </row>
    <row r="797" spans="7:7" ht="15.75" customHeight="1">
      <c r="G797" s="41"/>
    </row>
    <row r="798" spans="7:7" ht="15.75" customHeight="1">
      <c r="G798" s="41"/>
    </row>
    <row r="799" spans="7:7" ht="15.75" customHeight="1">
      <c r="G799" s="41"/>
    </row>
    <row r="800" spans="7:7" ht="15.75" customHeight="1">
      <c r="G800" s="41"/>
    </row>
    <row r="801" spans="7:7" ht="15.75" customHeight="1">
      <c r="G801" s="41"/>
    </row>
    <row r="802" spans="7:7" ht="15.75" customHeight="1">
      <c r="G802" s="41"/>
    </row>
    <row r="803" spans="7:7" ht="15.75" customHeight="1">
      <c r="G803" s="41"/>
    </row>
    <row r="804" spans="7:7" ht="15.75" customHeight="1">
      <c r="G804" s="41"/>
    </row>
    <row r="805" spans="7:7" ht="15.75" customHeight="1">
      <c r="G805" s="41"/>
    </row>
    <row r="806" spans="7:7" ht="15.75" customHeight="1">
      <c r="G806" s="41"/>
    </row>
    <row r="807" spans="7:7" ht="15.75" customHeight="1">
      <c r="G807" s="41"/>
    </row>
    <row r="808" spans="7:7" ht="15.75" customHeight="1">
      <c r="G808" s="41"/>
    </row>
    <row r="809" spans="7:7" ht="15.75" customHeight="1">
      <c r="G809" s="41"/>
    </row>
    <row r="810" spans="7:7" ht="15.75" customHeight="1">
      <c r="G810" s="41"/>
    </row>
    <row r="811" spans="7:7" ht="15.75" customHeight="1">
      <c r="G811" s="41"/>
    </row>
    <row r="812" spans="7:7" ht="15.75" customHeight="1">
      <c r="G812" s="41"/>
    </row>
    <row r="813" spans="7:7" ht="15.75" customHeight="1">
      <c r="G813" s="41"/>
    </row>
    <row r="814" spans="7:7" ht="15.75" customHeight="1">
      <c r="G814" s="41"/>
    </row>
    <row r="815" spans="7:7" ht="15.75" customHeight="1">
      <c r="G815" s="41"/>
    </row>
    <row r="816" spans="7:7" ht="15.75" customHeight="1">
      <c r="G816" s="41"/>
    </row>
    <row r="817" spans="7:7" ht="15.75" customHeight="1">
      <c r="G817" s="41"/>
    </row>
    <row r="818" spans="7:7" ht="15.75" customHeight="1">
      <c r="G818" s="41"/>
    </row>
    <row r="819" spans="7:7" ht="15.75" customHeight="1">
      <c r="G819" s="41"/>
    </row>
    <row r="820" spans="7:7" ht="15.75" customHeight="1">
      <c r="G820" s="41"/>
    </row>
    <row r="821" spans="7:7" ht="15.75" customHeight="1">
      <c r="G821" s="41"/>
    </row>
    <row r="822" spans="7:7" ht="15.75" customHeight="1">
      <c r="G822" s="41"/>
    </row>
    <row r="823" spans="7:7" ht="15.75" customHeight="1">
      <c r="G823" s="41"/>
    </row>
    <row r="824" spans="7:7" ht="15.75" customHeight="1">
      <c r="G824" s="41"/>
    </row>
    <row r="825" spans="7:7" ht="15.75" customHeight="1">
      <c r="G825" s="41"/>
    </row>
    <row r="826" spans="7:7" ht="15.75" customHeight="1">
      <c r="G826" s="41"/>
    </row>
    <row r="827" spans="7:7" ht="15.75" customHeight="1">
      <c r="G827" s="41"/>
    </row>
    <row r="828" spans="7:7" ht="15.75" customHeight="1">
      <c r="G828" s="41"/>
    </row>
    <row r="829" spans="7:7" ht="15.75" customHeight="1">
      <c r="G829" s="41"/>
    </row>
    <row r="830" spans="7:7" ht="15.75" customHeight="1">
      <c r="G830" s="41"/>
    </row>
    <row r="831" spans="7:7" ht="15.75" customHeight="1">
      <c r="G831" s="41"/>
    </row>
    <row r="832" spans="7:7" ht="15.75" customHeight="1">
      <c r="G832" s="41"/>
    </row>
    <row r="833" spans="7:7" ht="15.75" customHeight="1">
      <c r="G833" s="41"/>
    </row>
    <row r="834" spans="7:7" ht="15.75" customHeight="1">
      <c r="G834" s="41"/>
    </row>
    <row r="835" spans="7:7" ht="15.75" customHeight="1">
      <c r="G835" s="41"/>
    </row>
    <row r="836" spans="7:7" ht="15.75" customHeight="1">
      <c r="G836" s="41"/>
    </row>
    <row r="837" spans="7:7" ht="15.75" customHeight="1">
      <c r="G837" s="41"/>
    </row>
    <row r="838" spans="7:7" ht="15.75" customHeight="1">
      <c r="G838" s="41"/>
    </row>
    <row r="839" spans="7:7" ht="15.75" customHeight="1">
      <c r="G839" s="41"/>
    </row>
    <row r="840" spans="7:7" ht="15.75" customHeight="1">
      <c r="G840" s="41"/>
    </row>
    <row r="841" spans="7:7" ht="15.75" customHeight="1">
      <c r="G841" s="41"/>
    </row>
    <row r="842" spans="7:7" ht="15.75" customHeight="1">
      <c r="G842" s="41"/>
    </row>
    <row r="843" spans="7:7" ht="15.75" customHeight="1">
      <c r="G843" s="41"/>
    </row>
    <row r="844" spans="7:7" ht="15.75" customHeight="1">
      <c r="G844" s="41"/>
    </row>
    <row r="845" spans="7:7" ht="15.75" customHeight="1">
      <c r="G845" s="41"/>
    </row>
    <row r="846" spans="7:7" ht="15.75" customHeight="1">
      <c r="G846" s="41"/>
    </row>
    <row r="847" spans="7:7" ht="15.75" customHeight="1">
      <c r="G847" s="41"/>
    </row>
    <row r="848" spans="7:7" ht="15.75" customHeight="1">
      <c r="G848" s="41"/>
    </row>
    <row r="849" spans="7:7" ht="15.75" customHeight="1">
      <c r="G849" s="41"/>
    </row>
    <row r="850" spans="7:7" ht="15.75" customHeight="1">
      <c r="G850" s="41"/>
    </row>
    <row r="851" spans="7:7" ht="15.75" customHeight="1">
      <c r="G851" s="41"/>
    </row>
    <row r="852" spans="7:7" ht="15.75" customHeight="1">
      <c r="G852" s="41"/>
    </row>
    <row r="853" spans="7:7" ht="15.75" customHeight="1">
      <c r="G853" s="41"/>
    </row>
    <row r="854" spans="7:7" ht="15.75" customHeight="1">
      <c r="G854" s="41"/>
    </row>
    <row r="855" spans="7:7" ht="15.75" customHeight="1">
      <c r="G855" s="41"/>
    </row>
    <row r="856" spans="7:7" ht="15.75" customHeight="1">
      <c r="G856" s="41"/>
    </row>
    <row r="857" spans="7:7" ht="15.75" customHeight="1">
      <c r="G857" s="41"/>
    </row>
    <row r="858" spans="7:7" ht="15.75" customHeight="1">
      <c r="G858" s="41"/>
    </row>
    <row r="859" spans="7:7" ht="15.75" customHeight="1">
      <c r="G859" s="41"/>
    </row>
    <row r="860" spans="7:7" ht="15.75" customHeight="1">
      <c r="G860" s="41"/>
    </row>
    <row r="861" spans="7:7" ht="15.75" customHeight="1">
      <c r="G861" s="41"/>
    </row>
    <row r="862" spans="7:7" ht="15.75" customHeight="1">
      <c r="G862" s="41"/>
    </row>
    <row r="863" spans="7:7" ht="15.75" customHeight="1">
      <c r="G863" s="41"/>
    </row>
    <row r="864" spans="7:7" ht="15.75" customHeight="1">
      <c r="G864" s="41"/>
    </row>
    <row r="865" spans="7:7" ht="15.75" customHeight="1">
      <c r="G865" s="41"/>
    </row>
    <row r="866" spans="7:7" ht="15.75" customHeight="1">
      <c r="G866" s="41"/>
    </row>
    <row r="867" spans="7:7" ht="15.75" customHeight="1">
      <c r="G867" s="41"/>
    </row>
    <row r="868" spans="7:7" ht="15.75" customHeight="1">
      <c r="G868" s="41"/>
    </row>
    <row r="869" spans="7:7" ht="15.75" customHeight="1">
      <c r="G869" s="41"/>
    </row>
    <row r="870" spans="7:7" ht="15.75" customHeight="1">
      <c r="G870" s="41"/>
    </row>
    <row r="871" spans="7:7" ht="15.75" customHeight="1">
      <c r="G871" s="41"/>
    </row>
    <row r="872" spans="7:7" ht="15.75" customHeight="1">
      <c r="G872" s="41"/>
    </row>
    <row r="873" spans="7:7" ht="15.75" customHeight="1">
      <c r="G873" s="41"/>
    </row>
    <row r="874" spans="7:7" ht="15.75" customHeight="1">
      <c r="G874" s="41"/>
    </row>
    <row r="875" spans="7:7" ht="15.75" customHeight="1">
      <c r="G875" s="41"/>
    </row>
    <row r="876" spans="7:7" ht="15.75" customHeight="1">
      <c r="G876" s="41"/>
    </row>
    <row r="877" spans="7:7" ht="15.75" customHeight="1">
      <c r="G877" s="41"/>
    </row>
    <row r="878" spans="7:7" ht="15.75" customHeight="1">
      <c r="G878" s="41"/>
    </row>
    <row r="879" spans="7:7" ht="15.75" customHeight="1">
      <c r="G879" s="41"/>
    </row>
    <row r="880" spans="7:7" ht="15.75" customHeight="1">
      <c r="G880" s="41"/>
    </row>
    <row r="881" spans="7:7" ht="15.75" customHeight="1">
      <c r="G881" s="41"/>
    </row>
    <row r="882" spans="7:7" ht="15.75" customHeight="1">
      <c r="G882" s="41"/>
    </row>
    <row r="883" spans="7:7" ht="15.75" customHeight="1">
      <c r="G883" s="41"/>
    </row>
    <row r="884" spans="7:7" ht="15.75" customHeight="1">
      <c r="G884" s="41"/>
    </row>
    <row r="885" spans="7:7" ht="15.75" customHeight="1">
      <c r="G885" s="41"/>
    </row>
    <row r="886" spans="7:7" ht="15.75" customHeight="1">
      <c r="G886" s="41"/>
    </row>
    <row r="887" spans="7:7" ht="15.75" customHeight="1">
      <c r="G887" s="41"/>
    </row>
    <row r="888" spans="7:7" ht="15.75" customHeight="1">
      <c r="G888" s="41"/>
    </row>
    <row r="889" spans="7:7" ht="15.75" customHeight="1">
      <c r="G889" s="41"/>
    </row>
    <row r="890" spans="7:7" ht="15.75" customHeight="1">
      <c r="G890" s="41"/>
    </row>
    <row r="891" spans="7:7" ht="15.75" customHeight="1">
      <c r="G891" s="41"/>
    </row>
    <row r="892" spans="7:7" ht="15.75" customHeight="1">
      <c r="G892" s="41"/>
    </row>
    <row r="893" spans="7:7" ht="15.75" customHeight="1">
      <c r="G893" s="41"/>
    </row>
    <row r="894" spans="7:7" ht="15.75" customHeight="1">
      <c r="G894" s="41"/>
    </row>
    <row r="895" spans="7:7" ht="15.75" customHeight="1">
      <c r="G895" s="41"/>
    </row>
    <row r="896" spans="7:7" ht="15.75" customHeight="1">
      <c r="G896" s="41"/>
    </row>
    <row r="897" spans="7:7" ht="15.75" customHeight="1">
      <c r="G897" s="41"/>
    </row>
    <row r="898" spans="7:7" ht="15.75" customHeight="1">
      <c r="G898" s="41"/>
    </row>
    <row r="899" spans="7:7" ht="15.75" customHeight="1">
      <c r="G899" s="41"/>
    </row>
    <row r="900" spans="7:7" ht="15.75" customHeight="1">
      <c r="G900" s="41"/>
    </row>
    <row r="901" spans="7:7" ht="15.75" customHeight="1">
      <c r="G901" s="41"/>
    </row>
    <row r="902" spans="7:7" ht="15.75" customHeight="1">
      <c r="G902" s="41"/>
    </row>
    <row r="903" spans="7:7" ht="15.75" customHeight="1">
      <c r="G903" s="41"/>
    </row>
    <row r="904" spans="7:7" ht="15.75" customHeight="1">
      <c r="G904" s="41"/>
    </row>
    <row r="905" spans="7:7" ht="15.75" customHeight="1">
      <c r="G905" s="41"/>
    </row>
    <row r="906" spans="7:7" ht="15.75" customHeight="1">
      <c r="G906" s="41"/>
    </row>
    <row r="907" spans="7:7" ht="15.75" customHeight="1">
      <c r="G907" s="41"/>
    </row>
    <row r="908" spans="7:7" ht="15.75" customHeight="1">
      <c r="G908" s="41"/>
    </row>
    <row r="909" spans="7:7" ht="15.75" customHeight="1">
      <c r="G909" s="41"/>
    </row>
    <row r="910" spans="7:7" ht="15.75" customHeight="1">
      <c r="G910" s="41"/>
    </row>
    <row r="911" spans="7:7" ht="15.75" customHeight="1">
      <c r="G911" s="41"/>
    </row>
    <row r="912" spans="7:7" ht="15.75" customHeight="1">
      <c r="G912" s="41"/>
    </row>
    <row r="913" spans="7:7" ht="15.75" customHeight="1">
      <c r="G913" s="41"/>
    </row>
    <row r="914" spans="7:7" ht="15.75" customHeight="1">
      <c r="G914" s="41"/>
    </row>
    <row r="915" spans="7:7" ht="15.75" customHeight="1">
      <c r="G915" s="41"/>
    </row>
    <row r="916" spans="7:7" ht="15.75" customHeight="1">
      <c r="G916" s="41"/>
    </row>
    <row r="917" spans="7:7" ht="15.75" customHeight="1">
      <c r="G917" s="41"/>
    </row>
    <row r="918" spans="7:7" ht="15.75" customHeight="1">
      <c r="G918" s="41"/>
    </row>
    <row r="919" spans="7:7" ht="15.75" customHeight="1">
      <c r="G919" s="41"/>
    </row>
    <row r="920" spans="7:7" ht="15.75" customHeight="1">
      <c r="G920" s="41"/>
    </row>
    <row r="921" spans="7:7" ht="15.75" customHeight="1">
      <c r="G921" s="41"/>
    </row>
    <row r="922" spans="7:7" ht="15.75" customHeight="1">
      <c r="G922" s="41"/>
    </row>
    <row r="923" spans="7:7" ht="15.75" customHeight="1">
      <c r="G923" s="41"/>
    </row>
    <row r="924" spans="7:7" ht="15.75" customHeight="1">
      <c r="G924" s="41"/>
    </row>
    <row r="925" spans="7:7" ht="15.75" customHeight="1">
      <c r="G925" s="41"/>
    </row>
    <row r="926" spans="7:7" ht="15.75" customHeight="1">
      <c r="G926" s="41"/>
    </row>
    <row r="927" spans="7:7" ht="15.75" customHeight="1">
      <c r="G927" s="41"/>
    </row>
    <row r="928" spans="7:7" ht="15.75" customHeight="1">
      <c r="G928" s="41"/>
    </row>
    <row r="929" spans="7:7" ht="15.75" customHeight="1">
      <c r="G929" s="41"/>
    </row>
    <row r="930" spans="7:7" ht="15.75" customHeight="1">
      <c r="G930" s="41"/>
    </row>
    <row r="931" spans="7:7" ht="15.75" customHeight="1">
      <c r="G931" s="41"/>
    </row>
    <row r="932" spans="7:7" ht="15.75" customHeight="1">
      <c r="G932" s="41"/>
    </row>
    <row r="933" spans="7:7" ht="15.75" customHeight="1">
      <c r="G933" s="41"/>
    </row>
    <row r="934" spans="7:7" ht="15.75" customHeight="1">
      <c r="G934" s="41"/>
    </row>
    <row r="935" spans="7:7" ht="15.75" customHeight="1">
      <c r="G935" s="41"/>
    </row>
    <row r="936" spans="7:7" ht="15.75" customHeight="1">
      <c r="G936" s="41"/>
    </row>
    <row r="937" spans="7:7" ht="15.75" customHeight="1">
      <c r="G937" s="41"/>
    </row>
    <row r="938" spans="7:7" ht="15.75" customHeight="1">
      <c r="G938" s="41"/>
    </row>
    <row r="939" spans="7:7" ht="15.75" customHeight="1">
      <c r="G939" s="41"/>
    </row>
    <row r="940" spans="7:7" ht="15.75" customHeight="1">
      <c r="G940" s="41"/>
    </row>
    <row r="941" spans="7:7" ht="15.75" customHeight="1">
      <c r="G941" s="41"/>
    </row>
    <row r="942" spans="7:7" ht="15.75" customHeight="1">
      <c r="G942" s="41"/>
    </row>
    <row r="943" spans="7:7" ht="15.75" customHeight="1">
      <c r="G943" s="41"/>
    </row>
    <row r="944" spans="7:7" ht="15.75" customHeight="1">
      <c r="G944" s="41"/>
    </row>
    <row r="945" spans="7:7" ht="15.75" customHeight="1">
      <c r="G945" s="41"/>
    </row>
    <row r="946" spans="7:7" ht="15.75" customHeight="1">
      <c r="G946" s="41"/>
    </row>
    <row r="947" spans="7:7" ht="15.75" customHeight="1">
      <c r="G947" s="41"/>
    </row>
    <row r="948" spans="7:7" ht="15.75" customHeight="1">
      <c r="G948" s="41"/>
    </row>
    <row r="949" spans="7:7" ht="15.75" customHeight="1">
      <c r="G949" s="41"/>
    </row>
    <row r="950" spans="7:7" ht="15.75" customHeight="1">
      <c r="G950" s="41"/>
    </row>
    <row r="951" spans="7:7" ht="15.75" customHeight="1">
      <c r="G951" s="41"/>
    </row>
    <row r="952" spans="7:7" ht="15.75" customHeight="1">
      <c r="G952" s="41"/>
    </row>
    <row r="953" spans="7:7" ht="15.75" customHeight="1">
      <c r="G953" s="41"/>
    </row>
    <row r="954" spans="7:7" ht="15.75" customHeight="1">
      <c r="G954" s="41"/>
    </row>
    <row r="955" spans="7:7" ht="15.75" customHeight="1">
      <c r="G955" s="41"/>
    </row>
    <row r="956" spans="7:7" ht="15.75" customHeight="1">
      <c r="G956" s="41"/>
    </row>
    <row r="957" spans="7:7" ht="15.75" customHeight="1">
      <c r="G957" s="41"/>
    </row>
    <row r="958" spans="7:7" ht="15.75" customHeight="1">
      <c r="G958" s="41"/>
    </row>
    <row r="959" spans="7:7" ht="15.75" customHeight="1">
      <c r="G959" s="41"/>
    </row>
    <row r="960" spans="7:7" ht="15.75" customHeight="1">
      <c r="G960" s="41"/>
    </row>
    <row r="961" spans="7:7" ht="15.75" customHeight="1">
      <c r="G961" s="41"/>
    </row>
    <row r="962" spans="7:7" ht="15.75" customHeight="1">
      <c r="G962" s="41"/>
    </row>
    <row r="963" spans="7:7" ht="15.75" customHeight="1">
      <c r="G963" s="41"/>
    </row>
    <row r="964" spans="7:7" ht="15.75" customHeight="1">
      <c r="G964" s="41"/>
    </row>
    <row r="965" spans="7:7" ht="15.75" customHeight="1">
      <c r="G965" s="41"/>
    </row>
    <row r="966" spans="7:7" ht="15.75" customHeight="1">
      <c r="G966" s="41"/>
    </row>
    <row r="967" spans="7:7" ht="15.75" customHeight="1">
      <c r="G967" s="41"/>
    </row>
    <row r="968" spans="7:7" ht="15.75" customHeight="1">
      <c r="G968" s="41"/>
    </row>
    <row r="969" spans="7:7" ht="15.75" customHeight="1">
      <c r="G969" s="41"/>
    </row>
    <row r="970" spans="7:7" ht="15.75" customHeight="1">
      <c r="G970" s="41"/>
    </row>
    <row r="971" spans="7:7" ht="15.75" customHeight="1">
      <c r="G971" s="41"/>
    </row>
    <row r="972" spans="7:7" ht="15.75" customHeight="1">
      <c r="G972" s="41"/>
    </row>
    <row r="973" spans="7:7" ht="15.75" customHeight="1">
      <c r="G973" s="41"/>
    </row>
    <row r="974" spans="7:7" ht="15.75" customHeight="1">
      <c r="G974" s="41"/>
    </row>
    <row r="975" spans="7:7" ht="15.75" customHeight="1">
      <c r="G975" s="41"/>
    </row>
    <row r="976" spans="7:7" ht="15.75" customHeight="1">
      <c r="G976" s="41"/>
    </row>
    <row r="977" spans="7:7" ht="15.75" customHeight="1">
      <c r="G977" s="41"/>
    </row>
    <row r="978" spans="7:7" ht="15.75" customHeight="1">
      <c r="G978" s="41"/>
    </row>
    <row r="979" spans="7:7" ht="15.75" customHeight="1">
      <c r="G979" s="41"/>
    </row>
    <row r="980" spans="7:7" ht="15.75" customHeight="1">
      <c r="G980" s="41"/>
    </row>
    <row r="981" spans="7:7" ht="15.75" customHeight="1">
      <c r="G981" s="41"/>
    </row>
    <row r="982" spans="7:7" ht="15.75" customHeight="1">
      <c r="G982" s="41"/>
    </row>
    <row r="983" spans="7:7" ht="15.75" customHeight="1">
      <c r="G983" s="41"/>
    </row>
    <row r="984" spans="7:7" ht="15.75" customHeight="1">
      <c r="G984" s="41"/>
    </row>
    <row r="985" spans="7:7" ht="15.75" customHeight="1">
      <c r="G985" s="41"/>
    </row>
    <row r="986" spans="7:7" ht="15.75" customHeight="1">
      <c r="G986" s="41"/>
    </row>
    <row r="987" spans="7:7" ht="15.75" customHeight="1">
      <c r="G987" s="41"/>
    </row>
    <row r="988" spans="7:7" ht="15.75" customHeight="1">
      <c r="G988" s="41"/>
    </row>
    <row r="989" spans="7:7" ht="15.75" customHeight="1">
      <c r="G989" s="41"/>
    </row>
    <row r="990" spans="7:7" ht="15.75" customHeight="1">
      <c r="G990" s="41"/>
    </row>
    <row r="991" spans="7:7" ht="15.75" customHeight="1">
      <c r="G991" s="41"/>
    </row>
    <row r="992" spans="7:7" ht="15.75" customHeight="1">
      <c r="G992" s="41"/>
    </row>
    <row r="993" spans="7:7" ht="15.75" customHeight="1">
      <c r="G993" s="41"/>
    </row>
    <row r="994" spans="7:7" ht="15.75" customHeight="1">
      <c r="G994" s="41"/>
    </row>
    <row r="995" spans="7:7" ht="15.75" customHeight="1">
      <c r="G995" s="41"/>
    </row>
    <row r="996" spans="7:7" ht="15.75" customHeight="1">
      <c r="G996" s="41"/>
    </row>
    <row r="997" spans="7:7" ht="15.75" customHeight="1">
      <c r="G997" s="41"/>
    </row>
    <row r="998" spans="7:7" ht="15.75" customHeight="1">
      <c r="G998" s="41"/>
    </row>
    <row r="999" spans="7:7" ht="15.75" customHeight="1">
      <c r="G999" s="41"/>
    </row>
    <row r="1000" spans="7:7" ht="15.75" customHeight="1">
      <c r="G1000" s="41"/>
    </row>
  </sheetData>
  <mergeCells count="10">
    <mergeCell ref="F21:F23"/>
    <mergeCell ref="A20:E23"/>
    <mergeCell ref="A7:I7"/>
    <mergeCell ref="A5:I6"/>
    <mergeCell ref="A1:I3"/>
    <mergeCell ref="A4:I4"/>
    <mergeCell ref="G21:I23"/>
    <mergeCell ref="G20:I20"/>
    <mergeCell ref="A8:I8"/>
    <mergeCell ref="A9:I19"/>
  </mergeCells>
  <conditionalFormatting sqref="G20:H1000 F21 I67:I72">
    <cfRule type="containsText" dxfId="71" priority="1" operator="containsText" text="Passed">
      <formula>NOT(ISERROR(SEARCH(("Passed"),(G20))))</formula>
    </cfRule>
  </conditionalFormatting>
  <conditionalFormatting sqref="G20:H1000 F21 I67:I72">
    <cfRule type="containsText" dxfId="70" priority="2" operator="containsText" text="Failed">
      <formula>NOT(ISERROR(SEARCH(("Failed"),(G20))))</formula>
    </cfRule>
  </conditionalFormatting>
  <dataValidations count="2">
    <dataValidation type="list" allowBlank="1" showDropDown="1" sqref="G24:G27 G28:H28 G29:G45 G46:H46 G47:G68 G73:G1000" xr:uid="{00000000-0002-0000-0000-000000000000}">
      <formula1>"Passed,Failed"</formula1>
    </dataValidation>
    <dataValidation type="custom" allowBlank="1" showDropDown="1" sqref="A4" xr:uid="{00000000-0002-0000-0000-000001000000}">
      <formula1>OR(NOT(ISERROR(DATEVALUE(A4))), AND(ISNUMBER(A4), LEFT(CELL("format", A4))="D"))</formula1>
    </dataValidation>
  </dataValidations>
  <printOptions horizontalCentered="1" gridLines="1"/>
  <pageMargins left="0.25" right="0.25" top="0.15154994259471871" bottom="0.20206659012629163" header="0" footer="0"/>
  <pageSetup paperSize="9" fitToHeight="0" pageOrder="overThenDown" orientation="landscape" cellComments="atEnd"/>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000"/>
  <sheetViews>
    <sheetView workbookViewId="0">
      <pane xSplit="3" ySplit="3" topLeftCell="D142" activePane="bottomRight" state="frozen"/>
      <selection pane="topRight" activeCell="D1" sqref="D1"/>
      <selection pane="bottomLeft" activeCell="A4" sqref="A4"/>
      <selection pane="bottomRight" activeCell="D4" sqref="D4"/>
    </sheetView>
  </sheetViews>
  <sheetFormatPr defaultColWidth="14.44140625" defaultRowHeight="15" customHeight="1"/>
  <cols>
    <col min="1" max="1" width="5.44140625" customWidth="1"/>
    <col min="2" max="2" width="12.33203125" customWidth="1"/>
    <col min="3" max="3" width="18" customWidth="1"/>
    <col min="4" max="4" width="14.44140625" customWidth="1"/>
    <col min="5" max="5" width="8" customWidth="1"/>
    <col min="6" max="6" width="47.6640625" customWidth="1"/>
    <col min="7" max="7" width="53.6640625" customWidth="1"/>
    <col min="8" max="8" width="14.44140625" customWidth="1"/>
    <col min="9" max="9" width="14.6640625" customWidth="1"/>
    <col min="10" max="10" width="13.88671875" customWidth="1"/>
  </cols>
  <sheetData>
    <row r="1" spans="1:28" ht="14.4">
      <c r="A1" s="6" t="s">
        <v>0</v>
      </c>
      <c r="B1" s="8" t="s">
        <v>4</v>
      </c>
      <c r="C1" s="10"/>
      <c r="D1" s="10"/>
      <c r="E1" s="11"/>
      <c r="F1" s="11"/>
      <c r="G1" s="11"/>
      <c r="H1" s="12"/>
      <c r="I1" s="12"/>
      <c r="J1" s="12"/>
      <c r="K1" s="6"/>
      <c r="L1" s="6"/>
      <c r="M1" s="6"/>
      <c r="N1" s="6"/>
      <c r="O1" s="6"/>
      <c r="P1" s="6"/>
      <c r="Q1" s="6"/>
      <c r="R1" s="6"/>
      <c r="S1" s="6"/>
      <c r="T1" s="6"/>
      <c r="U1" s="6"/>
      <c r="V1" s="6"/>
      <c r="W1" s="6"/>
      <c r="X1" s="6"/>
      <c r="Y1" s="6"/>
      <c r="Z1" s="6"/>
      <c r="AA1" s="6"/>
      <c r="AB1" s="6"/>
    </row>
    <row r="2" spans="1:28" ht="19.5" customHeight="1">
      <c r="A2" s="6"/>
      <c r="B2" s="122" t="s">
        <v>8</v>
      </c>
      <c r="C2" s="122" t="s">
        <v>5</v>
      </c>
      <c r="D2" s="122" t="s">
        <v>9</v>
      </c>
      <c r="E2" s="122" t="s">
        <v>10</v>
      </c>
      <c r="F2" s="122" t="s">
        <v>11</v>
      </c>
      <c r="G2" s="122" t="s">
        <v>12</v>
      </c>
      <c r="H2" s="14" t="s">
        <v>13</v>
      </c>
      <c r="I2" s="14" t="s">
        <v>15</v>
      </c>
      <c r="J2" s="14" t="s">
        <v>16</v>
      </c>
      <c r="K2" s="6"/>
      <c r="L2" s="6"/>
      <c r="M2" s="6"/>
      <c r="N2" s="6"/>
      <c r="O2" s="6"/>
      <c r="P2" s="6"/>
      <c r="Q2" s="6"/>
      <c r="R2" s="6"/>
      <c r="S2" s="6"/>
      <c r="T2" s="6"/>
      <c r="U2" s="6"/>
      <c r="V2" s="6"/>
      <c r="W2" s="6"/>
      <c r="X2" s="6"/>
      <c r="Y2" s="6"/>
      <c r="Z2" s="6"/>
      <c r="AA2" s="6"/>
      <c r="AB2" s="6"/>
    </row>
    <row r="3" spans="1:28" ht="19.5" customHeight="1">
      <c r="A3" s="6"/>
      <c r="B3" s="115"/>
      <c r="C3" s="115"/>
      <c r="D3" s="115"/>
      <c r="E3" s="115"/>
      <c r="F3" s="115"/>
      <c r="G3" s="115"/>
      <c r="H3" s="14">
        <f t="shared" ref="H3:J3" si="0">SUM(H4:H312)</f>
        <v>152</v>
      </c>
      <c r="I3" s="14">
        <f t="shared" si="0"/>
        <v>152</v>
      </c>
      <c r="J3" s="14">
        <f t="shared" si="0"/>
        <v>0</v>
      </c>
      <c r="K3" s="6"/>
      <c r="L3" s="6"/>
      <c r="M3" s="6"/>
      <c r="N3" s="6"/>
      <c r="O3" s="6"/>
      <c r="P3" s="6"/>
      <c r="Q3" s="6"/>
      <c r="R3" s="6"/>
      <c r="S3" s="6"/>
      <c r="T3" s="6"/>
      <c r="U3" s="6"/>
      <c r="V3" s="6"/>
      <c r="W3" s="6"/>
      <c r="X3" s="6"/>
      <c r="Y3" s="6"/>
      <c r="Z3" s="6"/>
      <c r="AA3" s="6"/>
      <c r="AB3" s="6"/>
    </row>
    <row r="4" spans="1:28" ht="14.4">
      <c r="A4" s="6"/>
      <c r="B4" s="124" t="s">
        <v>18</v>
      </c>
      <c r="C4" s="123" t="s">
        <v>20</v>
      </c>
      <c r="D4" s="22" t="s">
        <v>21</v>
      </c>
      <c r="E4" s="23" t="s">
        <v>22</v>
      </c>
      <c r="F4" s="23" t="s">
        <v>23</v>
      </c>
      <c r="G4" s="23" t="s">
        <v>24</v>
      </c>
      <c r="H4" s="121">
        <f>'TC-001'!F3</f>
        <v>2</v>
      </c>
      <c r="I4" s="121">
        <f>'TC-001'!G3</f>
        <v>2</v>
      </c>
      <c r="J4" s="121">
        <f>'TC-001'!H3</f>
        <v>0</v>
      </c>
      <c r="K4" s="6"/>
      <c r="L4" s="6"/>
      <c r="M4" s="6"/>
      <c r="N4" s="6"/>
      <c r="O4" s="6"/>
      <c r="P4" s="6"/>
      <c r="Q4" s="6"/>
      <c r="R4" s="6"/>
      <c r="S4" s="6"/>
      <c r="T4" s="6"/>
      <c r="U4" s="6"/>
      <c r="V4" s="6"/>
      <c r="W4" s="6"/>
      <c r="X4" s="6"/>
      <c r="Y4" s="6"/>
      <c r="Z4" s="6"/>
      <c r="AA4" s="6"/>
      <c r="AB4" s="6"/>
    </row>
    <row r="5" spans="1:28" ht="28.8">
      <c r="A5" s="6"/>
      <c r="B5" s="115"/>
      <c r="C5" s="115"/>
      <c r="D5" s="22" t="s">
        <v>27</v>
      </c>
      <c r="E5" s="23" t="s">
        <v>28</v>
      </c>
      <c r="F5" s="23" t="s">
        <v>29</v>
      </c>
      <c r="G5" s="23" t="s">
        <v>24</v>
      </c>
      <c r="H5" s="115"/>
      <c r="I5" s="115"/>
      <c r="J5" s="115"/>
      <c r="K5" s="6"/>
      <c r="L5" s="6"/>
      <c r="M5" s="6"/>
      <c r="N5" s="6"/>
      <c r="O5" s="6"/>
      <c r="P5" s="6"/>
      <c r="Q5" s="6"/>
      <c r="R5" s="6"/>
      <c r="S5" s="6"/>
      <c r="T5" s="6"/>
      <c r="U5" s="6"/>
      <c r="V5" s="6"/>
      <c r="W5" s="6"/>
      <c r="X5" s="6"/>
      <c r="Y5" s="6"/>
      <c r="Z5" s="6"/>
      <c r="AA5" s="6"/>
      <c r="AB5" s="6"/>
    </row>
    <row r="6" spans="1:28" ht="14.4">
      <c r="A6" s="6"/>
      <c r="B6" s="124" t="s">
        <v>30</v>
      </c>
      <c r="C6" s="123" t="s">
        <v>31</v>
      </c>
      <c r="D6" s="22" t="s">
        <v>32</v>
      </c>
      <c r="E6" s="3" t="s">
        <v>22</v>
      </c>
      <c r="F6" s="3" t="s">
        <v>33</v>
      </c>
      <c r="G6" s="3" t="s">
        <v>34</v>
      </c>
      <c r="H6" s="121">
        <f>'TC-002'!E3</f>
        <v>9</v>
      </c>
      <c r="I6" s="121">
        <f>'TC-002'!F3</f>
        <v>9</v>
      </c>
      <c r="J6" s="121">
        <f>'TC-002'!G3</f>
        <v>0</v>
      </c>
      <c r="K6" s="6"/>
      <c r="L6" s="6"/>
      <c r="M6" s="6"/>
      <c r="N6" s="6"/>
      <c r="O6" s="6"/>
      <c r="P6" s="6"/>
      <c r="Q6" s="6"/>
      <c r="R6" s="6"/>
      <c r="S6" s="6"/>
      <c r="T6" s="6"/>
      <c r="U6" s="6"/>
      <c r="V6" s="6"/>
      <c r="W6" s="6"/>
      <c r="X6" s="6"/>
      <c r="Y6" s="6"/>
      <c r="Z6" s="6"/>
      <c r="AA6" s="6"/>
      <c r="AB6" s="6"/>
    </row>
    <row r="7" spans="1:28" ht="14.4">
      <c r="A7" s="6"/>
      <c r="B7" s="115"/>
      <c r="C7" s="115"/>
      <c r="D7" s="22" t="s">
        <v>35</v>
      </c>
      <c r="E7" s="3" t="s">
        <v>22</v>
      </c>
      <c r="F7" s="3" t="s">
        <v>36</v>
      </c>
      <c r="G7" s="3" t="s">
        <v>34</v>
      </c>
      <c r="H7" s="115"/>
      <c r="I7" s="115"/>
      <c r="J7" s="115"/>
      <c r="K7" s="6"/>
      <c r="L7" s="6"/>
      <c r="M7" s="6"/>
      <c r="N7" s="6"/>
      <c r="O7" s="6"/>
      <c r="P7" s="6"/>
      <c r="Q7" s="6"/>
      <c r="R7" s="6"/>
      <c r="S7" s="6"/>
      <c r="T7" s="6"/>
      <c r="U7" s="6"/>
      <c r="V7" s="6"/>
      <c r="W7" s="6"/>
      <c r="X7" s="6"/>
      <c r="Y7" s="6"/>
      <c r="Z7" s="6"/>
      <c r="AA7" s="6"/>
      <c r="AB7" s="6"/>
    </row>
    <row r="8" spans="1:28" ht="14.4">
      <c r="A8" s="6"/>
      <c r="B8" s="115"/>
      <c r="C8" s="115"/>
      <c r="D8" s="22" t="s">
        <v>37</v>
      </c>
      <c r="E8" s="3" t="s">
        <v>22</v>
      </c>
      <c r="F8" s="3" t="s">
        <v>38</v>
      </c>
      <c r="G8" s="3" t="s">
        <v>34</v>
      </c>
      <c r="H8" s="115"/>
      <c r="I8" s="115"/>
      <c r="J8" s="115"/>
      <c r="K8" s="6"/>
      <c r="L8" s="6"/>
      <c r="M8" s="6"/>
      <c r="N8" s="6"/>
      <c r="O8" s="6"/>
      <c r="P8" s="6"/>
      <c r="Q8" s="6"/>
      <c r="R8" s="6"/>
      <c r="S8" s="6"/>
      <c r="T8" s="6"/>
      <c r="U8" s="6"/>
      <c r="V8" s="6"/>
      <c r="W8" s="6"/>
      <c r="X8" s="6"/>
      <c r="Y8" s="6"/>
      <c r="Z8" s="6"/>
      <c r="AA8" s="6"/>
      <c r="AB8" s="6"/>
    </row>
    <row r="9" spans="1:28" ht="28.8">
      <c r="A9" s="6"/>
      <c r="B9" s="115"/>
      <c r="C9" s="115"/>
      <c r="D9" s="22" t="s">
        <v>39</v>
      </c>
      <c r="E9" s="3" t="s">
        <v>22</v>
      </c>
      <c r="F9" s="3" t="s">
        <v>40</v>
      </c>
      <c r="G9" s="3" t="s">
        <v>41</v>
      </c>
      <c r="H9" s="115"/>
      <c r="I9" s="115"/>
      <c r="J9" s="115"/>
      <c r="K9" s="6"/>
      <c r="L9" s="6"/>
      <c r="M9" s="6"/>
      <c r="N9" s="6"/>
      <c r="O9" s="6"/>
      <c r="P9" s="6"/>
      <c r="Q9" s="6"/>
      <c r="R9" s="6"/>
      <c r="S9" s="6"/>
      <c r="T9" s="6"/>
      <c r="U9" s="6"/>
      <c r="V9" s="6"/>
      <c r="W9" s="6"/>
      <c r="X9" s="6"/>
      <c r="Y9" s="6"/>
      <c r="Z9" s="6"/>
      <c r="AA9" s="6"/>
      <c r="AB9" s="6"/>
    </row>
    <row r="10" spans="1:28" ht="28.8">
      <c r="A10" s="6"/>
      <c r="B10" s="115"/>
      <c r="C10" s="115"/>
      <c r="D10" s="22" t="s">
        <v>42</v>
      </c>
      <c r="E10" s="3" t="s">
        <v>22</v>
      </c>
      <c r="F10" s="3" t="s">
        <v>43</v>
      </c>
      <c r="G10" s="3" t="s">
        <v>44</v>
      </c>
      <c r="H10" s="115"/>
      <c r="I10" s="115"/>
      <c r="J10" s="115"/>
      <c r="K10" s="6"/>
      <c r="L10" s="6"/>
      <c r="M10" s="6"/>
      <c r="N10" s="6"/>
      <c r="O10" s="6"/>
      <c r="P10" s="6"/>
      <c r="Q10" s="6"/>
      <c r="R10" s="6"/>
      <c r="S10" s="6"/>
      <c r="T10" s="6"/>
      <c r="U10" s="6"/>
      <c r="V10" s="6"/>
      <c r="W10" s="6"/>
      <c r="X10" s="6"/>
      <c r="Y10" s="6"/>
      <c r="Z10" s="6"/>
      <c r="AA10" s="6"/>
      <c r="AB10" s="6"/>
    </row>
    <row r="11" spans="1:28" ht="43.2">
      <c r="A11" s="6"/>
      <c r="B11" s="115"/>
      <c r="C11" s="115"/>
      <c r="D11" s="22" t="s">
        <v>45</v>
      </c>
      <c r="E11" s="3" t="s">
        <v>22</v>
      </c>
      <c r="F11" s="3" t="s">
        <v>46</v>
      </c>
      <c r="G11" s="3" t="s">
        <v>47</v>
      </c>
      <c r="H11" s="115"/>
      <c r="I11" s="115"/>
      <c r="J11" s="115"/>
      <c r="K11" s="6"/>
      <c r="L11" s="6"/>
      <c r="M11" s="6"/>
      <c r="N11" s="6"/>
      <c r="O11" s="6"/>
      <c r="P11" s="6"/>
      <c r="Q11" s="6"/>
      <c r="R11" s="6"/>
      <c r="S11" s="6"/>
      <c r="T11" s="6"/>
      <c r="U11" s="6"/>
      <c r="V11" s="6"/>
      <c r="W11" s="6"/>
      <c r="X11" s="6"/>
      <c r="Y11" s="6"/>
      <c r="Z11" s="6"/>
      <c r="AA11" s="6"/>
      <c r="AB11" s="6"/>
    </row>
    <row r="12" spans="1:28" ht="28.8">
      <c r="A12" s="6"/>
      <c r="B12" s="115"/>
      <c r="C12" s="115"/>
      <c r="D12" s="22" t="s">
        <v>48</v>
      </c>
      <c r="E12" s="3" t="s">
        <v>22</v>
      </c>
      <c r="F12" s="3" t="s">
        <v>49</v>
      </c>
      <c r="G12" s="3" t="s">
        <v>50</v>
      </c>
      <c r="H12" s="115"/>
      <c r="I12" s="115"/>
      <c r="J12" s="115"/>
      <c r="K12" s="6"/>
      <c r="L12" s="6"/>
      <c r="M12" s="6"/>
      <c r="N12" s="6"/>
      <c r="O12" s="6"/>
      <c r="P12" s="6"/>
      <c r="Q12" s="6"/>
      <c r="R12" s="6"/>
      <c r="S12" s="6"/>
      <c r="T12" s="6"/>
      <c r="U12" s="6"/>
      <c r="V12" s="6"/>
      <c r="W12" s="6"/>
      <c r="X12" s="6"/>
      <c r="Y12" s="6"/>
      <c r="Z12" s="6"/>
      <c r="AA12" s="6"/>
      <c r="AB12" s="6"/>
    </row>
    <row r="13" spans="1:28" ht="28.8">
      <c r="A13" s="6"/>
      <c r="B13" s="115"/>
      <c r="C13" s="115"/>
      <c r="D13" s="22" t="s">
        <v>51</v>
      </c>
      <c r="E13" s="3" t="s">
        <v>22</v>
      </c>
      <c r="F13" s="3" t="s">
        <v>52</v>
      </c>
      <c r="G13" s="3" t="s">
        <v>53</v>
      </c>
      <c r="H13" s="115"/>
      <c r="I13" s="115"/>
      <c r="J13" s="115"/>
      <c r="K13" s="6"/>
      <c r="L13" s="6"/>
      <c r="M13" s="6"/>
      <c r="N13" s="6"/>
      <c r="O13" s="6"/>
      <c r="P13" s="6"/>
      <c r="Q13" s="6"/>
      <c r="R13" s="6"/>
      <c r="S13" s="6"/>
      <c r="T13" s="6"/>
      <c r="U13" s="6"/>
      <c r="V13" s="6"/>
      <c r="W13" s="6"/>
      <c r="X13" s="6"/>
      <c r="Y13" s="6"/>
      <c r="Z13" s="6"/>
      <c r="AA13" s="6"/>
      <c r="AB13" s="6"/>
    </row>
    <row r="14" spans="1:28" ht="28.8">
      <c r="A14" s="6"/>
      <c r="B14" s="115"/>
      <c r="C14" s="115"/>
      <c r="D14" s="22" t="s">
        <v>54</v>
      </c>
      <c r="E14" s="3" t="s">
        <v>22</v>
      </c>
      <c r="F14" s="3" t="s">
        <v>55</v>
      </c>
      <c r="G14" s="3" t="s">
        <v>56</v>
      </c>
      <c r="H14" s="115"/>
      <c r="I14" s="115"/>
      <c r="J14" s="115"/>
      <c r="K14" s="6"/>
      <c r="L14" s="6"/>
      <c r="M14" s="6"/>
      <c r="N14" s="6"/>
      <c r="O14" s="6"/>
      <c r="P14" s="6"/>
      <c r="Q14" s="6"/>
      <c r="R14" s="6"/>
      <c r="S14" s="6"/>
      <c r="T14" s="6"/>
      <c r="U14" s="6"/>
      <c r="V14" s="6"/>
      <c r="W14" s="6"/>
      <c r="X14" s="6"/>
      <c r="Y14" s="6"/>
      <c r="Z14" s="6"/>
      <c r="AA14" s="6"/>
      <c r="AB14" s="6"/>
    </row>
    <row r="15" spans="1:28" ht="28.8">
      <c r="A15" s="6"/>
      <c r="B15" s="124" t="s">
        <v>57</v>
      </c>
      <c r="C15" s="123" t="s">
        <v>58</v>
      </c>
      <c r="D15" s="22" t="s">
        <v>60</v>
      </c>
      <c r="E15" s="3" t="s">
        <v>22</v>
      </c>
      <c r="F15" s="3" t="s">
        <v>61</v>
      </c>
      <c r="G15" s="3" t="s">
        <v>62</v>
      </c>
      <c r="H15" s="121">
        <f>'TC-003'!F3</f>
        <v>10</v>
      </c>
      <c r="I15" s="121">
        <f>'TC-003'!G3</f>
        <v>10</v>
      </c>
      <c r="J15" s="121">
        <f>'TC-003'!H3</f>
        <v>0</v>
      </c>
      <c r="K15" s="6"/>
      <c r="L15" s="6"/>
      <c r="M15" s="6"/>
      <c r="N15" s="6"/>
      <c r="O15" s="6"/>
      <c r="P15" s="6"/>
      <c r="Q15" s="6"/>
      <c r="R15" s="6"/>
      <c r="S15" s="6"/>
      <c r="T15" s="6"/>
      <c r="U15" s="6"/>
      <c r="V15" s="6"/>
      <c r="W15" s="6"/>
      <c r="X15" s="6"/>
      <c r="Y15" s="6"/>
      <c r="Z15" s="6"/>
      <c r="AA15" s="6"/>
      <c r="AB15" s="6"/>
    </row>
    <row r="16" spans="1:28" ht="28.8">
      <c r="A16" s="6"/>
      <c r="B16" s="115"/>
      <c r="C16" s="115"/>
      <c r="D16" s="22" t="s">
        <v>63</v>
      </c>
      <c r="E16" s="3" t="s">
        <v>22</v>
      </c>
      <c r="F16" s="3" t="s">
        <v>64</v>
      </c>
      <c r="G16" s="3" t="s">
        <v>62</v>
      </c>
      <c r="H16" s="115"/>
      <c r="I16" s="115"/>
      <c r="J16" s="115"/>
      <c r="K16" s="6"/>
      <c r="L16" s="6"/>
      <c r="M16" s="6"/>
      <c r="N16" s="6"/>
      <c r="O16" s="6"/>
      <c r="P16" s="6"/>
      <c r="Q16" s="6"/>
      <c r="R16" s="6"/>
      <c r="S16" s="6"/>
      <c r="T16" s="6"/>
      <c r="U16" s="6"/>
      <c r="V16" s="6"/>
      <c r="W16" s="6"/>
      <c r="X16" s="6"/>
      <c r="Y16" s="6"/>
      <c r="Z16" s="6"/>
      <c r="AA16" s="6"/>
      <c r="AB16" s="6"/>
    </row>
    <row r="17" spans="1:28" ht="28.8">
      <c r="A17" s="6"/>
      <c r="B17" s="115"/>
      <c r="C17" s="115"/>
      <c r="D17" s="22" t="s">
        <v>65</v>
      </c>
      <c r="E17" s="3" t="s">
        <v>22</v>
      </c>
      <c r="F17" s="3" t="s">
        <v>66</v>
      </c>
      <c r="G17" s="3" t="s">
        <v>62</v>
      </c>
      <c r="H17" s="115"/>
      <c r="I17" s="115"/>
      <c r="J17" s="115"/>
      <c r="K17" s="6"/>
      <c r="L17" s="6"/>
      <c r="M17" s="6"/>
      <c r="N17" s="6"/>
      <c r="O17" s="6"/>
      <c r="P17" s="6"/>
      <c r="Q17" s="6"/>
      <c r="R17" s="6"/>
      <c r="S17" s="6"/>
      <c r="T17" s="6"/>
      <c r="U17" s="6"/>
      <c r="V17" s="6"/>
      <c r="W17" s="6"/>
      <c r="X17" s="6"/>
      <c r="Y17" s="6"/>
      <c r="Z17" s="6"/>
      <c r="AA17" s="6"/>
      <c r="AB17" s="6"/>
    </row>
    <row r="18" spans="1:28" ht="14.4">
      <c r="A18" s="6"/>
      <c r="B18" s="115"/>
      <c r="C18" s="115"/>
      <c r="D18" s="22" t="s">
        <v>68</v>
      </c>
      <c r="E18" s="3" t="s">
        <v>22</v>
      </c>
      <c r="F18" s="3" t="s">
        <v>69</v>
      </c>
      <c r="G18" s="3" t="s">
        <v>70</v>
      </c>
      <c r="H18" s="115"/>
      <c r="I18" s="115"/>
      <c r="J18" s="115"/>
      <c r="K18" s="6"/>
      <c r="L18" s="6"/>
      <c r="M18" s="6"/>
      <c r="N18" s="6"/>
      <c r="O18" s="6"/>
      <c r="P18" s="6"/>
      <c r="Q18" s="6"/>
      <c r="R18" s="6"/>
      <c r="S18" s="6"/>
      <c r="T18" s="6"/>
      <c r="U18" s="6"/>
      <c r="V18" s="6"/>
      <c r="W18" s="6"/>
      <c r="X18" s="6"/>
      <c r="Y18" s="6"/>
      <c r="Z18" s="6"/>
      <c r="AA18" s="6"/>
      <c r="AB18" s="6"/>
    </row>
    <row r="19" spans="1:28" ht="28.8">
      <c r="A19" s="6"/>
      <c r="B19" s="115"/>
      <c r="C19" s="115"/>
      <c r="D19" s="22" t="s">
        <v>71</v>
      </c>
      <c r="E19" s="3" t="s">
        <v>22</v>
      </c>
      <c r="F19" s="3" t="s">
        <v>72</v>
      </c>
      <c r="G19" s="3" t="s">
        <v>41</v>
      </c>
      <c r="H19" s="115"/>
      <c r="I19" s="115"/>
      <c r="J19" s="115"/>
      <c r="K19" s="6"/>
      <c r="L19" s="6"/>
      <c r="M19" s="6"/>
      <c r="N19" s="6"/>
      <c r="O19" s="6"/>
      <c r="P19" s="6"/>
      <c r="Q19" s="6"/>
      <c r="R19" s="6"/>
      <c r="S19" s="6"/>
      <c r="T19" s="6"/>
      <c r="U19" s="6"/>
      <c r="V19" s="6"/>
      <c r="W19" s="6"/>
      <c r="X19" s="6"/>
      <c r="Y19" s="6"/>
      <c r="Z19" s="6"/>
      <c r="AA19" s="6"/>
      <c r="AB19" s="6"/>
    </row>
    <row r="20" spans="1:28" ht="28.8">
      <c r="A20" s="6"/>
      <c r="B20" s="115"/>
      <c r="C20" s="115"/>
      <c r="D20" s="22" t="s">
        <v>73</v>
      </c>
      <c r="E20" s="3" t="s">
        <v>22</v>
      </c>
      <c r="F20" s="3" t="s">
        <v>74</v>
      </c>
      <c r="G20" s="3" t="s">
        <v>75</v>
      </c>
      <c r="H20" s="115"/>
      <c r="I20" s="115"/>
      <c r="J20" s="115"/>
      <c r="K20" s="6"/>
      <c r="L20" s="6"/>
      <c r="M20" s="6"/>
      <c r="N20" s="6"/>
      <c r="O20" s="6"/>
      <c r="P20" s="6"/>
      <c r="Q20" s="6"/>
      <c r="R20" s="6"/>
      <c r="S20" s="6"/>
      <c r="T20" s="6"/>
      <c r="U20" s="6"/>
      <c r="V20" s="6"/>
      <c r="W20" s="6"/>
      <c r="X20" s="6"/>
      <c r="Y20" s="6"/>
      <c r="Z20" s="6"/>
      <c r="AA20" s="6"/>
      <c r="AB20" s="6"/>
    </row>
    <row r="21" spans="1:28" ht="15.75" customHeight="1">
      <c r="A21" s="6"/>
      <c r="B21" s="115"/>
      <c r="C21" s="115"/>
      <c r="D21" s="22" t="s">
        <v>76</v>
      </c>
      <c r="E21" s="3" t="s">
        <v>22</v>
      </c>
      <c r="F21" s="3" t="s">
        <v>77</v>
      </c>
      <c r="G21" s="3" t="s">
        <v>78</v>
      </c>
      <c r="H21" s="115"/>
      <c r="I21" s="115"/>
      <c r="J21" s="115"/>
      <c r="K21" s="6"/>
      <c r="L21" s="6"/>
      <c r="M21" s="6"/>
      <c r="N21" s="6"/>
      <c r="O21" s="6"/>
      <c r="P21" s="6"/>
      <c r="Q21" s="6"/>
      <c r="R21" s="6"/>
      <c r="S21" s="6"/>
      <c r="T21" s="6"/>
      <c r="U21" s="6"/>
      <c r="V21" s="6"/>
      <c r="W21" s="6"/>
      <c r="X21" s="6"/>
      <c r="Y21" s="6"/>
      <c r="Z21" s="6"/>
      <c r="AA21" s="6"/>
      <c r="AB21" s="6"/>
    </row>
    <row r="22" spans="1:28" ht="15.75" customHeight="1">
      <c r="A22" s="6"/>
      <c r="B22" s="115"/>
      <c r="C22" s="115"/>
      <c r="D22" s="22" t="s">
        <v>79</v>
      </c>
      <c r="E22" s="3" t="s">
        <v>22</v>
      </c>
      <c r="F22" s="3" t="s">
        <v>80</v>
      </c>
      <c r="G22" s="3" t="s">
        <v>82</v>
      </c>
      <c r="H22" s="115"/>
      <c r="I22" s="115"/>
      <c r="J22" s="115"/>
      <c r="K22" s="6"/>
      <c r="L22" s="6"/>
      <c r="M22" s="6"/>
      <c r="N22" s="6"/>
      <c r="O22" s="6"/>
      <c r="P22" s="6"/>
      <c r="Q22" s="6"/>
      <c r="R22" s="6"/>
      <c r="S22" s="6"/>
      <c r="T22" s="6"/>
      <c r="U22" s="6"/>
      <c r="V22" s="6"/>
      <c r="W22" s="6"/>
      <c r="X22" s="6"/>
      <c r="Y22" s="6"/>
      <c r="Z22" s="6"/>
      <c r="AA22" s="6"/>
      <c r="AB22" s="6"/>
    </row>
    <row r="23" spans="1:28" ht="15.75" customHeight="1">
      <c r="A23" s="6"/>
      <c r="B23" s="115"/>
      <c r="C23" s="115"/>
      <c r="D23" s="22" t="s">
        <v>84</v>
      </c>
      <c r="E23" s="3" t="s">
        <v>28</v>
      </c>
      <c r="F23" s="3" t="s">
        <v>85</v>
      </c>
      <c r="G23" s="3" t="s">
        <v>86</v>
      </c>
      <c r="H23" s="115"/>
      <c r="I23" s="115"/>
      <c r="J23" s="115"/>
      <c r="K23" s="6"/>
      <c r="L23" s="6"/>
      <c r="M23" s="6"/>
      <c r="N23" s="6"/>
      <c r="O23" s="6"/>
      <c r="P23" s="6"/>
      <c r="Q23" s="6"/>
      <c r="R23" s="6"/>
      <c r="S23" s="6"/>
      <c r="T23" s="6"/>
      <c r="U23" s="6"/>
      <c r="V23" s="6"/>
      <c r="W23" s="6"/>
      <c r="X23" s="6"/>
      <c r="Y23" s="6"/>
      <c r="Z23" s="6"/>
      <c r="AA23" s="6"/>
      <c r="AB23" s="6"/>
    </row>
    <row r="24" spans="1:28" ht="15.75" customHeight="1">
      <c r="A24" s="6"/>
      <c r="B24" s="115"/>
      <c r="C24" s="115"/>
      <c r="D24" s="22" t="s">
        <v>87</v>
      </c>
      <c r="E24" s="3" t="s">
        <v>88</v>
      </c>
      <c r="F24" s="3" t="s">
        <v>89</v>
      </c>
      <c r="G24" s="3" t="s">
        <v>90</v>
      </c>
      <c r="H24" s="115"/>
      <c r="I24" s="115"/>
      <c r="J24" s="115"/>
      <c r="K24" s="6"/>
      <c r="L24" s="6"/>
      <c r="M24" s="6"/>
      <c r="N24" s="6"/>
      <c r="O24" s="6"/>
      <c r="P24" s="6"/>
      <c r="Q24" s="6"/>
      <c r="R24" s="6"/>
      <c r="S24" s="6"/>
      <c r="T24" s="6"/>
      <c r="U24" s="6"/>
      <c r="V24" s="6"/>
      <c r="W24" s="6"/>
      <c r="X24" s="6"/>
      <c r="Y24" s="6"/>
      <c r="Z24" s="6"/>
      <c r="AA24" s="6"/>
      <c r="AB24" s="6"/>
    </row>
    <row r="25" spans="1:28" ht="15.75" customHeight="1">
      <c r="A25" s="6"/>
      <c r="B25" s="124" t="s">
        <v>91</v>
      </c>
      <c r="C25" s="123" t="s">
        <v>93</v>
      </c>
      <c r="D25" s="22" t="s">
        <v>94</v>
      </c>
      <c r="E25" s="23" t="s">
        <v>22</v>
      </c>
      <c r="F25" s="23" t="s">
        <v>95</v>
      </c>
      <c r="G25" s="23" t="s">
        <v>96</v>
      </c>
      <c r="H25" s="121">
        <f>'TC-004'!F3</f>
        <v>5</v>
      </c>
      <c r="I25" s="121">
        <f>'TC-004'!G3</f>
        <v>5</v>
      </c>
      <c r="J25" s="121">
        <f>'TC-004'!H3</f>
        <v>0</v>
      </c>
      <c r="K25" s="6"/>
      <c r="L25" s="6"/>
      <c r="M25" s="6"/>
      <c r="N25" s="6"/>
      <c r="O25" s="6"/>
      <c r="P25" s="6"/>
      <c r="Q25" s="6"/>
      <c r="R25" s="6"/>
      <c r="S25" s="6"/>
      <c r="T25" s="6"/>
      <c r="U25" s="6"/>
      <c r="V25" s="6"/>
      <c r="W25" s="6"/>
      <c r="X25" s="6"/>
      <c r="Y25" s="6"/>
      <c r="Z25" s="6"/>
      <c r="AA25" s="6"/>
      <c r="AB25" s="6"/>
    </row>
    <row r="26" spans="1:28" ht="15.75" customHeight="1">
      <c r="A26" s="6"/>
      <c r="B26" s="115"/>
      <c r="C26" s="115"/>
      <c r="D26" s="22" t="s">
        <v>99</v>
      </c>
      <c r="E26" s="23" t="s">
        <v>22</v>
      </c>
      <c r="F26" s="23" t="s">
        <v>100</v>
      </c>
      <c r="G26" s="23" t="s">
        <v>41</v>
      </c>
      <c r="H26" s="115"/>
      <c r="I26" s="115"/>
      <c r="J26" s="115"/>
      <c r="K26" s="6"/>
      <c r="L26" s="6"/>
      <c r="M26" s="6"/>
      <c r="N26" s="6"/>
      <c r="O26" s="6"/>
      <c r="P26" s="6"/>
      <c r="Q26" s="6"/>
      <c r="R26" s="6"/>
      <c r="S26" s="6"/>
      <c r="T26" s="6"/>
      <c r="U26" s="6"/>
      <c r="V26" s="6"/>
      <c r="W26" s="6"/>
      <c r="X26" s="6"/>
      <c r="Y26" s="6"/>
      <c r="Z26" s="6"/>
      <c r="AA26" s="6"/>
      <c r="AB26" s="6"/>
    </row>
    <row r="27" spans="1:28" ht="15.75" customHeight="1">
      <c r="A27" s="6"/>
      <c r="B27" s="115"/>
      <c r="C27" s="115"/>
      <c r="D27" s="22" t="s">
        <v>101</v>
      </c>
      <c r="E27" s="23" t="s">
        <v>22</v>
      </c>
      <c r="F27" s="23" t="s">
        <v>102</v>
      </c>
      <c r="G27" s="23" t="s">
        <v>103</v>
      </c>
      <c r="H27" s="115"/>
      <c r="I27" s="115"/>
      <c r="J27" s="115"/>
      <c r="K27" s="6"/>
      <c r="L27" s="6"/>
      <c r="M27" s="6"/>
      <c r="N27" s="6"/>
      <c r="O27" s="6"/>
      <c r="P27" s="6"/>
      <c r="Q27" s="6"/>
      <c r="R27" s="6"/>
      <c r="S27" s="6"/>
      <c r="T27" s="6"/>
      <c r="U27" s="6"/>
      <c r="V27" s="6"/>
      <c r="W27" s="6"/>
      <c r="X27" s="6"/>
      <c r="Y27" s="6"/>
      <c r="Z27" s="6"/>
      <c r="AA27" s="6"/>
      <c r="AB27" s="6"/>
    </row>
    <row r="28" spans="1:28" ht="15.75" customHeight="1">
      <c r="A28" s="6"/>
      <c r="B28" s="115"/>
      <c r="C28" s="115"/>
      <c r="D28" s="22" t="s">
        <v>105</v>
      </c>
      <c r="E28" s="23" t="s">
        <v>22</v>
      </c>
      <c r="F28" s="3" t="s">
        <v>106</v>
      </c>
      <c r="G28" s="3" t="s">
        <v>107</v>
      </c>
      <c r="H28" s="115"/>
      <c r="I28" s="115"/>
      <c r="J28" s="115"/>
      <c r="K28" s="6"/>
      <c r="L28" s="6"/>
      <c r="M28" s="6"/>
      <c r="N28" s="6"/>
      <c r="O28" s="6"/>
      <c r="P28" s="6"/>
      <c r="Q28" s="6"/>
      <c r="R28" s="6"/>
      <c r="S28" s="6"/>
      <c r="T28" s="6"/>
      <c r="U28" s="6"/>
      <c r="V28" s="6"/>
      <c r="W28" s="6"/>
      <c r="X28" s="6"/>
      <c r="Y28" s="6"/>
      <c r="Z28" s="6"/>
      <c r="AA28" s="6"/>
      <c r="AB28" s="6"/>
    </row>
    <row r="29" spans="1:28" ht="15.75" customHeight="1">
      <c r="A29" s="6"/>
      <c r="B29" s="115"/>
      <c r="C29" s="115"/>
      <c r="D29" s="22" t="s">
        <v>108</v>
      </c>
      <c r="E29" s="3" t="s">
        <v>22</v>
      </c>
      <c r="F29" s="3" t="s">
        <v>109</v>
      </c>
      <c r="G29" s="3" t="s">
        <v>110</v>
      </c>
      <c r="H29" s="115"/>
      <c r="I29" s="115"/>
      <c r="J29" s="115"/>
      <c r="K29" s="6"/>
      <c r="L29" s="6"/>
      <c r="M29" s="6"/>
      <c r="N29" s="6"/>
      <c r="O29" s="6"/>
      <c r="P29" s="6"/>
      <c r="Q29" s="6"/>
      <c r="R29" s="6"/>
      <c r="S29" s="6"/>
      <c r="T29" s="6"/>
      <c r="U29" s="6"/>
      <c r="V29" s="6"/>
      <c r="W29" s="6"/>
      <c r="X29" s="6"/>
      <c r="Y29" s="6"/>
      <c r="Z29" s="6"/>
      <c r="AA29" s="6"/>
      <c r="AB29" s="6"/>
    </row>
    <row r="30" spans="1:28" ht="15.75" customHeight="1">
      <c r="A30" s="6"/>
      <c r="B30" s="124" t="s">
        <v>111</v>
      </c>
      <c r="C30" s="123" t="s">
        <v>112</v>
      </c>
      <c r="D30" s="22" t="s">
        <v>113</v>
      </c>
      <c r="E30" s="23" t="s">
        <v>28</v>
      </c>
      <c r="F30" s="23" t="s">
        <v>114</v>
      </c>
      <c r="G30" s="23" t="s">
        <v>115</v>
      </c>
      <c r="H30" s="121">
        <f>'TC-005'!F3</f>
        <v>4</v>
      </c>
      <c r="I30" s="121">
        <f>'TC-005'!G3</f>
        <v>4</v>
      </c>
      <c r="J30" s="121">
        <f>'TC-005'!H3</f>
        <v>0</v>
      </c>
      <c r="K30" s="6"/>
      <c r="L30" s="6"/>
      <c r="M30" s="6"/>
      <c r="N30" s="6"/>
      <c r="O30" s="6"/>
      <c r="P30" s="6"/>
      <c r="Q30" s="6"/>
      <c r="R30" s="6"/>
      <c r="S30" s="6"/>
      <c r="T30" s="6"/>
      <c r="U30" s="6"/>
      <c r="V30" s="6"/>
      <c r="W30" s="6"/>
      <c r="X30" s="6"/>
      <c r="Y30" s="6"/>
      <c r="Z30" s="6"/>
      <c r="AA30" s="6"/>
      <c r="AB30" s="6"/>
    </row>
    <row r="31" spans="1:28" ht="15.75" customHeight="1">
      <c r="A31" s="6"/>
      <c r="B31" s="115"/>
      <c r="C31" s="115"/>
      <c r="D31" s="22" t="s">
        <v>116</v>
      </c>
      <c r="E31" s="23" t="s">
        <v>28</v>
      </c>
      <c r="F31" s="35" t="s">
        <v>117</v>
      </c>
      <c r="G31" s="23" t="s">
        <v>119</v>
      </c>
      <c r="H31" s="115"/>
      <c r="I31" s="115"/>
      <c r="J31" s="115"/>
      <c r="K31" s="6"/>
      <c r="L31" s="6"/>
      <c r="M31" s="6"/>
      <c r="N31" s="6"/>
      <c r="O31" s="6"/>
      <c r="P31" s="6"/>
      <c r="Q31" s="6"/>
      <c r="R31" s="6"/>
      <c r="S31" s="6"/>
      <c r="T31" s="6"/>
      <c r="U31" s="6"/>
      <c r="V31" s="6"/>
      <c r="W31" s="6"/>
      <c r="X31" s="6"/>
      <c r="Y31" s="6"/>
      <c r="Z31" s="6"/>
      <c r="AA31" s="6"/>
      <c r="AB31" s="6"/>
    </row>
    <row r="32" spans="1:28" ht="15.75" customHeight="1">
      <c r="A32" s="6"/>
      <c r="B32" s="115"/>
      <c r="C32" s="115"/>
      <c r="D32" s="22" t="s">
        <v>121</v>
      </c>
      <c r="E32" s="23" t="s">
        <v>28</v>
      </c>
      <c r="F32" s="35" t="s">
        <v>123</v>
      </c>
      <c r="G32" s="23" t="s">
        <v>124</v>
      </c>
      <c r="H32" s="115"/>
      <c r="I32" s="115"/>
      <c r="J32" s="115"/>
      <c r="K32" s="6"/>
      <c r="L32" s="6"/>
      <c r="M32" s="6"/>
      <c r="N32" s="6"/>
      <c r="O32" s="6"/>
      <c r="P32" s="6"/>
      <c r="Q32" s="6"/>
      <c r="R32" s="6"/>
      <c r="S32" s="6"/>
      <c r="T32" s="6"/>
      <c r="U32" s="6"/>
      <c r="V32" s="6"/>
      <c r="W32" s="6"/>
      <c r="X32" s="6"/>
      <c r="Y32" s="6"/>
      <c r="Z32" s="6"/>
      <c r="AA32" s="6"/>
      <c r="AB32" s="6"/>
    </row>
    <row r="33" spans="1:28" ht="15.75" customHeight="1">
      <c r="A33" s="6"/>
      <c r="B33" s="115"/>
      <c r="C33" s="115"/>
      <c r="D33" s="22" t="s">
        <v>125</v>
      </c>
      <c r="E33" s="23" t="s">
        <v>28</v>
      </c>
      <c r="F33" s="35" t="s">
        <v>127</v>
      </c>
      <c r="G33" s="23" t="s">
        <v>128</v>
      </c>
      <c r="H33" s="115"/>
      <c r="I33" s="115"/>
      <c r="J33" s="115"/>
      <c r="K33" s="6"/>
      <c r="L33" s="6"/>
      <c r="M33" s="6"/>
      <c r="N33" s="6"/>
      <c r="O33" s="6"/>
      <c r="P33" s="6"/>
      <c r="Q33" s="6"/>
      <c r="R33" s="6"/>
      <c r="S33" s="6"/>
      <c r="T33" s="6"/>
      <c r="U33" s="6"/>
      <c r="V33" s="6"/>
      <c r="W33" s="6"/>
      <c r="X33" s="6"/>
      <c r="Y33" s="6"/>
      <c r="Z33" s="6"/>
      <c r="AA33" s="6"/>
      <c r="AB33" s="6"/>
    </row>
    <row r="34" spans="1:28" ht="15.75" customHeight="1">
      <c r="A34" s="6"/>
      <c r="B34" s="124" t="s">
        <v>130</v>
      </c>
      <c r="C34" s="123" t="s">
        <v>132</v>
      </c>
      <c r="D34" s="22" t="s">
        <v>133</v>
      </c>
      <c r="E34" s="23" t="s">
        <v>88</v>
      </c>
      <c r="F34" s="23" t="s">
        <v>134</v>
      </c>
      <c r="G34" s="23" t="s">
        <v>136</v>
      </c>
      <c r="H34" s="121">
        <f>'TC-006'!F3</f>
        <v>5</v>
      </c>
      <c r="I34" s="121">
        <f>'TC-006'!G3</f>
        <v>5</v>
      </c>
      <c r="J34" s="121">
        <f>'TC-006'!H3</f>
        <v>0</v>
      </c>
      <c r="K34" s="6"/>
      <c r="L34" s="6"/>
      <c r="M34" s="6"/>
      <c r="N34" s="6"/>
      <c r="O34" s="6"/>
      <c r="P34" s="6"/>
      <c r="Q34" s="6"/>
      <c r="R34" s="6"/>
      <c r="S34" s="6"/>
      <c r="T34" s="6"/>
      <c r="U34" s="6"/>
      <c r="V34" s="6"/>
      <c r="W34" s="6"/>
      <c r="X34" s="6"/>
      <c r="Y34" s="6"/>
      <c r="Z34" s="6"/>
      <c r="AA34" s="6"/>
      <c r="AB34" s="6"/>
    </row>
    <row r="35" spans="1:28" ht="15.75" customHeight="1">
      <c r="A35" s="6"/>
      <c r="B35" s="115"/>
      <c r="C35" s="115"/>
      <c r="D35" s="22" t="s">
        <v>141</v>
      </c>
      <c r="E35" s="23" t="s">
        <v>88</v>
      </c>
      <c r="F35" s="23" t="s">
        <v>142</v>
      </c>
      <c r="G35" s="23" t="s">
        <v>143</v>
      </c>
      <c r="H35" s="115"/>
      <c r="I35" s="115"/>
      <c r="J35" s="115"/>
      <c r="K35" s="6"/>
      <c r="L35" s="6"/>
      <c r="M35" s="6"/>
      <c r="N35" s="6"/>
      <c r="O35" s="6"/>
      <c r="P35" s="6"/>
      <c r="Q35" s="6"/>
      <c r="R35" s="6"/>
      <c r="S35" s="6"/>
      <c r="T35" s="6"/>
      <c r="U35" s="6"/>
      <c r="V35" s="6"/>
      <c r="W35" s="6"/>
      <c r="X35" s="6"/>
      <c r="Y35" s="6"/>
      <c r="Z35" s="6"/>
      <c r="AA35" s="6"/>
      <c r="AB35" s="6"/>
    </row>
    <row r="36" spans="1:28" ht="15.75" customHeight="1">
      <c r="A36" s="6"/>
      <c r="B36" s="115"/>
      <c r="C36" s="115"/>
      <c r="D36" s="22" t="s">
        <v>146</v>
      </c>
      <c r="E36" s="23" t="s">
        <v>88</v>
      </c>
      <c r="F36" s="23" t="s">
        <v>147</v>
      </c>
      <c r="G36" s="23" t="s">
        <v>148</v>
      </c>
      <c r="H36" s="115"/>
      <c r="I36" s="115"/>
      <c r="J36" s="115"/>
      <c r="K36" s="6"/>
      <c r="L36" s="6"/>
      <c r="M36" s="6"/>
      <c r="N36" s="6"/>
      <c r="O36" s="6"/>
      <c r="P36" s="6"/>
      <c r="Q36" s="6"/>
      <c r="R36" s="6"/>
      <c r="S36" s="6"/>
      <c r="T36" s="6"/>
      <c r="U36" s="6"/>
      <c r="V36" s="6"/>
      <c r="W36" s="6"/>
      <c r="X36" s="6"/>
      <c r="Y36" s="6"/>
      <c r="Z36" s="6"/>
      <c r="AA36" s="6"/>
      <c r="AB36" s="6"/>
    </row>
    <row r="37" spans="1:28" ht="15.75" customHeight="1">
      <c r="A37" s="6"/>
      <c r="B37" s="115"/>
      <c r="C37" s="115"/>
      <c r="D37" s="22" t="s">
        <v>151</v>
      </c>
      <c r="E37" s="23" t="s">
        <v>88</v>
      </c>
      <c r="F37" s="23" t="s">
        <v>152</v>
      </c>
      <c r="G37" s="23" t="s">
        <v>153</v>
      </c>
      <c r="H37" s="115"/>
      <c r="I37" s="115"/>
      <c r="J37" s="115"/>
      <c r="K37" s="6"/>
      <c r="L37" s="6"/>
      <c r="M37" s="6"/>
      <c r="N37" s="6"/>
      <c r="O37" s="6"/>
      <c r="P37" s="6"/>
      <c r="Q37" s="6"/>
      <c r="R37" s="6"/>
      <c r="S37" s="6"/>
      <c r="T37" s="6"/>
      <c r="U37" s="6"/>
      <c r="V37" s="6"/>
      <c r="W37" s="6"/>
      <c r="X37" s="6"/>
      <c r="Y37" s="6"/>
      <c r="Z37" s="6"/>
      <c r="AA37" s="6"/>
      <c r="AB37" s="6"/>
    </row>
    <row r="38" spans="1:28" ht="15.75" customHeight="1">
      <c r="A38" s="6"/>
      <c r="B38" s="115"/>
      <c r="C38" s="115"/>
      <c r="D38" s="22" t="s">
        <v>156</v>
      </c>
      <c r="E38" s="23" t="s">
        <v>88</v>
      </c>
      <c r="F38" s="23" t="s">
        <v>158</v>
      </c>
      <c r="G38" s="23" t="s">
        <v>159</v>
      </c>
      <c r="H38" s="115"/>
      <c r="I38" s="115"/>
      <c r="J38" s="115"/>
      <c r="K38" s="6"/>
      <c r="L38" s="6"/>
      <c r="M38" s="6"/>
      <c r="N38" s="6"/>
      <c r="O38" s="6"/>
      <c r="P38" s="6"/>
      <c r="Q38" s="6"/>
      <c r="R38" s="6"/>
      <c r="S38" s="6"/>
      <c r="T38" s="6"/>
      <c r="U38" s="6"/>
      <c r="V38" s="6"/>
      <c r="W38" s="6"/>
      <c r="X38" s="6"/>
      <c r="Y38" s="6"/>
      <c r="Z38" s="6"/>
      <c r="AA38" s="6"/>
      <c r="AB38" s="6"/>
    </row>
    <row r="39" spans="1:28" ht="15.75" customHeight="1">
      <c r="A39" s="6"/>
      <c r="B39" s="124" t="s">
        <v>161</v>
      </c>
      <c r="C39" s="123" t="s">
        <v>164</v>
      </c>
      <c r="D39" s="22" t="s">
        <v>165</v>
      </c>
      <c r="E39" s="23" t="s">
        <v>28</v>
      </c>
      <c r="F39" s="23" t="s">
        <v>166</v>
      </c>
      <c r="G39" s="23" t="s">
        <v>167</v>
      </c>
      <c r="H39" s="121">
        <f>'TC-007'!F3</f>
        <v>7</v>
      </c>
      <c r="I39" s="121">
        <f>'TC-007'!G3</f>
        <v>7</v>
      </c>
      <c r="J39" s="121">
        <f>'TC-007'!H3</f>
        <v>0</v>
      </c>
      <c r="K39" s="6"/>
      <c r="L39" s="6"/>
      <c r="M39" s="6"/>
      <c r="N39" s="6"/>
      <c r="O39" s="6"/>
      <c r="P39" s="6"/>
      <c r="Q39" s="6"/>
      <c r="R39" s="6"/>
      <c r="S39" s="6"/>
      <c r="T39" s="6"/>
      <c r="U39" s="6"/>
      <c r="V39" s="6"/>
      <c r="W39" s="6"/>
      <c r="X39" s="6"/>
      <c r="Y39" s="6"/>
      <c r="Z39" s="6"/>
      <c r="AA39" s="6"/>
      <c r="AB39" s="6"/>
    </row>
    <row r="40" spans="1:28" ht="15.75" customHeight="1">
      <c r="A40" s="6"/>
      <c r="B40" s="115"/>
      <c r="C40" s="115"/>
      <c r="D40" s="22" t="s">
        <v>170</v>
      </c>
      <c r="E40" s="23" t="s">
        <v>28</v>
      </c>
      <c r="F40" s="23" t="s">
        <v>173</v>
      </c>
      <c r="G40" s="23" t="s">
        <v>174</v>
      </c>
      <c r="H40" s="115"/>
      <c r="I40" s="115"/>
      <c r="J40" s="115"/>
      <c r="K40" s="6"/>
      <c r="L40" s="6"/>
      <c r="M40" s="6"/>
      <c r="N40" s="6"/>
      <c r="O40" s="6"/>
      <c r="P40" s="6"/>
      <c r="Q40" s="6"/>
      <c r="R40" s="6"/>
      <c r="S40" s="6"/>
      <c r="T40" s="6"/>
      <c r="U40" s="6"/>
      <c r="V40" s="6"/>
      <c r="W40" s="6"/>
      <c r="X40" s="6"/>
      <c r="Y40" s="6"/>
      <c r="Z40" s="6"/>
      <c r="AA40" s="6"/>
      <c r="AB40" s="6"/>
    </row>
    <row r="41" spans="1:28" ht="15.75" customHeight="1">
      <c r="A41" s="6"/>
      <c r="B41" s="115"/>
      <c r="C41" s="115"/>
      <c r="D41" s="22" t="s">
        <v>175</v>
      </c>
      <c r="E41" s="23" t="s">
        <v>28</v>
      </c>
      <c r="F41" s="23" t="s">
        <v>178</v>
      </c>
      <c r="G41" s="23" t="s">
        <v>179</v>
      </c>
      <c r="H41" s="115"/>
      <c r="I41" s="115"/>
      <c r="J41" s="115"/>
      <c r="K41" s="6"/>
      <c r="L41" s="6"/>
      <c r="M41" s="6"/>
      <c r="N41" s="6"/>
      <c r="O41" s="6"/>
      <c r="P41" s="6"/>
      <c r="Q41" s="6"/>
      <c r="R41" s="6"/>
      <c r="S41" s="6"/>
      <c r="T41" s="6"/>
      <c r="U41" s="6"/>
      <c r="V41" s="6"/>
      <c r="W41" s="6"/>
      <c r="X41" s="6"/>
      <c r="Y41" s="6"/>
      <c r="Z41" s="6"/>
      <c r="AA41" s="6"/>
      <c r="AB41" s="6"/>
    </row>
    <row r="42" spans="1:28" ht="15.75" customHeight="1">
      <c r="A42" s="6"/>
      <c r="B42" s="115"/>
      <c r="C42" s="115"/>
      <c r="D42" s="22" t="s">
        <v>180</v>
      </c>
      <c r="E42" s="23" t="s">
        <v>28</v>
      </c>
      <c r="F42" s="23" t="s">
        <v>182</v>
      </c>
      <c r="G42" s="23" t="s">
        <v>183</v>
      </c>
      <c r="H42" s="115"/>
      <c r="I42" s="115"/>
      <c r="J42" s="115"/>
      <c r="K42" s="6"/>
      <c r="L42" s="6"/>
      <c r="M42" s="6"/>
      <c r="N42" s="6"/>
      <c r="O42" s="6"/>
      <c r="P42" s="6"/>
      <c r="Q42" s="6"/>
      <c r="R42" s="6"/>
      <c r="S42" s="6"/>
      <c r="T42" s="6"/>
      <c r="U42" s="6"/>
      <c r="V42" s="6"/>
      <c r="W42" s="6"/>
      <c r="X42" s="6"/>
      <c r="Y42" s="6"/>
      <c r="Z42" s="6"/>
      <c r="AA42" s="6"/>
      <c r="AB42" s="6"/>
    </row>
    <row r="43" spans="1:28" ht="15.75" customHeight="1">
      <c r="A43" s="6"/>
      <c r="B43" s="115"/>
      <c r="C43" s="115"/>
      <c r="D43" s="22" t="s">
        <v>185</v>
      </c>
      <c r="E43" s="23" t="s">
        <v>28</v>
      </c>
      <c r="F43" s="23" t="s">
        <v>186</v>
      </c>
      <c r="G43" s="23" t="s">
        <v>187</v>
      </c>
      <c r="H43" s="115"/>
      <c r="I43" s="115"/>
      <c r="J43" s="115"/>
      <c r="K43" s="6"/>
      <c r="L43" s="6"/>
      <c r="M43" s="6"/>
      <c r="N43" s="6"/>
      <c r="O43" s="6"/>
      <c r="P43" s="6"/>
      <c r="Q43" s="6"/>
      <c r="R43" s="6"/>
      <c r="S43" s="6"/>
      <c r="T43" s="6"/>
      <c r="U43" s="6"/>
      <c r="V43" s="6"/>
      <c r="W43" s="6"/>
      <c r="X43" s="6"/>
      <c r="Y43" s="6"/>
      <c r="Z43" s="6"/>
      <c r="AA43" s="6"/>
      <c r="AB43" s="6"/>
    </row>
    <row r="44" spans="1:28" ht="15.75" customHeight="1">
      <c r="A44" s="6"/>
      <c r="B44" s="115"/>
      <c r="C44" s="115"/>
      <c r="D44" s="22" t="s">
        <v>188</v>
      </c>
      <c r="E44" s="23" t="s">
        <v>28</v>
      </c>
      <c r="F44" s="23" t="s">
        <v>191</v>
      </c>
      <c r="G44" s="23" t="s">
        <v>187</v>
      </c>
      <c r="H44" s="115"/>
      <c r="I44" s="115"/>
      <c r="J44" s="115"/>
      <c r="K44" s="6"/>
      <c r="L44" s="6"/>
      <c r="M44" s="6"/>
      <c r="N44" s="6"/>
      <c r="O44" s="6"/>
      <c r="P44" s="6"/>
      <c r="Q44" s="6"/>
      <c r="R44" s="6"/>
      <c r="S44" s="6"/>
      <c r="T44" s="6"/>
      <c r="U44" s="6"/>
      <c r="V44" s="6"/>
      <c r="W44" s="6"/>
      <c r="X44" s="6"/>
      <c r="Y44" s="6"/>
      <c r="Z44" s="6"/>
      <c r="AA44" s="6"/>
      <c r="AB44" s="6"/>
    </row>
    <row r="45" spans="1:28" ht="15.75" customHeight="1">
      <c r="A45" s="6"/>
      <c r="B45" s="115"/>
      <c r="C45" s="115"/>
      <c r="D45" s="22" t="s">
        <v>192</v>
      </c>
      <c r="E45" s="23" t="s">
        <v>28</v>
      </c>
      <c r="F45" s="35" t="s">
        <v>195</v>
      </c>
      <c r="G45" s="23" t="s">
        <v>196</v>
      </c>
      <c r="H45" s="115"/>
      <c r="I45" s="115"/>
      <c r="J45" s="115"/>
      <c r="K45" s="6"/>
      <c r="L45" s="6"/>
      <c r="M45" s="6"/>
      <c r="N45" s="6"/>
      <c r="O45" s="6"/>
      <c r="P45" s="6"/>
      <c r="Q45" s="6"/>
      <c r="R45" s="6"/>
      <c r="S45" s="6"/>
      <c r="T45" s="6"/>
      <c r="U45" s="6"/>
      <c r="V45" s="6"/>
      <c r="W45" s="6"/>
      <c r="X45" s="6"/>
      <c r="Y45" s="6"/>
      <c r="Z45" s="6"/>
      <c r="AA45" s="6"/>
      <c r="AB45" s="6"/>
    </row>
    <row r="46" spans="1:28" ht="15.75" customHeight="1">
      <c r="A46" s="6"/>
      <c r="B46" s="124" t="s">
        <v>198</v>
      </c>
      <c r="C46" s="123" t="s">
        <v>200</v>
      </c>
      <c r="D46" s="22" t="s">
        <v>201</v>
      </c>
      <c r="E46" s="23" t="s">
        <v>88</v>
      </c>
      <c r="F46" s="23" t="s">
        <v>202</v>
      </c>
      <c r="G46" s="23" t="s">
        <v>203</v>
      </c>
      <c r="H46" s="121">
        <f>'TC-008'!F3</f>
        <v>5</v>
      </c>
      <c r="I46" s="121">
        <f>'TC-008'!G3</f>
        <v>5</v>
      </c>
      <c r="J46" s="121">
        <f>'TC-008'!H3</f>
        <v>0</v>
      </c>
      <c r="K46" s="6"/>
      <c r="L46" s="6"/>
      <c r="M46" s="6"/>
      <c r="N46" s="6"/>
      <c r="O46" s="6"/>
      <c r="P46" s="6"/>
      <c r="Q46" s="6"/>
      <c r="R46" s="6"/>
      <c r="S46" s="6"/>
      <c r="T46" s="6"/>
      <c r="U46" s="6"/>
      <c r="V46" s="6"/>
      <c r="W46" s="6"/>
      <c r="X46" s="6"/>
      <c r="Y46" s="6"/>
      <c r="Z46" s="6"/>
      <c r="AA46" s="6"/>
      <c r="AB46" s="6"/>
    </row>
    <row r="47" spans="1:28" ht="15.75" customHeight="1">
      <c r="A47" s="6"/>
      <c r="B47" s="115"/>
      <c r="C47" s="115"/>
      <c r="D47" s="22" t="s">
        <v>208</v>
      </c>
      <c r="E47" s="23" t="s">
        <v>88</v>
      </c>
      <c r="F47" s="23" t="s">
        <v>209</v>
      </c>
      <c r="G47" s="23" t="s">
        <v>210</v>
      </c>
      <c r="H47" s="115"/>
      <c r="I47" s="115"/>
      <c r="J47" s="115"/>
      <c r="K47" s="6"/>
      <c r="L47" s="6"/>
      <c r="M47" s="6"/>
      <c r="N47" s="6"/>
      <c r="O47" s="6"/>
      <c r="P47" s="6"/>
      <c r="Q47" s="6"/>
      <c r="R47" s="6"/>
      <c r="S47" s="6"/>
      <c r="T47" s="6"/>
      <c r="U47" s="6"/>
      <c r="V47" s="6"/>
      <c r="W47" s="6"/>
      <c r="X47" s="6"/>
      <c r="Y47" s="6"/>
      <c r="Z47" s="6"/>
      <c r="AA47" s="6"/>
      <c r="AB47" s="6"/>
    </row>
    <row r="48" spans="1:28" ht="15.75" customHeight="1">
      <c r="A48" s="6"/>
      <c r="B48" s="115"/>
      <c r="C48" s="115"/>
      <c r="D48" s="22" t="s">
        <v>211</v>
      </c>
      <c r="E48" s="23" t="s">
        <v>88</v>
      </c>
      <c r="F48" s="23" t="s">
        <v>214</v>
      </c>
      <c r="G48" s="23" t="s">
        <v>215</v>
      </c>
      <c r="H48" s="115"/>
      <c r="I48" s="115"/>
      <c r="J48" s="115"/>
      <c r="K48" s="6"/>
      <c r="L48" s="6"/>
      <c r="M48" s="6"/>
      <c r="N48" s="6"/>
      <c r="O48" s="6"/>
      <c r="P48" s="6"/>
      <c r="Q48" s="6"/>
      <c r="R48" s="6"/>
      <c r="S48" s="6"/>
      <c r="T48" s="6"/>
      <c r="U48" s="6"/>
      <c r="V48" s="6"/>
      <c r="W48" s="6"/>
      <c r="X48" s="6"/>
      <c r="Y48" s="6"/>
      <c r="Z48" s="6"/>
      <c r="AA48" s="6"/>
      <c r="AB48" s="6"/>
    </row>
    <row r="49" spans="1:28" ht="15.75" customHeight="1">
      <c r="A49" s="6"/>
      <c r="B49" s="115"/>
      <c r="C49" s="115"/>
      <c r="D49" s="22" t="s">
        <v>216</v>
      </c>
      <c r="E49" s="23" t="s">
        <v>88</v>
      </c>
      <c r="F49" s="23" t="s">
        <v>217</v>
      </c>
      <c r="G49" s="23" t="s">
        <v>218</v>
      </c>
      <c r="H49" s="115"/>
      <c r="I49" s="115"/>
      <c r="J49" s="115"/>
      <c r="K49" s="6"/>
      <c r="L49" s="6"/>
      <c r="M49" s="6"/>
      <c r="N49" s="6"/>
      <c r="O49" s="6"/>
      <c r="P49" s="6"/>
      <c r="Q49" s="6"/>
      <c r="R49" s="6"/>
      <c r="S49" s="6"/>
      <c r="T49" s="6"/>
      <c r="U49" s="6"/>
      <c r="V49" s="6"/>
      <c r="W49" s="6"/>
      <c r="X49" s="6"/>
      <c r="Y49" s="6"/>
      <c r="Z49" s="6"/>
      <c r="AA49" s="6"/>
      <c r="AB49" s="6"/>
    </row>
    <row r="50" spans="1:28" ht="15.75" customHeight="1">
      <c r="A50" s="6"/>
      <c r="B50" s="115"/>
      <c r="C50" s="115"/>
      <c r="D50" s="22" t="s">
        <v>221</v>
      </c>
      <c r="E50" s="23" t="s">
        <v>88</v>
      </c>
      <c r="F50" s="23" t="s">
        <v>223</v>
      </c>
      <c r="G50" s="23" t="s">
        <v>225</v>
      </c>
      <c r="H50" s="115"/>
      <c r="I50" s="115"/>
      <c r="J50" s="115"/>
      <c r="K50" s="6"/>
      <c r="L50" s="6"/>
      <c r="M50" s="6"/>
      <c r="N50" s="6"/>
      <c r="O50" s="6"/>
      <c r="P50" s="6"/>
      <c r="Q50" s="6"/>
      <c r="R50" s="6"/>
      <c r="S50" s="6"/>
      <c r="T50" s="6"/>
      <c r="U50" s="6"/>
      <c r="V50" s="6"/>
      <c r="W50" s="6"/>
      <c r="X50" s="6"/>
      <c r="Y50" s="6"/>
      <c r="Z50" s="6"/>
      <c r="AA50" s="6"/>
      <c r="AB50" s="6"/>
    </row>
    <row r="51" spans="1:28" ht="15.75" customHeight="1">
      <c r="A51" s="6"/>
      <c r="B51" s="124" t="s">
        <v>226</v>
      </c>
      <c r="C51" s="123" t="s">
        <v>227</v>
      </c>
      <c r="D51" s="22" t="s">
        <v>228</v>
      </c>
      <c r="E51" s="23" t="s">
        <v>28</v>
      </c>
      <c r="F51" s="23" t="s">
        <v>229</v>
      </c>
      <c r="G51" s="23" t="s">
        <v>230</v>
      </c>
      <c r="H51" s="121">
        <f>'TC-009'!F3</f>
        <v>3</v>
      </c>
      <c r="I51" s="121">
        <f>'TC-009'!G3</f>
        <v>3</v>
      </c>
      <c r="J51" s="121">
        <f>'TC-009'!H3</f>
        <v>0</v>
      </c>
      <c r="K51" s="6"/>
      <c r="L51" s="6"/>
      <c r="M51" s="6"/>
      <c r="N51" s="6"/>
      <c r="O51" s="6"/>
      <c r="P51" s="6"/>
      <c r="Q51" s="6"/>
      <c r="R51" s="6"/>
      <c r="S51" s="6"/>
      <c r="T51" s="6"/>
      <c r="U51" s="6"/>
      <c r="V51" s="6"/>
      <c r="W51" s="6"/>
      <c r="X51" s="6"/>
      <c r="Y51" s="6"/>
      <c r="Z51" s="6"/>
      <c r="AA51" s="6"/>
      <c r="AB51" s="6"/>
    </row>
    <row r="52" spans="1:28" ht="15.75" customHeight="1">
      <c r="A52" s="6"/>
      <c r="B52" s="115"/>
      <c r="C52" s="115"/>
      <c r="D52" s="22" t="s">
        <v>233</v>
      </c>
      <c r="E52" s="23" t="s">
        <v>28</v>
      </c>
      <c r="F52" s="23" t="s">
        <v>236</v>
      </c>
      <c r="G52" s="23" t="s">
        <v>237</v>
      </c>
      <c r="H52" s="115"/>
      <c r="I52" s="115"/>
      <c r="J52" s="115"/>
      <c r="K52" s="6"/>
      <c r="L52" s="6"/>
      <c r="M52" s="6"/>
      <c r="N52" s="6"/>
      <c r="O52" s="6"/>
      <c r="P52" s="6"/>
      <c r="Q52" s="6"/>
      <c r="R52" s="6"/>
      <c r="S52" s="6"/>
      <c r="T52" s="6"/>
      <c r="U52" s="6"/>
      <c r="V52" s="6"/>
      <c r="W52" s="6"/>
      <c r="X52" s="6"/>
      <c r="Y52" s="6"/>
      <c r="Z52" s="6"/>
      <c r="AA52" s="6"/>
      <c r="AB52" s="6"/>
    </row>
    <row r="53" spans="1:28" ht="15.75" customHeight="1">
      <c r="A53" s="6"/>
      <c r="B53" s="115"/>
      <c r="C53" s="115"/>
      <c r="D53" s="22" t="s">
        <v>238</v>
      </c>
      <c r="E53" s="23" t="s">
        <v>28</v>
      </c>
      <c r="F53" s="23" t="s">
        <v>239</v>
      </c>
      <c r="G53" s="23" t="s">
        <v>240</v>
      </c>
      <c r="H53" s="115"/>
      <c r="I53" s="115"/>
      <c r="J53" s="115"/>
      <c r="K53" s="6"/>
      <c r="L53" s="6"/>
      <c r="M53" s="6"/>
      <c r="N53" s="6"/>
      <c r="O53" s="6"/>
      <c r="P53" s="6"/>
      <c r="Q53" s="6"/>
      <c r="R53" s="6"/>
      <c r="S53" s="6"/>
      <c r="T53" s="6"/>
      <c r="U53" s="6"/>
      <c r="V53" s="6"/>
      <c r="W53" s="6"/>
      <c r="X53" s="6"/>
      <c r="Y53" s="6"/>
      <c r="Z53" s="6"/>
      <c r="AA53" s="6"/>
      <c r="AB53" s="6"/>
    </row>
    <row r="54" spans="1:28" ht="15.75" customHeight="1">
      <c r="A54" s="6"/>
      <c r="B54" s="124" t="s">
        <v>241</v>
      </c>
      <c r="C54" s="123" t="s">
        <v>242</v>
      </c>
      <c r="D54" s="22" t="s">
        <v>243</v>
      </c>
      <c r="E54" s="23" t="s">
        <v>28</v>
      </c>
      <c r="F54" s="23" t="s">
        <v>244</v>
      </c>
      <c r="G54" s="23" t="s">
        <v>245</v>
      </c>
      <c r="H54" s="121">
        <f>'TC-010'!F3</f>
        <v>6</v>
      </c>
      <c r="I54" s="121">
        <f>'TC-010'!G3</f>
        <v>6</v>
      </c>
      <c r="J54" s="121">
        <f>'TC-010'!H3</f>
        <v>0</v>
      </c>
      <c r="K54" s="6"/>
      <c r="L54" s="6"/>
      <c r="M54" s="6"/>
      <c r="N54" s="6"/>
      <c r="O54" s="6"/>
      <c r="P54" s="6"/>
      <c r="Q54" s="6"/>
      <c r="R54" s="6"/>
      <c r="S54" s="6"/>
      <c r="T54" s="6"/>
      <c r="U54" s="6"/>
      <c r="V54" s="6"/>
      <c r="W54" s="6"/>
      <c r="X54" s="6"/>
      <c r="Y54" s="6"/>
      <c r="Z54" s="6"/>
      <c r="AA54" s="6"/>
      <c r="AB54" s="6"/>
    </row>
    <row r="55" spans="1:28" ht="15.75" customHeight="1">
      <c r="A55" s="6"/>
      <c r="B55" s="115"/>
      <c r="C55" s="115"/>
      <c r="D55" s="22" t="s">
        <v>247</v>
      </c>
      <c r="E55" s="23" t="s">
        <v>28</v>
      </c>
      <c r="F55" s="23" t="s">
        <v>248</v>
      </c>
      <c r="G55" s="23" t="s">
        <v>249</v>
      </c>
      <c r="H55" s="115"/>
      <c r="I55" s="115"/>
      <c r="J55" s="115"/>
      <c r="K55" s="6"/>
      <c r="L55" s="6"/>
      <c r="M55" s="6"/>
      <c r="N55" s="6"/>
      <c r="O55" s="6"/>
      <c r="P55" s="6"/>
      <c r="Q55" s="6"/>
      <c r="R55" s="6"/>
      <c r="S55" s="6"/>
      <c r="T55" s="6"/>
      <c r="U55" s="6"/>
      <c r="V55" s="6"/>
      <c r="W55" s="6"/>
      <c r="X55" s="6"/>
      <c r="Y55" s="6"/>
      <c r="Z55" s="6"/>
      <c r="AA55" s="6"/>
      <c r="AB55" s="6"/>
    </row>
    <row r="56" spans="1:28" ht="15.75" customHeight="1">
      <c r="A56" s="6"/>
      <c r="B56" s="115"/>
      <c r="C56" s="115"/>
      <c r="D56" s="22" t="s">
        <v>250</v>
      </c>
      <c r="E56" s="23" t="s">
        <v>28</v>
      </c>
      <c r="F56" s="23" t="s">
        <v>251</v>
      </c>
      <c r="G56" s="23" t="s">
        <v>252</v>
      </c>
      <c r="H56" s="115"/>
      <c r="I56" s="115"/>
      <c r="J56" s="115"/>
      <c r="K56" s="6"/>
      <c r="L56" s="6"/>
      <c r="M56" s="6"/>
      <c r="N56" s="6"/>
      <c r="O56" s="6"/>
      <c r="P56" s="6"/>
      <c r="Q56" s="6"/>
      <c r="R56" s="6"/>
      <c r="S56" s="6"/>
      <c r="T56" s="6"/>
      <c r="U56" s="6"/>
      <c r="V56" s="6"/>
      <c r="W56" s="6"/>
      <c r="X56" s="6"/>
      <c r="Y56" s="6"/>
      <c r="Z56" s="6"/>
      <c r="AA56" s="6"/>
      <c r="AB56" s="6"/>
    </row>
    <row r="57" spans="1:28" ht="15.75" customHeight="1">
      <c r="A57" s="6"/>
      <c r="B57" s="115"/>
      <c r="C57" s="115"/>
      <c r="D57" s="22" t="s">
        <v>253</v>
      </c>
      <c r="E57" s="23" t="s">
        <v>28</v>
      </c>
      <c r="F57" s="23" t="s">
        <v>254</v>
      </c>
      <c r="G57" s="23" t="s">
        <v>255</v>
      </c>
      <c r="H57" s="115"/>
      <c r="I57" s="115"/>
      <c r="J57" s="115"/>
      <c r="K57" s="6"/>
      <c r="L57" s="6"/>
      <c r="M57" s="6"/>
      <c r="N57" s="6"/>
      <c r="O57" s="6"/>
      <c r="P57" s="6"/>
      <c r="Q57" s="6"/>
      <c r="R57" s="6"/>
      <c r="S57" s="6"/>
      <c r="T57" s="6"/>
      <c r="U57" s="6"/>
      <c r="V57" s="6"/>
      <c r="W57" s="6"/>
      <c r="X57" s="6"/>
      <c r="Y57" s="6"/>
      <c r="Z57" s="6"/>
      <c r="AA57" s="6"/>
      <c r="AB57" s="6"/>
    </row>
    <row r="58" spans="1:28" ht="15.75" customHeight="1">
      <c r="A58" s="6"/>
      <c r="B58" s="115"/>
      <c r="C58" s="115"/>
      <c r="D58" s="22" t="s">
        <v>256</v>
      </c>
      <c r="E58" s="23" t="s">
        <v>28</v>
      </c>
      <c r="F58" s="23" t="s">
        <v>257</v>
      </c>
      <c r="G58" s="23" t="s">
        <v>196</v>
      </c>
      <c r="H58" s="115"/>
      <c r="I58" s="115"/>
      <c r="J58" s="115"/>
      <c r="K58" s="6"/>
      <c r="L58" s="6"/>
      <c r="M58" s="6"/>
      <c r="N58" s="6"/>
      <c r="O58" s="6"/>
      <c r="P58" s="6"/>
      <c r="Q58" s="6"/>
      <c r="R58" s="6"/>
      <c r="S58" s="6"/>
      <c r="T58" s="6"/>
      <c r="U58" s="6"/>
      <c r="V58" s="6"/>
      <c r="W58" s="6"/>
      <c r="X58" s="6"/>
      <c r="Y58" s="6"/>
      <c r="Z58" s="6"/>
      <c r="AA58" s="6"/>
      <c r="AB58" s="6"/>
    </row>
    <row r="59" spans="1:28" ht="15.75" customHeight="1">
      <c r="A59" s="6"/>
      <c r="B59" s="115"/>
      <c r="C59" s="115"/>
      <c r="D59" s="22" t="s">
        <v>258</v>
      </c>
      <c r="E59" s="23" t="s">
        <v>28</v>
      </c>
      <c r="F59" s="23" t="s">
        <v>259</v>
      </c>
      <c r="G59" s="23" t="s">
        <v>260</v>
      </c>
      <c r="H59" s="115"/>
      <c r="I59" s="115"/>
      <c r="J59" s="115"/>
      <c r="K59" s="6"/>
      <c r="L59" s="6"/>
      <c r="M59" s="6"/>
      <c r="N59" s="6"/>
      <c r="O59" s="6"/>
      <c r="P59" s="6"/>
      <c r="Q59" s="6"/>
      <c r="R59" s="6"/>
      <c r="S59" s="6"/>
      <c r="T59" s="6"/>
      <c r="U59" s="6"/>
      <c r="V59" s="6"/>
      <c r="W59" s="6"/>
      <c r="X59" s="6"/>
      <c r="Y59" s="6"/>
      <c r="Z59" s="6"/>
      <c r="AA59" s="6"/>
      <c r="AB59" s="6"/>
    </row>
    <row r="60" spans="1:28" ht="15.75" customHeight="1">
      <c r="A60" s="6"/>
      <c r="B60" s="124" t="s">
        <v>261</v>
      </c>
      <c r="C60" s="123" t="s">
        <v>262</v>
      </c>
      <c r="D60" s="22" t="s">
        <v>263</v>
      </c>
      <c r="E60" s="23" t="s">
        <v>28</v>
      </c>
      <c r="F60" s="23" t="s">
        <v>264</v>
      </c>
      <c r="G60" s="23" t="s">
        <v>265</v>
      </c>
      <c r="H60" s="121">
        <f>'TC-011'!F3</f>
        <v>5</v>
      </c>
      <c r="I60" s="121">
        <f>'TC-011'!G3</f>
        <v>5</v>
      </c>
      <c r="J60" s="121">
        <f>'TC-011'!H3</f>
        <v>0</v>
      </c>
      <c r="K60" s="6"/>
      <c r="L60" s="6"/>
      <c r="M60" s="6"/>
      <c r="N60" s="6"/>
      <c r="O60" s="6"/>
      <c r="P60" s="6"/>
      <c r="Q60" s="6"/>
      <c r="R60" s="6"/>
      <c r="S60" s="6"/>
      <c r="T60" s="6"/>
      <c r="U60" s="6"/>
      <c r="V60" s="6"/>
      <c r="W60" s="6"/>
      <c r="X60" s="6"/>
      <c r="Y60" s="6"/>
      <c r="Z60" s="6"/>
      <c r="AA60" s="6"/>
      <c r="AB60" s="6"/>
    </row>
    <row r="61" spans="1:28" ht="15.75" customHeight="1">
      <c r="A61" s="6"/>
      <c r="B61" s="115"/>
      <c r="C61" s="115"/>
      <c r="D61" s="22" t="s">
        <v>266</v>
      </c>
      <c r="E61" s="23" t="s">
        <v>28</v>
      </c>
      <c r="F61" s="23" t="s">
        <v>267</v>
      </c>
      <c r="G61" s="23" t="s">
        <v>268</v>
      </c>
      <c r="H61" s="115"/>
      <c r="I61" s="115"/>
      <c r="J61" s="115"/>
      <c r="K61" s="6"/>
      <c r="L61" s="6"/>
      <c r="M61" s="6"/>
      <c r="N61" s="6"/>
      <c r="O61" s="6"/>
      <c r="P61" s="6"/>
      <c r="Q61" s="6"/>
      <c r="R61" s="6"/>
      <c r="S61" s="6"/>
      <c r="T61" s="6"/>
      <c r="U61" s="6"/>
      <c r="V61" s="6"/>
      <c r="W61" s="6"/>
      <c r="X61" s="6"/>
      <c r="Y61" s="6"/>
      <c r="Z61" s="6"/>
      <c r="AA61" s="6"/>
      <c r="AB61" s="6"/>
    </row>
    <row r="62" spans="1:28" ht="15.75" customHeight="1">
      <c r="A62" s="6"/>
      <c r="B62" s="115"/>
      <c r="C62" s="115"/>
      <c r="D62" s="22" t="s">
        <v>269</v>
      </c>
      <c r="E62" s="23" t="s">
        <v>28</v>
      </c>
      <c r="F62" s="23" t="s">
        <v>270</v>
      </c>
      <c r="G62" s="23" t="s">
        <v>271</v>
      </c>
      <c r="H62" s="115"/>
      <c r="I62" s="115"/>
      <c r="J62" s="115"/>
      <c r="K62" s="6"/>
      <c r="L62" s="6"/>
      <c r="M62" s="6"/>
      <c r="N62" s="6"/>
      <c r="O62" s="6"/>
      <c r="P62" s="6"/>
      <c r="Q62" s="6"/>
      <c r="R62" s="6"/>
      <c r="S62" s="6"/>
      <c r="T62" s="6"/>
      <c r="U62" s="6"/>
      <c r="V62" s="6"/>
      <c r="W62" s="6"/>
      <c r="X62" s="6"/>
      <c r="Y62" s="6"/>
      <c r="Z62" s="6"/>
      <c r="AA62" s="6"/>
      <c r="AB62" s="6"/>
    </row>
    <row r="63" spans="1:28" ht="15.75" customHeight="1">
      <c r="A63" s="6"/>
      <c r="B63" s="115"/>
      <c r="C63" s="115"/>
      <c r="D63" s="22" t="s">
        <v>272</v>
      </c>
      <c r="E63" s="23" t="s">
        <v>28</v>
      </c>
      <c r="F63" s="23" t="s">
        <v>273</v>
      </c>
      <c r="G63" s="23" t="s">
        <v>274</v>
      </c>
      <c r="H63" s="115"/>
      <c r="I63" s="115"/>
      <c r="J63" s="115"/>
      <c r="K63" s="6"/>
      <c r="L63" s="6"/>
      <c r="M63" s="6"/>
      <c r="N63" s="6"/>
      <c r="O63" s="6"/>
      <c r="P63" s="6"/>
      <c r="Q63" s="6"/>
      <c r="R63" s="6"/>
      <c r="S63" s="6"/>
      <c r="T63" s="6"/>
      <c r="U63" s="6"/>
      <c r="V63" s="6"/>
      <c r="W63" s="6"/>
      <c r="X63" s="6"/>
      <c r="Y63" s="6"/>
      <c r="Z63" s="6"/>
      <c r="AA63" s="6"/>
      <c r="AB63" s="6"/>
    </row>
    <row r="64" spans="1:28" ht="15.75" customHeight="1">
      <c r="A64" s="6"/>
      <c r="B64" s="115"/>
      <c r="C64" s="115"/>
      <c r="D64" s="22" t="s">
        <v>275</v>
      </c>
      <c r="E64" s="23" t="s">
        <v>28</v>
      </c>
      <c r="F64" s="23" t="s">
        <v>276</v>
      </c>
      <c r="G64" s="23" t="s">
        <v>277</v>
      </c>
      <c r="H64" s="115"/>
      <c r="I64" s="115"/>
      <c r="J64" s="115"/>
      <c r="K64" s="6"/>
      <c r="L64" s="6"/>
      <c r="M64" s="6"/>
      <c r="N64" s="6"/>
      <c r="O64" s="6"/>
      <c r="P64" s="6"/>
      <c r="Q64" s="6"/>
      <c r="R64" s="6"/>
      <c r="S64" s="6"/>
      <c r="T64" s="6"/>
      <c r="U64" s="6"/>
      <c r="V64" s="6"/>
      <c r="W64" s="6"/>
      <c r="X64" s="6"/>
      <c r="Y64" s="6"/>
      <c r="Z64" s="6"/>
      <c r="AA64" s="6"/>
      <c r="AB64" s="6"/>
    </row>
    <row r="65" spans="1:28" ht="15.75" customHeight="1">
      <c r="A65" s="6"/>
      <c r="B65" s="124" t="s">
        <v>278</v>
      </c>
      <c r="C65" s="123" t="s">
        <v>279</v>
      </c>
      <c r="D65" s="22" t="s">
        <v>280</v>
      </c>
      <c r="E65" s="23" t="s">
        <v>28</v>
      </c>
      <c r="F65" s="23" t="s">
        <v>281</v>
      </c>
      <c r="G65" s="23" t="s">
        <v>282</v>
      </c>
      <c r="H65" s="121">
        <f>'TC-012'!F3</f>
        <v>6</v>
      </c>
      <c r="I65" s="121">
        <f>'TC-012'!G3</f>
        <v>6</v>
      </c>
      <c r="J65" s="121">
        <f>'TC-012'!H3</f>
        <v>0</v>
      </c>
      <c r="K65" s="6"/>
      <c r="L65" s="6"/>
      <c r="M65" s="6"/>
      <c r="N65" s="6"/>
      <c r="O65" s="6"/>
      <c r="P65" s="6"/>
      <c r="Q65" s="6"/>
      <c r="R65" s="6"/>
      <c r="S65" s="6"/>
      <c r="T65" s="6"/>
      <c r="U65" s="6"/>
      <c r="V65" s="6"/>
      <c r="W65" s="6"/>
      <c r="X65" s="6"/>
      <c r="Y65" s="6"/>
      <c r="Z65" s="6"/>
      <c r="AA65" s="6"/>
      <c r="AB65" s="6"/>
    </row>
    <row r="66" spans="1:28" ht="15.75" customHeight="1">
      <c r="A66" s="6"/>
      <c r="B66" s="115"/>
      <c r="C66" s="115"/>
      <c r="D66" s="22" t="s">
        <v>283</v>
      </c>
      <c r="E66" s="23" t="s">
        <v>28</v>
      </c>
      <c r="F66" s="23" t="s">
        <v>284</v>
      </c>
      <c r="G66" s="23" t="s">
        <v>282</v>
      </c>
      <c r="H66" s="115"/>
      <c r="I66" s="115"/>
      <c r="J66" s="115"/>
      <c r="K66" s="6"/>
      <c r="L66" s="6"/>
      <c r="M66" s="6"/>
      <c r="N66" s="6"/>
      <c r="O66" s="6"/>
      <c r="P66" s="6"/>
      <c r="Q66" s="6"/>
      <c r="R66" s="6"/>
      <c r="S66" s="6"/>
      <c r="T66" s="6"/>
      <c r="U66" s="6"/>
      <c r="V66" s="6"/>
      <c r="W66" s="6"/>
      <c r="X66" s="6"/>
      <c r="Y66" s="6"/>
      <c r="Z66" s="6"/>
      <c r="AA66" s="6"/>
      <c r="AB66" s="6"/>
    </row>
    <row r="67" spans="1:28" ht="15.75" customHeight="1">
      <c r="A67" s="6"/>
      <c r="B67" s="115"/>
      <c r="C67" s="115"/>
      <c r="D67" s="22" t="s">
        <v>285</v>
      </c>
      <c r="E67" s="23" t="s">
        <v>88</v>
      </c>
      <c r="F67" s="23" t="s">
        <v>286</v>
      </c>
      <c r="G67" s="23" t="s">
        <v>287</v>
      </c>
      <c r="H67" s="115"/>
      <c r="I67" s="115"/>
      <c r="J67" s="115"/>
      <c r="K67" s="6"/>
      <c r="L67" s="6"/>
      <c r="M67" s="6"/>
      <c r="N67" s="6"/>
      <c r="O67" s="6"/>
      <c r="P67" s="6"/>
      <c r="Q67" s="6"/>
      <c r="R67" s="6"/>
      <c r="S67" s="6"/>
      <c r="T67" s="6"/>
      <c r="U67" s="6"/>
      <c r="V67" s="6"/>
      <c r="W67" s="6"/>
      <c r="X67" s="6"/>
      <c r="Y67" s="6"/>
      <c r="Z67" s="6"/>
      <c r="AA67" s="6"/>
      <c r="AB67" s="6"/>
    </row>
    <row r="68" spans="1:28" ht="15.75" customHeight="1">
      <c r="A68" s="6"/>
      <c r="B68" s="115"/>
      <c r="C68" s="115"/>
      <c r="D68" s="22" t="s">
        <v>289</v>
      </c>
      <c r="E68" s="23" t="s">
        <v>88</v>
      </c>
      <c r="F68" s="23" t="s">
        <v>290</v>
      </c>
      <c r="G68" s="23" t="s">
        <v>291</v>
      </c>
      <c r="H68" s="115"/>
      <c r="I68" s="115"/>
      <c r="J68" s="115"/>
      <c r="K68" s="6"/>
      <c r="L68" s="6"/>
      <c r="M68" s="6"/>
      <c r="N68" s="6"/>
      <c r="O68" s="6"/>
      <c r="P68" s="6"/>
      <c r="Q68" s="6"/>
      <c r="R68" s="6"/>
      <c r="S68" s="6"/>
      <c r="T68" s="6"/>
      <c r="U68" s="6"/>
      <c r="V68" s="6"/>
      <c r="W68" s="6"/>
      <c r="X68" s="6"/>
      <c r="Y68" s="6"/>
      <c r="Z68" s="6"/>
      <c r="AA68" s="6"/>
      <c r="AB68" s="6"/>
    </row>
    <row r="69" spans="1:28" ht="15.75" customHeight="1">
      <c r="A69" s="6"/>
      <c r="B69" s="115"/>
      <c r="C69" s="115"/>
      <c r="D69" s="22" t="s">
        <v>292</v>
      </c>
      <c r="E69" s="23" t="s">
        <v>293</v>
      </c>
      <c r="F69" s="23" t="s">
        <v>294</v>
      </c>
      <c r="G69" s="23" t="s">
        <v>295</v>
      </c>
      <c r="H69" s="115"/>
      <c r="I69" s="115"/>
      <c r="J69" s="115"/>
      <c r="K69" s="6"/>
      <c r="L69" s="6"/>
      <c r="M69" s="6"/>
      <c r="N69" s="6"/>
      <c r="O69" s="6"/>
      <c r="P69" s="6"/>
      <c r="Q69" s="6"/>
      <c r="R69" s="6"/>
      <c r="S69" s="6"/>
      <c r="T69" s="6"/>
      <c r="U69" s="6"/>
      <c r="V69" s="6"/>
      <c r="W69" s="6"/>
      <c r="X69" s="6"/>
      <c r="Y69" s="6"/>
      <c r="Z69" s="6"/>
      <c r="AA69" s="6"/>
      <c r="AB69" s="6"/>
    </row>
    <row r="70" spans="1:28" ht="15.75" customHeight="1">
      <c r="A70" s="6"/>
      <c r="B70" s="115"/>
      <c r="C70" s="115"/>
      <c r="D70" s="22" t="s">
        <v>296</v>
      </c>
      <c r="E70" s="23" t="s">
        <v>28</v>
      </c>
      <c r="F70" s="23" t="s">
        <v>297</v>
      </c>
      <c r="G70" s="23" t="s">
        <v>298</v>
      </c>
      <c r="H70" s="115"/>
      <c r="I70" s="115"/>
      <c r="J70" s="115"/>
      <c r="K70" s="6"/>
      <c r="L70" s="6"/>
      <c r="M70" s="6"/>
      <c r="N70" s="6"/>
      <c r="O70" s="6"/>
      <c r="P70" s="6"/>
      <c r="Q70" s="6"/>
      <c r="R70" s="6"/>
      <c r="S70" s="6"/>
      <c r="T70" s="6"/>
      <c r="U70" s="6"/>
      <c r="V70" s="6"/>
      <c r="W70" s="6"/>
      <c r="X70" s="6"/>
      <c r="Y70" s="6"/>
      <c r="Z70" s="6"/>
      <c r="AA70" s="6"/>
      <c r="AB70" s="6"/>
    </row>
    <row r="71" spans="1:28" ht="15.75" customHeight="1">
      <c r="A71" s="6"/>
      <c r="B71" s="124" t="s">
        <v>299</v>
      </c>
      <c r="C71" s="123" t="s">
        <v>300</v>
      </c>
      <c r="D71" s="22" t="s">
        <v>302</v>
      </c>
      <c r="E71" s="23" t="s">
        <v>303</v>
      </c>
      <c r="F71" s="23" t="s">
        <v>304</v>
      </c>
      <c r="G71" s="23" t="s">
        <v>305</v>
      </c>
      <c r="H71" s="121">
        <f>'TC-013'!F3</f>
        <v>6</v>
      </c>
      <c r="I71" s="121">
        <f>'TC-013'!G3</f>
        <v>6</v>
      </c>
      <c r="J71" s="121">
        <f>'TC-013'!H3</f>
        <v>0</v>
      </c>
      <c r="K71" s="6"/>
      <c r="L71" s="6"/>
      <c r="M71" s="6"/>
      <c r="N71" s="6"/>
      <c r="O71" s="6"/>
      <c r="P71" s="6"/>
      <c r="Q71" s="6"/>
      <c r="R71" s="6"/>
      <c r="S71" s="6"/>
      <c r="T71" s="6"/>
      <c r="U71" s="6"/>
      <c r="V71" s="6"/>
      <c r="W71" s="6"/>
      <c r="X71" s="6"/>
      <c r="Y71" s="6"/>
      <c r="Z71" s="6"/>
      <c r="AA71" s="6"/>
      <c r="AB71" s="6"/>
    </row>
    <row r="72" spans="1:28" ht="15.75" customHeight="1">
      <c r="A72" s="6"/>
      <c r="B72" s="115"/>
      <c r="C72" s="115"/>
      <c r="D72" s="22" t="s">
        <v>308</v>
      </c>
      <c r="E72" s="23" t="s">
        <v>303</v>
      </c>
      <c r="F72" s="23" t="s">
        <v>309</v>
      </c>
      <c r="G72" s="23" t="s">
        <v>305</v>
      </c>
      <c r="H72" s="115"/>
      <c r="I72" s="115"/>
      <c r="J72" s="115"/>
      <c r="K72" s="6"/>
      <c r="L72" s="6"/>
      <c r="M72" s="6"/>
      <c r="N72" s="6"/>
      <c r="O72" s="6"/>
      <c r="P72" s="6"/>
      <c r="Q72" s="6"/>
      <c r="R72" s="6"/>
      <c r="S72" s="6"/>
      <c r="T72" s="6"/>
      <c r="U72" s="6"/>
      <c r="V72" s="6"/>
      <c r="W72" s="6"/>
      <c r="X72" s="6"/>
      <c r="Y72" s="6"/>
      <c r="Z72" s="6"/>
      <c r="AA72" s="6"/>
      <c r="AB72" s="6"/>
    </row>
    <row r="73" spans="1:28" ht="15.75" customHeight="1">
      <c r="A73" s="6"/>
      <c r="B73" s="115"/>
      <c r="C73" s="115"/>
      <c r="D73" s="22" t="s">
        <v>311</v>
      </c>
      <c r="E73" s="23" t="s">
        <v>303</v>
      </c>
      <c r="F73" s="23" t="s">
        <v>312</v>
      </c>
      <c r="G73" s="23" t="s">
        <v>313</v>
      </c>
      <c r="H73" s="115"/>
      <c r="I73" s="115"/>
      <c r="J73" s="115"/>
      <c r="K73" s="6"/>
      <c r="L73" s="6"/>
      <c r="M73" s="6"/>
      <c r="N73" s="6"/>
      <c r="O73" s="6"/>
      <c r="P73" s="6"/>
      <c r="Q73" s="6"/>
      <c r="R73" s="6"/>
      <c r="S73" s="6"/>
      <c r="T73" s="6"/>
      <c r="U73" s="6"/>
      <c r="V73" s="6"/>
      <c r="W73" s="6"/>
      <c r="X73" s="6"/>
      <c r="Y73" s="6"/>
      <c r="Z73" s="6"/>
      <c r="AA73" s="6"/>
      <c r="AB73" s="6"/>
    </row>
    <row r="74" spans="1:28" ht="15.75" customHeight="1">
      <c r="A74" s="6"/>
      <c r="B74" s="115"/>
      <c r="C74" s="115"/>
      <c r="D74" s="22" t="s">
        <v>315</v>
      </c>
      <c r="E74" s="23" t="s">
        <v>303</v>
      </c>
      <c r="F74" s="23" t="s">
        <v>316</v>
      </c>
      <c r="G74" s="23" t="s">
        <v>317</v>
      </c>
      <c r="H74" s="115"/>
      <c r="I74" s="115"/>
      <c r="J74" s="115"/>
      <c r="K74" s="6"/>
      <c r="L74" s="6"/>
      <c r="M74" s="6"/>
      <c r="N74" s="6"/>
      <c r="O74" s="6"/>
      <c r="P74" s="6"/>
      <c r="Q74" s="6"/>
      <c r="R74" s="6"/>
      <c r="S74" s="6"/>
      <c r="T74" s="6"/>
      <c r="U74" s="6"/>
      <c r="V74" s="6"/>
      <c r="W74" s="6"/>
      <c r="X74" s="6"/>
      <c r="Y74" s="6"/>
      <c r="Z74" s="6"/>
      <c r="AA74" s="6"/>
      <c r="AB74" s="6"/>
    </row>
    <row r="75" spans="1:28" ht="15.75" customHeight="1">
      <c r="A75" s="6"/>
      <c r="B75" s="115"/>
      <c r="C75" s="115"/>
      <c r="D75" s="22" t="s">
        <v>318</v>
      </c>
      <c r="E75" s="23" t="s">
        <v>303</v>
      </c>
      <c r="F75" s="23" t="s">
        <v>320</v>
      </c>
      <c r="G75" s="23" t="s">
        <v>321</v>
      </c>
      <c r="H75" s="115"/>
      <c r="I75" s="115"/>
      <c r="J75" s="115"/>
      <c r="K75" s="6"/>
      <c r="L75" s="6"/>
      <c r="M75" s="6"/>
      <c r="N75" s="6"/>
      <c r="O75" s="6"/>
      <c r="P75" s="6"/>
      <c r="Q75" s="6"/>
      <c r="R75" s="6"/>
      <c r="S75" s="6"/>
      <c r="T75" s="6"/>
      <c r="U75" s="6"/>
      <c r="V75" s="6"/>
      <c r="W75" s="6"/>
      <c r="X75" s="6"/>
      <c r="Y75" s="6"/>
      <c r="Z75" s="6"/>
      <c r="AA75" s="6"/>
      <c r="AB75" s="6"/>
    </row>
    <row r="76" spans="1:28" ht="15.75" customHeight="1">
      <c r="A76" s="6"/>
      <c r="B76" s="115"/>
      <c r="C76" s="115"/>
      <c r="D76" s="22" t="s">
        <v>323</v>
      </c>
      <c r="E76" s="23" t="s">
        <v>303</v>
      </c>
      <c r="F76" s="23" t="s">
        <v>324</v>
      </c>
      <c r="G76" s="23" t="s">
        <v>325</v>
      </c>
      <c r="H76" s="115"/>
      <c r="I76" s="115"/>
      <c r="J76" s="115"/>
      <c r="K76" s="6"/>
      <c r="L76" s="6"/>
      <c r="M76" s="6"/>
      <c r="N76" s="6"/>
      <c r="O76" s="6"/>
      <c r="P76" s="6"/>
      <c r="Q76" s="6"/>
      <c r="R76" s="6"/>
      <c r="S76" s="6"/>
      <c r="T76" s="6"/>
      <c r="U76" s="6"/>
      <c r="V76" s="6"/>
      <c r="W76" s="6"/>
      <c r="X76" s="6"/>
      <c r="Y76" s="6"/>
      <c r="Z76" s="6"/>
      <c r="AA76" s="6"/>
      <c r="AB76" s="6"/>
    </row>
    <row r="77" spans="1:28" ht="15.75" customHeight="1">
      <c r="A77" s="6"/>
      <c r="B77" s="124" t="s">
        <v>327</v>
      </c>
      <c r="C77" s="123" t="s">
        <v>328</v>
      </c>
      <c r="D77" s="22" t="s">
        <v>329</v>
      </c>
      <c r="E77" s="23" t="s">
        <v>28</v>
      </c>
      <c r="F77" s="23" t="s">
        <v>330</v>
      </c>
      <c r="G77" s="23" t="s">
        <v>331</v>
      </c>
      <c r="H77" s="121">
        <f>'TC-014'!F3</f>
        <v>6</v>
      </c>
      <c r="I77" s="121">
        <f>'TC-014'!G3</f>
        <v>6</v>
      </c>
      <c r="J77" s="121">
        <f>'TC-014'!H3</f>
        <v>0</v>
      </c>
      <c r="K77" s="6"/>
      <c r="L77" s="6"/>
      <c r="M77" s="6"/>
      <c r="N77" s="6"/>
      <c r="O77" s="6"/>
      <c r="P77" s="6"/>
      <c r="Q77" s="6"/>
      <c r="R77" s="6"/>
      <c r="S77" s="6"/>
      <c r="T77" s="6"/>
      <c r="U77" s="6"/>
      <c r="V77" s="6"/>
      <c r="W77" s="6"/>
      <c r="X77" s="6"/>
      <c r="Y77" s="6"/>
      <c r="Z77" s="6"/>
      <c r="AA77" s="6"/>
      <c r="AB77" s="6"/>
    </row>
    <row r="78" spans="1:28" ht="15.75" customHeight="1">
      <c r="A78" s="6"/>
      <c r="B78" s="115"/>
      <c r="C78" s="115"/>
      <c r="D78" s="22" t="s">
        <v>335</v>
      </c>
      <c r="E78" s="23" t="s">
        <v>28</v>
      </c>
      <c r="F78" s="23" t="s">
        <v>336</v>
      </c>
      <c r="G78" s="23" t="s">
        <v>337</v>
      </c>
      <c r="H78" s="115"/>
      <c r="I78" s="115"/>
      <c r="J78" s="115"/>
      <c r="K78" s="6"/>
      <c r="L78" s="6"/>
      <c r="M78" s="6"/>
      <c r="N78" s="6"/>
      <c r="O78" s="6"/>
      <c r="P78" s="6"/>
      <c r="Q78" s="6"/>
      <c r="R78" s="6"/>
      <c r="S78" s="6"/>
      <c r="T78" s="6"/>
      <c r="U78" s="6"/>
      <c r="V78" s="6"/>
      <c r="W78" s="6"/>
      <c r="X78" s="6"/>
      <c r="Y78" s="6"/>
      <c r="Z78" s="6"/>
      <c r="AA78" s="6"/>
      <c r="AB78" s="6"/>
    </row>
    <row r="79" spans="1:28" ht="15.75" customHeight="1">
      <c r="A79" s="6"/>
      <c r="B79" s="115"/>
      <c r="C79" s="115"/>
      <c r="D79" s="22" t="s">
        <v>338</v>
      </c>
      <c r="E79" s="23" t="s">
        <v>28</v>
      </c>
      <c r="F79" s="23" t="s">
        <v>340</v>
      </c>
      <c r="G79" s="23" t="s">
        <v>341</v>
      </c>
      <c r="H79" s="115"/>
      <c r="I79" s="115"/>
      <c r="J79" s="115"/>
      <c r="K79" s="6"/>
      <c r="L79" s="6"/>
      <c r="M79" s="6"/>
      <c r="N79" s="6"/>
      <c r="O79" s="6"/>
      <c r="P79" s="6"/>
      <c r="Q79" s="6"/>
      <c r="R79" s="6"/>
      <c r="S79" s="6"/>
      <c r="T79" s="6"/>
      <c r="U79" s="6"/>
      <c r="V79" s="6"/>
      <c r="W79" s="6"/>
      <c r="X79" s="6"/>
      <c r="Y79" s="6"/>
      <c r="Z79" s="6"/>
      <c r="AA79" s="6"/>
      <c r="AB79" s="6"/>
    </row>
    <row r="80" spans="1:28" ht="15.75" customHeight="1">
      <c r="A80" s="6"/>
      <c r="B80" s="115"/>
      <c r="C80" s="115"/>
      <c r="D80" s="22" t="s">
        <v>343</v>
      </c>
      <c r="E80" s="23" t="s">
        <v>293</v>
      </c>
      <c r="F80" s="23" t="s">
        <v>344</v>
      </c>
      <c r="G80" s="23" t="s">
        <v>345</v>
      </c>
      <c r="H80" s="115"/>
      <c r="I80" s="115"/>
      <c r="J80" s="115"/>
      <c r="K80" s="6"/>
      <c r="L80" s="6"/>
      <c r="M80" s="6"/>
      <c r="N80" s="6"/>
      <c r="O80" s="6"/>
      <c r="P80" s="6"/>
      <c r="Q80" s="6"/>
      <c r="R80" s="6"/>
      <c r="S80" s="6"/>
      <c r="T80" s="6"/>
      <c r="U80" s="6"/>
      <c r="V80" s="6"/>
      <c r="W80" s="6"/>
      <c r="X80" s="6"/>
      <c r="Y80" s="6"/>
      <c r="Z80" s="6"/>
      <c r="AA80" s="6"/>
      <c r="AB80" s="6"/>
    </row>
    <row r="81" spans="1:28" ht="15.75" customHeight="1">
      <c r="A81" s="6"/>
      <c r="B81" s="115"/>
      <c r="C81" s="115"/>
      <c r="D81" s="42" t="s">
        <v>346</v>
      </c>
      <c r="E81" s="23" t="s">
        <v>347</v>
      </c>
      <c r="F81" s="3" t="s">
        <v>348</v>
      </c>
      <c r="G81" s="23" t="s">
        <v>349</v>
      </c>
      <c r="H81" s="115"/>
      <c r="I81" s="115"/>
      <c r="J81" s="115"/>
      <c r="K81" s="6"/>
      <c r="L81" s="6"/>
      <c r="M81" s="6"/>
      <c r="N81" s="6"/>
      <c r="O81" s="6"/>
      <c r="P81" s="6"/>
      <c r="Q81" s="6"/>
      <c r="R81" s="6"/>
      <c r="S81" s="6"/>
      <c r="T81" s="6"/>
      <c r="U81" s="6"/>
      <c r="V81" s="6"/>
      <c r="W81" s="6"/>
      <c r="X81" s="6"/>
      <c r="Y81" s="6"/>
      <c r="Z81" s="6"/>
      <c r="AA81" s="6"/>
      <c r="AB81" s="6"/>
    </row>
    <row r="82" spans="1:28" ht="15.75" customHeight="1">
      <c r="A82" s="6"/>
      <c r="B82" s="115"/>
      <c r="C82" s="115"/>
      <c r="D82" s="22" t="s">
        <v>351</v>
      </c>
      <c r="E82" s="23" t="s">
        <v>28</v>
      </c>
      <c r="F82" s="40" t="s">
        <v>352</v>
      </c>
      <c r="G82" s="23" t="s">
        <v>353</v>
      </c>
      <c r="H82" s="115"/>
      <c r="I82" s="115"/>
      <c r="J82" s="115"/>
      <c r="K82" s="6"/>
      <c r="L82" s="6"/>
      <c r="M82" s="6"/>
      <c r="N82" s="6"/>
      <c r="O82" s="6"/>
      <c r="P82" s="6"/>
      <c r="Q82" s="6"/>
      <c r="R82" s="6"/>
      <c r="S82" s="6"/>
      <c r="T82" s="6"/>
      <c r="U82" s="6"/>
      <c r="V82" s="6"/>
      <c r="W82" s="6"/>
      <c r="X82" s="6"/>
      <c r="Y82" s="6"/>
      <c r="Z82" s="6"/>
      <c r="AA82" s="6"/>
      <c r="AB82" s="6"/>
    </row>
    <row r="83" spans="1:28" ht="15.75" customHeight="1">
      <c r="A83" s="6"/>
      <c r="B83" s="124" t="s">
        <v>354</v>
      </c>
      <c r="C83" s="123" t="s">
        <v>355</v>
      </c>
      <c r="D83" s="22" t="s">
        <v>357</v>
      </c>
      <c r="E83" s="23" t="s">
        <v>28</v>
      </c>
      <c r="F83" s="23" t="s">
        <v>358</v>
      </c>
      <c r="G83" s="23" t="s">
        <v>359</v>
      </c>
      <c r="H83" s="121">
        <f>'TC-015'!F3</f>
        <v>3</v>
      </c>
      <c r="I83" s="121">
        <f>'TC-015'!G3</f>
        <v>3</v>
      </c>
      <c r="J83" s="121">
        <f>'TC-015'!H3</f>
        <v>0</v>
      </c>
      <c r="K83" s="6"/>
      <c r="L83" s="6"/>
      <c r="M83" s="6"/>
      <c r="N83" s="6"/>
      <c r="O83" s="6"/>
      <c r="P83" s="6"/>
      <c r="Q83" s="6"/>
      <c r="R83" s="6"/>
      <c r="S83" s="6"/>
      <c r="T83" s="6"/>
      <c r="U83" s="6"/>
      <c r="V83" s="6"/>
      <c r="W83" s="6"/>
      <c r="X83" s="6"/>
      <c r="Y83" s="6"/>
      <c r="Z83" s="6"/>
      <c r="AA83" s="6"/>
      <c r="AB83" s="6"/>
    </row>
    <row r="84" spans="1:28" ht="15.75" customHeight="1">
      <c r="A84" s="6"/>
      <c r="B84" s="115"/>
      <c r="C84" s="115"/>
      <c r="D84" s="22" t="s">
        <v>362</v>
      </c>
      <c r="E84" s="23" t="s">
        <v>28</v>
      </c>
      <c r="F84" s="23" t="s">
        <v>363</v>
      </c>
      <c r="G84" s="23" t="s">
        <v>364</v>
      </c>
      <c r="H84" s="115"/>
      <c r="I84" s="115"/>
      <c r="J84" s="115"/>
      <c r="K84" s="6"/>
      <c r="L84" s="6"/>
      <c r="M84" s="6"/>
      <c r="N84" s="6"/>
      <c r="O84" s="6"/>
      <c r="P84" s="6"/>
      <c r="Q84" s="6"/>
      <c r="R84" s="6"/>
      <c r="S84" s="6"/>
      <c r="T84" s="6"/>
      <c r="U84" s="6"/>
      <c r="V84" s="6"/>
      <c r="W84" s="6"/>
      <c r="X84" s="6"/>
      <c r="Y84" s="6"/>
      <c r="Z84" s="6"/>
      <c r="AA84" s="6"/>
      <c r="AB84" s="6"/>
    </row>
    <row r="85" spans="1:28" ht="15.75" customHeight="1">
      <c r="A85" s="6"/>
      <c r="B85" s="115"/>
      <c r="C85" s="115"/>
      <c r="D85" s="22" t="s">
        <v>367</v>
      </c>
      <c r="E85" s="3" t="s">
        <v>28</v>
      </c>
      <c r="F85" s="3" t="s">
        <v>368</v>
      </c>
      <c r="G85" s="3" t="s">
        <v>369</v>
      </c>
      <c r="H85" s="115"/>
      <c r="I85" s="115"/>
      <c r="J85" s="115"/>
      <c r="K85" s="6"/>
      <c r="L85" s="6"/>
      <c r="M85" s="6"/>
      <c r="N85" s="6"/>
      <c r="O85" s="6"/>
      <c r="P85" s="6"/>
      <c r="Q85" s="6"/>
      <c r="R85" s="6"/>
      <c r="S85" s="6"/>
      <c r="T85" s="6"/>
      <c r="U85" s="6"/>
      <c r="V85" s="6"/>
      <c r="W85" s="6"/>
      <c r="X85" s="6"/>
      <c r="Y85" s="6"/>
      <c r="Z85" s="6"/>
      <c r="AA85" s="6"/>
      <c r="AB85" s="6"/>
    </row>
    <row r="86" spans="1:28" ht="15.75" customHeight="1">
      <c r="A86" s="6"/>
      <c r="B86" s="124" t="s">
        <v>370</v>
      </c>
      <c r="C86" s="123" t="s">
        <v>371</v>
      </c>
      <c r="D86" s="22" t="s">
        <v>372</v>
      </c>
      <c r="E86" s="23" t="s">
        <v>303</v>
      </c>
      <c r="F86" s="23" t="s">
        <v>373</v>
      </c>
      <c r="G86" s="23" t="s">
        <v>374</v>
      </c>
      <c r="H86" s="121">
        <f>'TC-016'!F3</f>
        <v>9</v>
      </c>
      <c r="I86" s="121">
        <f>'TC-016'!G3</f>
        <v>9</v>
      </c>
      <c r="J86" s="121">
        <f>'TC-016'!H3</f>
        <v>0</v>
      </c>
      <c r="K86" s="6"/>
      <c r="L86" s="6"/>
      <c r="M86" s="6"/>
      <c r="N86" s="6"/>
      <c r="O86" s="6"/>
      <c r="P86" s="6"/>
      <c r="Q86" s="6"/>
      <c r="R86" s="6"/>
      <c r="S86" s="6"/>
      <c r="T86" s="6"/>
      <c r="U86" s="6"/>
      <c r="V86" s="6"/>
      <c r="W86" s="6"/>
      <c r="X86" s="6"/>
      <c r="Y86" s="6"/>
      <c r="Z86" s="6"/>
      <c r="AA86" s="6"/>
      <c r="AB86" s="6"/>
    </row>
    <row r="87" spans="1:28" ht="15.75" customHeight="1">
      <c r="A87" s="6"/>
      <c r="B87" s="115"/>
      <c r="C87" s="115"/>
      <c r="D87" s="22" t="s">
        <v>375</v>
      </c>
      <c r="E87" s="23" t="s">
        <v>303</v>
      </c>
      <c r="F87" s="23" t="s">
        <v>376</v>
      </c>
      <c r="G87" s="23" t="s">
        <v>374</v>
      </c>
      <c r="H87" s="115"/>
      <c r="I87" s="115"/>
      <c r="J87" s="115"/>
      <c r="K87" s="6"/>
      <c r="L87" s="6"/>
      <c r="M87" s="6"/>
      <c r="N87" s="6"/>
      <c r="O87" s="6"/>
      <c r="P87" s="6"/>
      <c r="Q87" s="6"/>
      <c r="R87" s="6"/>
      <c r="S87" s="6"/>
      <c r="T87" s="6"/>
      <c r="U87" s="6"/>
      <c r="V87" s="6"/>
      <c r="W87" s="6"/>
      <c r="X87" s="6"/>
      <c r="Y87" s="6"/>
      <c r="Z87" s="6"/>
      <c r="AA87" s="6"/>
      <c r="AB87" s="6"/>
    </row>
    <row r="88" spans="1:28" ht="15.75" customHeight="1">
      <c r="A88" s="6"/>
      <c r="B88" s="115"/>
      <c r="C88" s="115"/>
      <c r="D88" s="22" t="s">
        <v>377</v>
      </c>
      <c r="E88" s="23" t="s">
        <v>303</v>
      </c>
      <c r="F88" s="3" t="s">
        <v>378</v>
      </c>
      <c r="G88" s="23" t="s">
        <v>379</v>
      </c>
      <c r="H88" s="115"/>
      <c r="I88" s="115"/>
      <c r="J88" s="115"/>
      <c r="K88" s="6"/>
      <c r="L88" s="6"/>
      <c r="M88" s="6"/>
      <c r="N88" s="6"/>
      <c r="O88" s="6"/>
      <c r="P88" s="6"/>
      <c r="Q88" s="6"/>
      <c r="R88" s="6"/>
      <c r="S88" s="6"/>
      <c r="T88" s="6"/>
      <c r="U88" s="6"/>
      <c r="V88" s="6"/>
      <c r="W88" s="6"/>
      <c r="X88" s="6"/>
      <c r="Y88" s="6"/>
      <c r="Z88" s="6"/>
      <c r="AA88" s="6"/>
      <c r="AB88" s="6"/>
    </row>
    <row r="89" spans="1:28" ht="15.75" customHeight="1">
      <c r="A89" s="6"/>
      <c r="B89" s="115"/>
      <c r="C89" s="115"/>
      <c r="D89" s="22" t="s">
        <v>380</v>
      </c>
      <c r="E89" s="23" t="s">
        <v>303</v>
      </c>
      <c r="F89" s="3" t="s">
        <v>381</v>
      </c>
      <c r="G89" s="23" t="s">
        <v>382</v>
      </c>
      <c r="H89" s="115"/>
      <c r="I89" s="115"/>
      <c r="J89" s="115"/>
      <c r="K89" s="6"/>
      <c r="L89" s="6"/>
      <c r="M89" s="6"/>
      <c r="N89" s="6"/>
      <c r="O89" s="6"/>
      <c r="P89" s="6"/>
      <c r="Q89" s="6"/>
      <c r="R89" s="6"/>
      <c r="S89" s="6"/>
      <c r="T89" s="6"/>
      <c r="U89" s="6"/>
      <c r="V89" s="6"/>
      <c r="W89" s="6"/>
      <c r="X89" s="6"/>
      <c r="Y89" s="6"/>
      <c r="Z89" s="6"/>
      <c r="AA89" s="6"/>
      <c r="AB89" s="6"/>
    </row>
    <row r="90" spans="1:28" ht="15.75" customHeight="1">
      <c r="A90" s="6"/>
      <c r="B90" s="115"/>
      <c r="C90" s="115"/>
      <c r="D90" s="22" t="s">
        <v>384</v>
      </c>
      <c r="E90" s="23" t="s">
        <v>303</v>
      </c>
      <c r="F90" s="23" t="s">
        <v>385</v>
      </c>
      <c r="G90" s="23" t="s">
        <v>386</v>
      </c>
      <c r="H90" s="115"/>
      <c r="I90" s="115"/>
      <c r="J90" s="115"/>
      <c r="K90" s="6"/>
      <c r="L90" s="6"/>
      <c r="M90" s="6"/>
      <c r="N90" s="6"/>
      <c r="O90" s="6"/>
      <c r="P90" s="6"/>
      <c r="Q90" s="6"/>
      <c r="R90" s="6"/>
      <c r="S90" s="6"/>
      <c r="T90" s="6"/>
      <c r="U90" s="6"/>
      <c r="V90" s="6"/>
      <c r="W90" s="6"/>
      <c r="X90" s="6"/>
      <c r="Y90" s="6"/>
      <c r="Z90" s="6"/>
      <c r="AA90" s="6"/>
      <c r="AB90" s="6"/>
    </row>
    <row r="91" spans="1:28" ht="15.75" customHeight="1">
      <c r="A91" s="6"/>
      <c r="B91" s="115"/>
      <c r="C91" s="115"/>
      <c r="D91" s="22" t="s">
        <v>387</v>
      </c>
      <c r="E91" s="23" t="s">
        <v>303</v>
      </c>
      <c r="F91" s="23" t="s">
        <v>388</v>
      </c>
      <c r="G91" s="23" t="s">
        <v>374</v>
      </c>
      <c r="H91" s="115"/>
      <c r="I91" s="115"/>
      <c r="J91" s="115"/>
      <c r="K91" s="6"/>
      <c r="L91" s="6"/>
      <c r="M91" s="6"/>
      <c r="N91" s="6"/>
      <c r="O91" s="6"/>
      <c r="P91" s="6"/>
      <c r="Q91" s="6"/>
      <c r="R91" s="6"/>
      <c r="S91" s="6"/>
      <c r="T91" s="6"/>
      <c r="U91" s="6"/>
      <c r="V91" s="6"/>
      <c r="W91" s="6"/>
      <c r="X91" s="6"/>
      <c r="Y91" s="6"/>
      <c r="Z91" s="6"/>
      <c r="AA91" s="6"/>
      <c r="AB91" s="6"/>
    </row>
    <row r="92" spans="1:28" ht="15.75" customHeight="1">
      <c r="A92" s="6"/>
      <c r="B92" s="115"/>
      <c r="C92" s="115"/>
      <c r="D92" s="22" t="s">
        <v>389</v>
      </c>
      <c r="E92" s="23" t="s">
        <v>303</v>
      </c>
      <c r="F92" s="23" t="s">
        <v>390</v>
      </c>
      <c r="G92" s="23" t="s">
        <v>391</v>
      </c>
      <c r="H92" s="115"/>
      <c r="I92" s="115"/>
      <c r="J92" s="115"/>
      <c r="K92" s="6"/>
      <c r="L92" s="6"/>
      <c r="M92" s="6"/>
      <c r="N92" s="6"/>
      <c r="O92" s="6"/>
      <c r="P92" s="6"/>
      <c r="Q92" s="6"/>
      <c r="R92" s="6"/>
      <c r="S92" s="6"/>
      <c r="T92" s="6"/>
      <c r="U92" s="6"/>
      <c r="V92" s="6"/>
      <c r="W92" s="6"/>
      <c r="X92" s="6"/>
      <c r="Y92" s="6"/>
      <c r="Z92" s="6"/>
      <c r="AA92" s="6"/>
      <c r="AB92" s="6"/>
    </row>
    <row r="93" spans="1:28" ht="15.75" customHeight="1">
      <c r="A93" s="6"/>
      <c r="B93" s="115"/>
      <c r="C93" s="115"/>
      <c r="D93" s="22" t="s">
        <v>392</v>
      </c>
      <c r="E93" s="23" t="s">
        <v>303</v>
      </c>
      <c r="F93" s="23" t="s">
        <v>393</v>
      </c>
      <c r="G93" s="23" t="s">
        <v>394</v>
      </c>
      <c r="H93" s="115"/>
      <c r="I93" s="115"/>
      <c r="J93" s="115"/>
      <c r="K93" s="6"/>
      <c r="L93" s="6"/>
      <c r="M93" s="6"/>
      <c r="N93" s="6"/>
      <c r="O93" s="6"/>
      <c r="P93" s="6"/>
      <c r="Q93" s="6"/>
      <c r="R93" s="6"/>
      <c r="S93" s="6"/>
      <c r="T93" s="6"/>
      <c r="U93" s="6"/>
      <c r="V93" s="6"/>
      <c r="W93" s="6"/>
      <c r="X93" s="6"/>
      <c r="Y93" s="6"/>
      <c r="Z93" s="6"/>
      <c r="AA93" s="6"/>
      <c r="AB93" s="6"/>
    </row>
    <row r="94" spans="1:28" ht="15.75" customHeight="1">
      <c r="A94" s="6"/>
      <c r="B94" s="115"/>
      <c r="C94" s="115"/>
      <c r="D94" s="22" t="s">
        <v>395</v>
      </c>
      <c r="E94" s="23" t="s">
        <v>303</v>
      </c>
      <c r="F94" s="23" t="s">
        <v>396</v>
      </c>
      <c r="G94" s="23" t="s">
        <v>397</v>
      </c>
      <c r="H94" s="115"/>
      <c r="I94" s="115"/>
      <c r="J94" s="115"/>
      <c r="K94" s="6"/>
      <c r="L94" s="6"/>
      <c r="M94" s="6"/>
      <c r="N94" s="6"/>
      <c r="O94" s="6"/>
      <c r="P94" s="6"/>
      <c r="Q94" s="6"/>
      <c r="R94" s="6"/>
      <c r="S94" s="6"/>
      <c r="T94" s="6"/>
      <c r="U94" s="6"/>
      <c r="V94" s="6"/>
      <c r="W94" s="6"/>
      <c r="X94" s="6"/>
      <c r="Y94" s="6"/>
      <c r="Z94" s="6"/>
      <c r="AA94" s="6"/>
      <c r="AB94" s="6"/>
    </row>
    <row r="95" spans="1:28" ht="15.75" customHeight="1">
      <c r="A95" s="6"/>
      <c r="B95" s="124" t="s">
        <v>398</v>
      </c>
      <c r="C95" s="123" t="s">
        <v>399</v>
      </c>
      <c r="D95" s="22" t="s">
        <v>400</v>
      </c>
      <c r="E95" s="23" t="s">
        <v>303</v>
      </c>
      <c r="F95" s="23" t="s">
        <v>401</v>
      </c>
      <c r="G95" s="23" t="s">
        <v>402</v>
      </c>
      <c r="H95" s="121">
        <f>'TC-017'!F3</f>
        <v>3</v>
      </c>
      <c r="I95" s="121">
        <f>'TC-017'!G3</f>
        <v>3</v>
      </c>
      <c r="J95" s="121">
        <f>'TC-017'!H3</f>
        <v>0</v>
      </c>
      <c r="K95" s="6"/>
      <c r="L95" s="6"/>
      <c r="M95" s="6"/>
      <c r="N95" s="6"/>
      <c r="O95" s="6"/>
      <c r="P95" s="6"/>
      <c r="Q95" s="6"/>
      <c r="R95" s="6"/>
      <c r="S95" s="6"/>
      <c r="T95" s="6"/>
      <c r="U95" s="6"/>
      <c r="V95" s="6"/>
      <c r="W95" s="6"/>
      <c r="X95" s="6"/>
      <c r="Y95" s="6"/>
      <c r="Z95" s="6"/>
      <c r="AA95" s="6"/>
      <c r="AB95" s="6"/>
    </row>
    <row r="96" spans="1:28" ht="15.75" customHeight="1">
      <c r="A96" s="6"/>
      <c r="B96" s="115"/>
      <c r="C96" s="115"/>
      <c r="D96" s="22" t="s">
        <v>403</v>
      </c>
      <c r="E96" s="23" t="s">
        <v>303</v>
      </c>
      <c r="F96" s="23" t="s">
        <v>404</v>
      </c>
      <c r="G96" s="23" t="s">
        <v>405</v>
      </c>
      <c r="H96" s="115"/>
      <c r="I96" s="115"/>
      <c r="J96" s="115"/>
      <c r="K96" s="6"/>
      <c r="L96" s="6"/>
      <c r="M96" s="6"/>
      <c r="N96" s="6"/>
      <c r="O96" s="6"/>
      <c r="P96" s="6"/>
      <c r="Q96" s="6"/>
      <c r="R96" s="6"/>
      <c r="S96" s="6"/>
      <c r="T96" s="6"/>
      <c r="U96" s="6"/>
      <c r="V96" s="6"/>
      <c r="W96" s="6"/>
      <c r="X96" s="6"/>
      <c r="Y96" s="6"/>
      <c r="Z96" s="6"/>
      <c r="AA96" s="6"/>
      <c r="AB96" s="6"/>
    </row>
    <row r="97" spans="1:28" ht="15.75" customHeight="1">
      <c r="A97" s="6"/>
      <c r="B97" s="115"/>
      <c r="C97" s="115"/>
      <c r="D97" s="22" t="s">
        <v>406</v>
      </c>
      <c r="E97" s="23" t="s">
        <v>303</v>
      </c>
      <c r="F97" s="23" t="s">
        <v>407</v>
      </c>
      <c r="G97" s="23" t="s">
        <v>405</v>
      </c>
      <c r="H97" s="115"/>
      <c r="I97" s="115"/>
      <c r="J97" s="115"/>
      <c r="K97" s="6"/>
      <c r="L97" s="6"/>
      <c r="M97" s="6"/>
      <c r="N97" s="6"/>
      <c r="O97" s="6"/>
      <c r="P97" s="6"/>
      <c r="Q97" s="6"/>
      <c r="R97" s="6"/>
      <c r="S97" s="6"/>
      <c r="T97" s="6"/>
      <c r="U97" s="6"/>
      <c r="V97" s="6"/>
      <c r="W97" s="6"/>
      <c r="X97" s="6"/>
      <c r="Y97" s="6"/>
      <c r="Z97" s="6"/>
      <c r="AA97" s="6"/>
      <c r="AB97" s="6"/>
    </row>
    <row r="98" spans="1:28" ht="15.75" customHeight="1">
      <c r="A98" s="6"/>
      <c r="B98" s="124" t="s">
        <v>408</v>
      </c>
      <c r="C98" s="123" t="s">
        <v>409</v>
      </c>
      <c r="D98" s="22" t="s">
        <v>410</v>
      </c>
      <c r="E98" s="23" t="s">
        <v>28</v>
      </c>
      <c r="F98" s="23" t="s">
        <v>411</v>
      </c>
      <c r="G98" s="23" t="s">
        <v>412</v>
      </c>
      <c r="H98" s="121">
        <f>'TC-018'!F3</f>
        <v>4</v>
      </c>
      <c r="I98" s="121">
        <f>'TC-018'!G3</f>
        <v>4</v>
      </c>
      <c r="J98" s="121">
        <f>'TC-018'!H3</f>
        <v>0</v>
      </c>
      <c r="K98" s="6"/>
      <c r="L98" s="6"/>
      <c r="M98" s="6"/>
      <c r="N98" s="6"/>
      <c r="O98" s="6"/>
      <c r="P98" s="6"/>
      <c r="Q98" s="6"/>
      <c r="R98" s="6"/>
      <c r="S98" s="6"/>
      <c r="T98" s="6"/>
      <c r="U98" s="6"/>
      <c r="V98" s="6"/>
      <c r="W98" s="6"/>
      <c r="X98" s="6"/>
      <c r="Y98" s="6"/>
      <c r="Z98" s="6"/>
      <c r="AA98" s="6"/>
      <c r="AB98" s="6"/>
    </row>
    <row r="99" spans="1:28" ht="15.75" customHeight="1">
      <c r="A99" s="6"/>
      <c r="B99" s="115"/>
      <c r="C99" s="115"/>
      <c r="D99" s="22" t="s">
        <v>413</v>
      </c>
      <c r="E99" s="23" t="s">
        <v>28</v>
      </c>
      <c r="F99" s="23" t="s">
        <v>414</v>
      </c>
      <c r="G99" s="23" t="s">
        <v>415</v>
      </c>
      <c r="H99" s="115"/>
      <c r="I99" s="115"/>
      <c r="J99" s="115"/>
      <c r="K99" s="6"/>
      <c r="L99" s="6"/>
      <c r="M99" s="6"/>
      <c r="N99" s="6"/>
      <c r="O99" s="6"/>
      <c r="P99" s="6"/>
      <c r="Q99" s="6"/>
      <c r="R99" s="6"/>
      <c r="S99" s="6"/>
      <c r="T99" s="6"/>
      <c r="U99" s="6"/>
      <c r="V99" s="6"/>
      <c r="W99" s="6"/>
      <c r="X99" s="6"/>
      <c r="Y99" s="6"/>
      <c r="Z99" s="6"/>
      <c r="AA99" s="6"/>
      <c r="AB99" s="6"/>
    </row>
    <row r="100" spans="1:28" ht="15.75" customHeight="1">
      <c r="A100" s="6"/>
      <c r="B100" s="115"/>
      <c r="C100" s="115"/>
      <c r="D100" s="22" t="s">
        <v>416</v>
      </c>
      <c r="E100" s="23" t="s">
        <v>347</v>
      </c>
      <c r="F100" s="23" t="s">
        <v>417</v>
      </c>
      <c r="G100" s="23" t="s">
        <v>418</v>
      </c>
      <c r="H100" s="115"/>
      <c r="I100" s="115"/>
      <c r="J100" s="115"/>
      <c r="K100" s="6"/>
      <c r="L100" s="6"/>
      <c r="M100" s="6"/>
      <c r="N100" s="6"/>
      <c r="O100" s="6"/>
      <c r="P100" s="6"/>
      <c r="Q100" s="6"/>
      <c r="R100" s="6"/>
      <c r="S100" s="6"/>
      <c r="T100" s="6"/>
      <c r="U100" s="6"/>
      <c r="V100" s="6"/>
      <c r="W100" s="6"/>
      <c r="X100" s="6"/>
      <c r="Y100" s="6"/>
      <c r="Z100" s="6"/>
      <c r="AA100" s="6"/>
      <c r="AB100" s="6"/>
    </row>
    <row r="101" spans="1:28" ht="15.75" customHeight="1">
      <c r="A101" s="6"/>
      <c r="B101" s="115"/>
      <c r="C101" s="115"/>
      <c r="D101" s="22" t="s">
        <v>419</v>
      </c>
      <c r="E101" s="23" t="s">
        <v>347</v>
      </c>
      <c r="F101" s="3" t="s">
        <v>420</v>
      </c>
      <c r="G101" s="23" t="s">
        <v>421</v>
      </c>
      <c r="H101" s="115"/>
      <c r="I101" s="115"/>
      <c r="J101" s="115"/>
      <c r="K101" s="6"/>
      <c r="L101" s="6"/>
      <c r="M101" s="6"/>
      <c r="N101" s="6"/>
      <c r="O101" s="6"/>
      <c r="P101" s="6"/>
      <c r="Q101" s="6"/>
      <c r="R101" s="6"/>
      <c r="S101" s="6"/>
      <c r="T101" s="6"/>
      <c r="U101" s="6"/>
      <c r="V101" s="6"/>
      <c r="W101" s="6"/>
      <c r="X101" s="6"/>
      <c r="Y101" s="6"/>
      <c r="Z101" s="6"/>
      <c r="AA101" s="6"/>
      <c r="AB101" s="6"/>
    </row>
    <row r="102" spans="1:28" ht="15.75" customHeight="1">
      <c r="A102" s="6"/>
      <c r="B102" s="124" t="s">
        <v>422</v>
      </c>
      <c r="C102" s="123" t="s">
        <v>423</v>
      </c>
      <c r="D102" s="22" t="s">
        <v>424</v>
      </c>
      <c r="E102" s="23" t="s">
        <v>425</v>
      </c>
      <c r="F102" s="23" t="s">
        <v>426</v>
      </c>
      <c r="G102" s="23" t="s">
        <v>427</v>
      </c>
      <c r="H102" s="121">
        <f>'TC-019'!F3</f>
        <v>9</v>
      </c>
      <c r="I102" s="121">
        <f>'TC-019'!G3</f>
        <v>9</v>
      </c>
      <c r="J102" s="121">
        <f>'TC-019'!H3</f>
        <v>0</v>
      </c>
      <c r="K102" s="6"/>
      <c r="L102" s="6"/>
      <c r="M102" s="6"/>
      <c r="N102" s="6"/>
      <c r="O102" s="6"/>
      <c r="P102" s="6"/>
      <c r="Q102" s="6"/>
      <c r="R102" s="6"/>
      <c r="S102" s="6"/>
      <c r="T102" s="6"/>
      <c r="U102" s="6"/>
      <c r="V102" s="6"/>
      <c r="W102" s="6"/>
      <c r="X102" s="6"/>
      <c r="Y102" s="6"/>
      <c r="Z102" s="6"/>
      <c r="AA102" s="6"/>
      <c r="AB102" s="6"/>
    </row>
    <row r="103" spans="1:28" ht="15.75" customHeight="1">
      <c r="A103" s="6"/>
      <c r="B103" s="115"/>
      <c r="C103" s="115"/>
      <c r="D103" s="22" t="s">
        <v>428</v>
      </c>
      <c r="E103" s="23" t="s">
        <v>425</v>
      </c>
      <c r="F103" s="23" t="s">
        <v>429</v>
      </c>
      <c r="G103" s="23" t="s">
        <v>430</v>
      </c>
      <c r="H103" s="115"/>
      <c r="I103" s="115"/>
      <c r="J103" s="115"/>
      <c r="K103" s="6"/>
      <c r="L103" s="6"/>
      <c r="M103" s="6"/>
      <c r="N103" s="6"/>
      <c r="O103" s="6"/>
      <c r="P103" s="6"/>
      <c r="Q103" s="6"/>
      <c r="R103" s="6"/>
      <c r="S103" s="6"/>
      <c r="T103" s="6"/>
      <c r="U103" s="6"/>
      <c r="V103" s="6"/>
      <c r="W103" s="6"/>
      <c r="X103" s="6"/>
      <c r="Y103" s="6"/>
      <c r="Z103" s="6"/>
      <c r="AA103" s="6"/>
      <c r="AB103" s="6"/>
    </row>
    <row r="104" spans="1:28" ht="15.75" customHeight="1">
      <c r="A104" s="6"/>
      <c r="B104" s="115"/>
      <c r="C104" s="115"/>
      <c r="D104" s="22" t="s">
        <v>431</v>
      </c>
      <c r="E104" s="23" t="s">
        <v>425</v>
      </c>
      <c r="F104" s="23" t="s">
        <v>432</v>
      </c>
      <c r="G104" s="23" t="s">
        <v>430</v>
      </c>
      <c r="H104" s="115"/>
      <c r="I104" s="115"/>
      <c r="J104" s="115"/>
      <c r="K104" s="6"/>
      <c r="L104" s="6"/>
      <c r="M104" s="6"/>
      <c r="N104" s="6"/>
      <c r="O104" s="6"/>
      <c r="P104" s="6"/>
      <c r="Q104" s="6"/>
      <c r="R104" s="6"/>
      <c r="S104" s="6"/>
      <c r="T104" s="6"/>
      <c r="U104" s="6"/>
      <c r="V104" s="6"/>
      <c r="W104" s="6"/>
      <c r="X104" s="6"/>
      <c r="Y104" s="6"/>
      <c r="Z104" s="6"/>
      <c r="AA104" s="6"/>
      <c r="AB104" s="6"/>
    </row>
    <row r="105" spans="1:28" ht="15.75" customHeight="1">
      <c r="A105" s="6"/>
      <c r="B105" s="115"/>
      <c r="C105" s="115"/>
      <c r="D105" s="22" t="s">
        <v>433</v>
      </c>
      <c r="E105" s="23" t="s">
        <v>425</v>
      </c>
      <c r="F105" s="23" t="s">
        <v>434</v>
      </c>
      <c r="G105" s="23" t="s">
        <v>430</v>
      </c>
      <c r="H105" s="115"/>
      <c r="I105" s="115"/>
      <c r="J105" s="115"/>
      <c r="K105" s="6"/>
      <c r="L105" s="6"/>
      <c r="M105" s="6"/>
      <c r="N105" s="6"/>
      <c r="O105" s="6"/>
      <c r="P105" s="6"/>
      <c r="Q105" s="6"/>
      <c r="R105" s="6"/>
      <c r="S105" s="6"/>
      <c r="T105" s="6"/>
      <c r="U105" s="6"/>
      <c r="V105" s="6"/>
      <c r="W105" s="6"/>
      <c r="X105" s="6"/>
      <c r="Y105" s="6"/>
      <c r="Z105" s="6"/>
      <c r="AA105" s="6"/>
      <c r="AB105" s="6"/>
    </row>
    <row r="106" spans="1:28" ht="15.75" customHeight="1">
      <c r="A106" s="6"/>
      <c r="B106" s="115"/>
      <c r="C106" s="115"/>
      <c r="D106" s="22" t="s">
        <v>435</v>
      </c>
      <c r="E106" s="23" t="s">
        <v>425</v>
      </c>
      <c r="F106" s="23" t="s">
        <v>436</v>
      </c>
      <c r="G106" s="23" t="s">
        <v>430</v>
      </c>
      <c r="H106" s="115"/>
      <c r="I106" s="115"/>
      <c r="J106" s="115"/>
      <c r="K106" s="6"/>
      <c r="L106" s="6"/>
      <c r="M106" s="6"/>
      <c r="N106" s="6"/>
      <c r="O106" s="6"/>
      <c r="P106" s="6"/>
      <c r="Q106" s="6"/>
      <c r="R106" s="6"/>
      <c r="S106" s="6"/>
      <c r="T106" s="6"/>
      <c r="U106" s="6"/>
      <c r="V106" s="6"/>
      <c r="W106" s="6"/>
      <c r="X106" s="6"/>
      <c r="Y106" s="6"/>
      <c r="Z106" s="6"/>
      <c r="AA106" s="6"/>
      <c r="AB106" s="6"/>
    </row>
    <row r="107" spans="1:28" ht="15.75" customHeight="1">
      <c r="A107" s="6"/>
      <c r="B107" s="115"/>
      <c r="C107" s="115"/>
      <c r="D107" s="22" t="s">
        <v>438</v>
      </c>
      <c r="E107" s="23" t="s">
        <v>425</v>
      </c>
      <c r="F107" s="23" t="s">
        <v>439</v>
      </c>
      <c r="G107" s="23" t="s">
        <v>430</v>
      </c>
      <c r="H107" s="115"/>
      <c r="I107" s="115"/>
      <c r="J107" s="115"/>
      <c r="K107" s="6"/>
      <c r="L107" s="6"/>
      <c r="M107" s="6"/>
      <c r="N107" s="6"/>
      <c r="O107" s="6"/>
      <c r="P107" s="6"/>
      <c r="Q107" s="6"/>
      <c r="R107" s="6"/>
      <c r="S107" s="6"/>
      <c r="T107" s="6"/>
      <c r="U107" s="6"/>
      <c r="V107" s="6"/>
      <c r="W107" s="6"/>
      <c r="X107" s="6"/>
      <c r="Y107" s="6"/>
      <c r="Z107" s="6"/>
      <c r="AA107" s="6"/>
      <c r="AB107" s="6"/>
    </row>
    <row r="108" spans="1:28" ht="15.75" customHeight="1">
      <c r="A108" s="6"/>
      <c r="B108" s="115"/>
      <c r="C108" s="115"/>
      <c r="D108" s="22" t="s">
        <v>440</v>
      </c>
      <c r="E108" s="23" t="s">
        <v>425</v>
      </c>
      <c r="F108" s="23" t="s">
        <v>441</v>
      </c>
      <c r="G108" s="23" t="s">
        <v>430</v>
      </c>
      <c r="H108" s="115"/>
      <c r="I108" s="115"/>
      <c r="J108" s="115"/>
      <c r="K108" s="6"/>
      <c r="L108" s="6"/>
      <c r="M108" s="6"/>
      <c r="N108" s="6"/>
      <c r="O108" s="6"/>
      <c r="P108" s="6"/>
      <c r="Q108" s="6"/>
      <c r="R108" s="6"/>
      <c r="S108" s="6"/>
      <c r="T108" s="6"/>
      <c r="U108" s="6"/>
      <c r="V108" s="6"/>
      <c r="W108" s="6"/>
      <c r="X108" s="6"/>
      <c r="Y108" s="6"/>
      <c r="Z108" s="6"/>
      <c r="AA108" s="6"/>
      <c r="AB108" s="6"/>
    </row>
    <row r="109" spans="1:28" ht="15.75" customHeight="1">
      <c r="A109" s="6"/>
      <c r="B109" s="115"/>
      <c r="C109" s="115"/>
      <c r="D109" s="22" t="s">
        <v>442</v>
      </c>
      <c r="E109" s="23" t="s">
        <v>425</v>
      </c>
      <c r="F109" s="23" t="s">
        <v>444</v>
      </c>
      <c r="G109" s="23" t="s">
        <v>430</v>
      </c>
      <c r="H109" s="115"/>
      <c r="I109" s="115"/>
      <c r="J109" s="115"/>
      <c r="K109" s="6"/>
      <c r="L109" s="6"/>
      <c r="M109" s="6"/>
      <c r="N109" s="6"/>
      <c r="O109" s="6"/>
      <c r="P109" s="6"/>
      <c r="Q109" s="6"/>
      <c r="R109" s="6"/>
      <c r="S109" s="6"/>
      <c r="T109" s="6"/>
      <c r="U109" s="6"/>
      <c r="V109" s="6"/>
      <c r="W109" s="6"/>
      <c r="X109" s="6"/>
      <c r="Y109" s="6"/>
      <c r="Z109" s="6"/>
      <c r="AA109" s="6"/>
      <c r="AB109" s="6"/>
    </row>
    <row r="110" spans="1:28" ht="15.75" customHeight="1">
      <c r="A110" s="6"/>
      <c r="B110" s="115"/>
      <c r="C110" s="115"/>
      <c r="D110" s="22" t="s">
        <v>445</v>
      </c>
      <c r="E110" s="23" t="s">
        <v>425</v>
      </c>
      <c r="F110" s="23" t="s">
        <v>446</v>
      </c>
      <c r="G110" s="23" t="s">
        <v>447</v>
      </c>
      <c r="H110" s="115"/>
      <c r="I110" s="115"/>
      <c r="J110" s="115"/>
      <c r="K110" s="6"/>
      <c r="L110" s="6"/>
      <c r="M110" s="6"/>
      <c r="N110" s="6"/>
      <c r="O110" s="6"/>
      <c r="P110" s="6"/>
      <c r="Q110" s="6"/>
      <c r="R110" s="6"/>
      <c r="S110" s="6"/>
      <c r="T110" s="6"/>
      <c r="U110" s="6"/>
      <c r="V110" s="6"/>
      <c r="W110" s="6"/>
      <c r="X110" s="6"/>
      <c r="Y110" s="6"/>
      <c r="Z110" s="6"/>
      <c r="AA110" s="6"/>
      <c r="AB110" s="6"/>
    </row>
    <row r="111" spans="1:28" ht="15.75" customHeight="1">
      <c r="A111" s="6"/>
      <c r="B111" s="124" t="s">
        <v>448</v>
      </c>
      <c r="C111" s="123" t="s">
        <v>449</v>
      </c>
      <c r="D111" s="22" t="s">
        <v>450</v>
      </c>
      <c r="E111" s="23" t="s">
        <v>425</v>
      </c>
      <c r="F111" s="23" t="s">
        <v>451</v>
      </c>
      <c r="G111" s="23" t="s">
        <v>452</v>
      </c>
      <c r="H111" s="121">
        <f>'TC-020'!F3</f>
        <v>11</v>
      </c>
      <c r="I111" s="121">
        <f>'TC-020'!G3</f>
        <v>11</v>
      </c>
      <c r="J111" s="121">
        <f>'TC-020'!H3</f>
        <v>0</v>
      </c>
      <c r="K111" s="6"/>
      <c r="L111" s="6"/>
      <c r="M111" s="6"/>
      <c r="N111" s="6"/>
      <c r="O111" s="6"/>
      <c r="P111" s="6"/>
      <c r="Q111" s="6"/>
      <c r="R111" s="6"/>
      <c r="S111" s="6"/>
      <c r="T111" s="6"/>
      <c r="U111" s="6"/>
      <c r="V111" s="6"/>
      <c r="W111" s="6"/>
      <c r="X111" s="6"/>
      <c r="Y111" s="6"/>
      <c r="Z111" s="6"/>
      <c r="AA111" s="6"/>
      <c r="AB111" s="6"/>
    </row>
    <row r="112" spans="1:28" ht="15.75" customHeight="1">
      <c r="A112" s="6"/>
      <c r="B112" s="115"/>
      <c r="C112" s="115"/>
      <c r="D112" s="22" t="s">
        <v>454</v>
      </c>
      <c r="E112" s="23" t="s">
        <v>425</v>
      </c>
      <c r="F112" s="23" t="s">
        <v>455</v>
      </c>
      <c r="G112" s="23" t="s">
        <v>456</v>
      </c>
      <c r="H112" s="115"/>
      <c r="I112" s="115"/>
      <c r="J112" s="115"/>
      <c r="K112" s="6"/>
      <c r="L112" s="6"/>
      <c r="M112" s="6"/>
      <c r="N112" s="6"/>
      <c r="O112" s="6"/>
      <c r="P112" s="6"/>
      <c r="Q112" s="6"/>
      <c r="R112" s="6"/>
      <c r="S112" s="6"/>
      <c r="T112" s="6"/>
      <c r="U112" s="6"/>
      <c r="V112" s="6"/>
      <c r="W112" s="6"/>
      <c r="X112" s="6"/>
      <c r="Y112" s="6"/>
      <c r="Z112" s="6"/>
      <c r="AA112" s="6"/>
      <c r="AB112" s="6"/>
    </row>
    <row r="113" spans="1:28" ht="15.75" customHeight="1">
      <c r="A113" s="6"/>
      <c r="B113" s="115"/>
      <c r="C113" s="115"/>
      <c r="D113" s="22" t="s">
        <v>458</v>
      </c>
      <c r="E113" s="23" t="s">
        <v>425</v>
      </c>
      <c r="F113" s="23" t="s">
        <v>459</v>
      </c>
      <c r="G113" s="23" t="s">
        <v>456</v>
      </c>
      <c r="H113" s="115"/>
      <c r="I113" s="115"/>
      <c r="J113" s="115"/>
      <c r="K113" s="6"/>
      <c r="L113" s="6"/>
      <c r="M113" s="6"/>
      <c r="N113" s="6"/>
      <c r="O113" s="6"/>
      <c r="P113" s="6"/>
      <c r="Q113" s="6"/>
      <c r="R113" s="6"/>
      <c r="S113" s="6"/>
      <c r="T113" s="6"/>
      <c r="U113" s="6"/>
      <c r="V113" s="6"/>
      <c r="W113" s="6"/>
      <c r="X113" s="6"/>
      <c r="Y113" s="6"/>
      <c r="Z113" s="6"/>
      <c r="AA113" s="6"/>
      <c r="AB113" s="6"/>
    </row>
    <row r="114" spans="1:28" ht="15.75" customHeight="1">
      <c r="A114" s="6"/>
      <c r="B114" s="115"/>
      <c r="C114" s="115"/>
      <c r="D114" s="22" t="s">
        <v>461</v>
      </c>
      <c r="E114" s="23" t="s">
        <v>425</v>
      </c>
      <c r="F114" s="23" t="s">
        <v>462</v>
      </c>
      <c r="G114" s="23" t="s">
        <v>456</v>
      </c>
      <c r="H114" s="115"/>
      <c r="I114" s="115"/>
      <c r="J114" s="115"/>
      <c r="K114" s="6"/>
      <c r="L114" s="6"/>
      <c r="M114" s="6"/>
      <c r="N114" s="6"/>
      <c r="O114" s="6"/>
      <c r="P114" s="6"/>
      <c r="Q114" s="6"/>
      <c r="R114" s="6"/>
      <c r="S114" s="6"/>
      <c r="T114" s="6"/>
      <c r="U114" s="6"/>
      <c r="V114" s="6"/>
      <c r="W114" s="6"/>
      <c r="X114" s="6"/>
      <c r="Y114" s="6"/>
      <c r="Z114" s="6"/>
      <c r="AA114" s="6"/>
      <c r="AB114" s="6"/>
    </row>
    <row r="115" spans="1:28" ht="15.75" customHeight="1">
      <c r="A115" s="6"/>
      <c r="B115" s="115"/>
      <c r="C115" s="115"/>
      <c r="D115" s="22" t="s">
        <v>463</v>
      </c>
      <c r="E115" s="23" t="s">
        <v>425</v>
      </c>
      <c r="F115" s="23" t="s">
        <v>464</v>
      </c>
      <c r="G115" s="23" t="s">
        <v>456</v>
      </c>
      <c r="H115" s="115"/>
      <c r="I115" s="115"/>
      <c r="J115" s="115"/>
      <c r="K115" s="6"/>
      <c r="L115" s="6"/>
      <c r="M115" s="6"/>
      <c r="N115" s="6"/>
      <c r="O115" s="6"/>
      <c r="P115" s="6"/>
      <c r="Q115" s="6"/>
      <c r="R115" s="6"/>
      <c r="S115" s="6"/>
      <c r="T115" s="6"/>
      <c r="U115" s="6"/>
      <c r="V115" s="6"/>
      <c r="W115" s="6"/>
      <c r="X115" s="6"/>
      <c r="Y115" s="6"/>
      <c r="Z115" s="6"/>
      <c r="AA115" s="6"/>
      <c r="AB115" s="6"/>
    </row>
    <row r="116" spans="1:28" ht="15.75" customHeight="1">
      <c r="A116" s="6"/>
      <c r="B116" s="115"/>
      <c r="C116" s="115"/>
      <c r="D116" s="22" t="s">
        <v>466</v>
      </c>
      <c r="E116" s="23" t="s">
        <v>425</v>
      </c>
      <c r="F116" s="23" t="s">
        <v>467</v>
      </c>
      <c r="G116" s="23" t="s">
        <v>456</v>
      </c>
      <c r="H116" s="115"/>
      <c r="I116" s="115"/>
      <c r="J116" s="115"/>
      <c r="K116" s="6"/>
      <c r="L116" s="6"/>
      <c r="M116" s="6"/>
      <c r="N116" s="6"/>
      <c r="O116" s="6"/>
      <c r="P116" s="6"/>
      <c r="Q116" s="6"/>
      <c r="R116" s="6"/>
      <c r="S116" s="6"/>
      <c r="T116" s="6"/>
      <c r="U116" s="6"/>
      <c r="V116" s="6"/>
      <c r="W116" s="6"/>
      <c r="X116" s="6"/>
      <c r="Y116" s="6"/>
      <c r="Z116" s="6"/>
      <c r="AA116" s="6"/>
      <c r="AB116" s="6"/>
    </row>
    <row r="117" spans="1:28" ht="15.75" customHeight="1">
      <c r="A117" s="6"/>
      <c r="B117" s="115"/>
      <c r="C117" s="115"/>
      <c r="D117" s="22" t="s">
        <v>469</v>
      </c>
      <c r="E117" s="23" t="s">
        <v>425</v>
      </c>
      <c r="F117" s="23" t="s">
        <v>470</v>
      </c>
      <c r="G117" s="23" t="s">
        <v>456</v>
      </c>
      <c r="H117" s="115"/>
      <c r="I117" s="115"/>
      <c r="J117" s="115"/>
      <c r="K117" s="6"/>
      <c r="L117" s="6"/>
      <c r="M117" s="6"/>
      <c r="N117" s="6"/>
      <c r="O117" s="6"/>
      <c r="P117" s="6"/>
      <c r="Q117" s="6"/>
      <c r="R117" s="6"/>
      <c r="S117" s="6"/>
      <c r="T117" s="6"/>
      <c r="U117" s="6"/>
      <c r="V117" s="6"/>
      <c r="W117" s="6"/>
      <c r="X117" s="6"/>
      <c r="Y117" s="6"/>
      <c r="Z117" s="6"/>
      <c r="AA117" s="6"/>
      <c r="AB117" s="6"/>
    </row>
    <row r="118" spans="1:28" ht="15.75" customHeight="1">
      <c r="A118" s="6"/>
      <c r="B118" s="115"/>
      <c r="C118" s="115"/>
      <c r="D118" s="22" t="s">
        <v>472</v>
      </c>
      <c r="E118" s="23" t="s">
        <v>425</v>
      </c>
      <c r="F118" s="23" t="s">
        <v>473</v>
      </c>
      <c r="G118" s="23" t="s">
        <v>456</v>
      </c>
      <c r="H118" s="115"/>
      <c r="I118" s="115"/>
      <c r="J118" s="115"/>
      <c r="K118" s="6"/>
      <c r="L118" s="6"/>
      <c r="M118" s="6"/>
      <c r="N118" s="6"/>
      <c r="O118" s="6"/>
      <c r="P118" s="6"/>
      <c r="Q118" s="6"/>
      <c r="R118" s="6"/>
      <c r="S118" s="6"/>
      <c r="T118" s="6"/>
      <c r="U118" s="6"/>
      <c r="V118" s="6"/>
      <c r="W118" s="6"/>
      <c r="X118" s="6"/>
      <c r="Y118" s="6"/>
      <c r="Z118" s="6"/>
      <c r="AA118" s="6"/>
      <c r="AB118" s="6"/>
    </row>
    <row r="119" spans="1:28" ht="15.75" customHeight="1">
      <c r="A119" s="6"/>
      <c r="B119" s="115"/>
      <c r="C119" s="115"/>
      <c r="D119" s="22" t="s">
        <v>474</v>
      </c>
      <c r="E119" s="23" t="s">
        <v>425</v>
      </c>
      <c r="F119" s="23" t="s">
        <v>475</v>
      </c>
      <c r="G119" s="23" t="s">
        <v>476</v>
      </c>
      <c r="H119" s="115"/>
      <c r="I119" s="115"/>
      <c r="J119" s="115"/>
      <c r="K119" s="6"/>
      <c r="L119" s="6"/>
      <c r="M119" s="6"/>
      <c r="N119" s="6"/>
      <c r="O119" s="6"/>
      <c r="P119" s="6"/>
      <c r="Q119" s="6"/>
      <c r="R119" s="6"/>
      <c r="S119" s="6"/>
      <c r="T119" s="6"/>
      <c r="U119" s="6"/>
      <c r="V119" s="6"/>
      <c r="W119" s="6"/>
      <c r="X119" s="6"/>
      <c r="Y119" s="6"/>
      <c r="Z119" s="6"/>
      <c r="AA119" s="6"/>
      <c r="AB119" s="6"/>
    </row>
    <row r="120" spans="1:28" ht="15.75" customHeight="1">
      <c r="A120" s="6"/>
      <c r="B120" s="115"/>
      <c r="C120" s="115"/>
      <c r="D120" s="22" t="s">
        <v>477</v>
      </c>
      <c r="E120" s="23" t="s">
        <v>425</v>
      </c>
      <c r="F120" s="23" t="s">
        <v>478</v>
      </c>
      <c r="G120" s="23" t="s">
        <v>479</v>
      </c>
      <c r="H120" s="115"/>
      <c r="I120" s="115"/>
      <c r="J120" s="115"/>
      <c r="K120" s="6"/>
      <c r="L120" s="6"/>
      <c r="M120" s="6"/>
      <c r="N120" s="6"/>
      <c r="O120" s="6"/>
      <c r="P120" s="6"/>
      <c r="Q120" s="6"/>
      <c r="R120" s="6"/>
      <c r="S120" s="6"/>
      <c r="T120" s="6"/>
      <c r="U120" s="6"/>
      <c r="V120" s="6"/>
      <c r="W120" s="6"/>
      <c r="X120" s="6"/>
      <c r="Y120" s="6"/>
      <c r="Z120" s="6"/>
      <c r="AA120" s="6"/>
      <c r="AB120" s="6"/>
    </row>
    <row r="121" spans="1:28" ht="15.75" customHeight="1">
      <c r="A121" s="6"/>
      <c r="B121" s="115"/>
      <c r="C121" s="115"/>
      <c r="D121" s="22" t="s">
        <v>480</v>
      </c>
      <c r="E121" s="23" t="s">
        <v>425</v>
      </c>
      <c r="F121" s="23" t="s">
        <v>482</v>
      </c>
      <c r="G121" s="23" t="s">
        <v>483</v>
      </c>
      <c r="H121" s="115"/>
      <c r="I121" s="115"/>
      <c r="J121" s="115"/>
      <c r="K121" s="6"/>
      <c r="L121" s="6"/>
      <c r="M121" s="6"/>
      <c r="N121" s="6"/>
      <c r="O121" s="6"/>
      <c r="P121" s="6"/>
      <c r="Q121" s="6"/>
      <c r="R121" s="6"/>
      <c r="S121" s="6"/>
      <c r="T121" s="6"/>
      <c r="U121" s="6"/>
      <c r="V121" s="6"/>
      <c r="W121" s="6"/>
      <c r="X121" s="6"/>
      <c r="Y121" s="6"/>
      <c r="Z121" s="6"/>
      <c r="AA121" s="6"/>
      <c r="AB121" s="6"/>
    </row>
    <row r="122" spans="1:28" ht="15.75" customHeight="1">
      <c r="A122" s="6"/>
      <c r="B122" s="124" t="s">
        <v>484</v>
      </c>
      <c r="C122" s="123" t="s">
        <v>485</v>
      </c>
      <c r="D122" s="22" t="s">
        <v>486</v>
      </c>
      <c r="E122" s="23" t="s">
        <v>425</v>
      </c>
      <c r="F122" s="3" t="s">
        <v>487</v>
      </c>
      <c r="G122" s="23" t="s">
        <v>488</v>
      </c>
      <c r="H122" s="121">
        <f>'TC-021'!F3</f>
        <v>4</v>
      </c>
      <c r="I122" s="121">
        <f>'TC-021'!G3</f>
        <v>4</v>
      </c>
      <c r="J122" s="121">
        <f>'TC-021'!H3</f>
        <v>0</v>
      </c>
      <c r="K122" s="6"/>
      <c r="L122" s="6"/>
      <c r="M122" s="6"/>
      <c r="N122" s="6"/>
      <c r="O122" s="6"/>
      <c r="P122" s="6"/>
      <c r="Q122" s="6"/>
      <c r="R122" s="6"/>
      <c r="S122" s="6"/>
      <c r="T122" s="6"/>
      <c r="U122" s="6"/>
      <c r="V122" s="6"/>
      <c r="W122" s="6"/>
      <c r="X122" s="6"/>
      <c r="Y122" s="6"/>
      <c r="Z122" s="6"/>
      <c r="AA122" s="6"/>
      <c r="AB122" s="6"/>
    </row>
    <row r="123" spans="1:28" ht="15.75" customHeight="1">
      <c r="A123" s="6"/>
      <c r="B123" s="115"/>
      <c r="C123" s="115"/>
      <c r="D123" s="22" t="s">
        <v>489</v>
      </c>
      <c r="E123" s="23" t="s">
        <v>425</v>
      </c>
      <c r="F123" s="3" t="s">
        <v>490</v>
      </c>
      <c r="G123" s="23" t="s">
        <v>491</v>
      </c>
      <c r="H123" s="115"/>
      <c r="I123" s="115"/>
      <c r="J123" s="115"/>
      <c r="K123" s="6"/>
      <c r="L123" s="6"/>
      <c r="M123" s="6"/>
      <c r="N123" s="6"/>
      <c r="O123" s="6"/>
      <c r="P123" s="6"/>
      <c r="Q123" s="6"/>
      <c r="R123" s="6"/>
      <c r="S123" s="6"/>
      <c r="T123" s="6"/>
      <c r="U123" s="6"/>
      <c r="V123" s="6"/>
      <c r="W123" s="6"/>
      <c r="X123" s="6"/>
      <c r="Y123" s="6"/>
      <c r="Z123" s="6"/>
      <c r="AA123" s="6"/>
      <c r="AB123" s="6"/>
    </row>
    <row r="124" spans="1:28" ht="15.75" customHeight="1">
      <c r="A124" s="6"/>
      <c r="B124" s="115"/>
      <c r="C124" s="115"/>
      <c r="D124" s="22" t="s">
        <v>493</v>
      </c>
      <c r="E124" s="23" t="s">
        <v>425</v>
      </c>
      <c r="F124" s="3" t="s">
        <v>495</v>
      </c>
      <c r="G124" s="23" t="s">
        <v>496</v>
      </c>
      <c r="H124" s="115"/>
      <c r="I124" s="115"/>
      <c r="J124" s="115"/>
      <c r="K124" s="6"/>
      <c r="L124" s="6"/>
      <c r="M124" s="6"/>
      <c r="N124" s="6"/>
      <c r="O124" s="6"/>
      <c r="P124" s="6"/>
      <c r="Q124" s="6"/>
      <c r="R124" s="6"/>
      <c r="S124" s="6"/>
      <c r="T124" s="6"/>
      <c r="U124" s="6"/>
      <c r="V124" s="6"/>
      <c r="W124" s="6"/>
      <c r="X124" s="6"/>
      <c r="Y124" s="6"/>
      <c r="Z124" s="6"/>
      <c r="AA124" s="6"/>
      <c r="AB124" s="6"/>
    </row>
    <row r="125" spans="1:28" ht="15.75" customHeight="1">
      <c r="A125" s="6"/>
      <c r="B125" s="115"/>
      <c r="C125" s="115"/>
      <c r="D125" s="22" t="s">
        <v>497</v>
      </c>
      <c r="E125" s="23" t="s">
        <v>425</v>
      </c>
      <c r="F125" s="3" t="s">
        <v>498</v>
      </c>
      <c r="G125" s="23" t="s">
        <v>499</v>
      </c>
      <c r="H125" s="115"/>
      <c r="I125" s="115"/>
      <c r="J125" s="115"/>
      <c r="K125" s="6"/>
      <c r="L125" s="6"/>
      <c r="M125" s="6"/>
      <c r="N125" s="6"/>
      <c r="O125" s="6"/>
      <c r="P125" s="6"/>
      <c r="Q125" s="6"/>
      <c r="R125" s="6"/>
      <c r="S125" s="6"/>
      <c r="T125" s="6"/>
      <c r="U125" s="6"/>
      <c r="V125" s="6"/>
      <c r="W125" s="6"/>
      <c r="X125" s="6"/>
      <c r="Y125" s="6"/>
      <c r="Z125" s="6"/>
      <c r="AA125" s="6"/>
      <c r="AB125" s="6"/>
    </row>
    <row r="126" spans="1:28" ht="15.75" customHeight="1">
      <c r="A126" s="6"/>
      <c r="B126" s="124" t="s">
        <v>500</v>
      </c>
      <c r="C126" s="123" t="s">
        <v>501</v>
      </c>
      <c r="D126" s="22" t="s">
        <v>502</v>
      </c>
      <c r="E126" s="23" t="s">
        <v>425</v>
      </c>
      <c r="F126" s="23" t="s">
        <v>503</v>
      </c>
      <c r="G126" s="23" t="s">
        <v>504</v>
      </c>
      <c r="H126" s="121">
        <f>'TC-022'!F3</f>
        <v>4</v>
      </c>
      <c r="I126" s="121">
        <f>'TC-022'!G3</f>
        <v>4</v>
      </c>
      <c r="J126" s="121">
        <f>'TC-022'!H3</f>
        <v>0</v>
      </c>
      <c r="K126" s="6"/>
      <c r="L126" s="6"/>
      <c r="M126" s="6"/>
      <c r="N126" s="6"/>
      <c r="O126" s="6"/>
      <c r="P126" s="6"/>
      <c r="Q126" s="6"/>
      <c r="R126" s="6"/>
      <c r="S126" s="6"/>
      <c r="T126" s="6"/>
      <c r="U126" s="6"/>
      <c r="V126" s="6"/>
      <c r="W126" s="6"/>
      <c r="X126" s="6"/>
      <c r="Y126" s="6"/>
      <c r="Z126" s="6"/>
      <c r="AA126" s="6"/>
      <c r="AB126" s="6"/>
    </row>
    <row r="127" spans="1:28" ht="15.75" customHeight="1">
      <c r="A127" s="6"/>
      <c r="B127" s="115"/>
      <c r="C127" s="115"/>
      <c r="D127" s="22" t="s">
        <v>505</v>
      </c>
      <c r="E127" s="23" t="s">
        <v>425</v>
      </c>
      <c r="F127" s="3" t="s">
        <v>506</v>
      </c>
      <c r="G127" s="23" t="s">
        <v>504</v>
      </c>
      <c r="H127" s="115"/>
      <c r="I127" s="115"/>
      <c r="J127" s="115"/>
      <c r="K127" s="6"/>
      <c r="L127" s="6"/>
      <c r="M127" s="6"/>
      <c r="N127" s="6"/>
      <c r="O127" s="6"/>
      <c r="P127" s="6"/>
      <c r="Q127" s="6"/>
      <c r="R127" s="6"/>
      <c r="S127" s="6"/>
      <c r="T127" s="6"/>
      <c r="U127" s="6"/>
      <c r="V127" s="6"/>
      <c r="W127" s="6"/>
      <c r="X127" s="6"/>
      <c r="Y127" s="6"/>
      <c r="Z127" s="6"/>
      <c r="AA127" s="6"/>
      <c r="AB127" s="6"/>
    </row>
    <row r="128" spans="1:28" ht="15.75" customHeight="1">
      <c r="A128" s="6"/>
      <c r="B128" s="115"/>
      <c r="C128" s="115"/>
      <c r="D128" s="22" t="s">
        <v>507</v>
      </c>
      <c r="E128" s="23" t="s">
        <v>425</v>
      </c>
      <c r="F128" s="3" t="s">
        <v>508</v>
      </c>
      <c r="G128" s="23" t="s">
        <v>509</v>
      </c>
      <c r="H128" s="115"/>
      <c r="I128" s="115"/>
      <c r="J128" s="115"/>
      <c r="K128" s="6"/>
      <c r="L128" s="6"/>
      <c r="M128" s="6"/>
      <c r="N128" s="6"/>
      <c r="O128" s="6"/>
      <c r="P128" s="6"/>
      <c r="Q128" s="6"/>
      <c r="R128" s="6"/>
      <c r="S128" s="6"/>
      <c r="T128" s="6"/>
      <c r="U128" s="6"/>
      <c r="V128" s="6"/>
      <c r="W128" s="6"/>
      <c r="X128" s="6"/>
      <c r="Y128" s="6"/>
      <c r="Z128" s="6"/>
      <c r="AA128" s="6"/>
      <c r="AB128" s="6"/>
    </row>
    <row r="129" spans="1:28" ht="15.75" customHeight="1">
      <c r="A129" s="6"/>
      <c r="B129" s="115"/>
      <c r="C129" s="115"/>
      <c r="D129" s="22" t="s">
        <v>510</v>
      </c>
      <c r="E129" s="23" t="s">
        <v>425</v>
      </c>
      <c r="F129" s="3" t="s">
        <v>511</v>
      </c>
      <c r="G129" s="23" t="s">
        <v>512</v>
      </c>
      <c r="H129" s="115"/>
      <c r="I129" s="115"/>
      <c r="J129" s="115"/>
      <c r="K129" s="6"/>
      <c r="L129" s="6"/>
      <c r="M129" s="6"/>
      <c r="N129" s="6"/>
      <c r="O129" s="6"/>
      <c r="P129" s="6"/>
      <c r="Q129" s="6"/>
      <c r="R129" s="6"/>
      <c r="S129" s="6"/>
      <c r="T129" s="6"/>
      <c r="U129" s="6"/>
      <c r="V129" s="6"/>
      <c r="W129" s="6"/>
      <c r="X129" s="6"/>
      <c r="Y129" s="6"/>
      <c r="Z129" s="6"/>
      <c r="AA129" s="6"/>
      <c r="AB129" s="6"/>
    </row>
    <row r="130" spans="1:28" ht="15.75" customHeight="1">
      <c r="A130" s="6"/>
      <c r="B130" s="124" t="s">
        <v>26</v>
      </c>
      <c r="C130" s="123" t="s">
        <v>513</v>
      </c>
      <c r="D130" s="22" t="s">
        <v>59</v>
      </c>
      <c r="E130" s="23" t="s">
        <v>514</v>
      </c>
      <c r="F130" s="23" t="s">
        <v>515</v>
      </c>
      <c r="G130" s="23" t="s">
        <v>517</v>
      </c>
      <c r="H130" s="121">
        <f>'TC-023'!F3</f>
        <v>7</v>
      </c>
      <c r="I130" s="121">
        <f>'TC-023'!G3</f>
        <v>7</v>
      </c>
      <c r="J130" s="121">
        <f>'TC-023'!H3</f>
        <v>0</v>
      </c>
      <c r="K130" s="6"/>
      <c r="L130" s="6"/>
      <c r="M130" s="6"/>
      <c r="N130" s="6"/>
      <c r="O130" s="6"/>
      <c r="P130" s="6"/>
      <c r="Q130" s="6"/>
      <c r="R130" s="6"/>
      <c r="S130" s="6"/>
      <c r="T130" s="6"/>
      <c r="U130" s="6"/>
      <c r="V130" s="6"/>
      <c r="W130" s="6"/>
      <c r="X130" s="6"/>
      <c r="Y130" s="6"/>
      <c r="Z130" s="6"/>
      <c r="AA130" s="6"/>
      <c r="AB130" s="6"/>
    </row>
    <row r="131" spans="1:28" ht="15.75" customHeight="1">
      <c r="A131" s="6"/>
      <c r="B131" s="115"/>
      <c r="C131" s="115"/>
      <c r="D131" s="22" t="s">
        <v>246</v>
      </c>
      <c r="E131" s="23" t="s">
        <v>514</v>
      </c>
      <c r="F131" s="23" t="s">
        <v>518</v>
      </c>
      <c r="G131" s="23" t="s">
        <v>519</v>
      </c>
      <c r="H131" s="115"/>
      <c r="I131" s="115"/>
      <c r="J131" s="115"/>
      <c r="K131" s="6"/>
      <c r="L131" s="6"/>
      <c r="M131" s="6"/>
      <c r="N131" s="6"/>
      <c r="O131" s="6"/>
      <c r="P131" s="6"/>
      <c r="Q131" s="6"/>
      <c r="R131" s="6"/>
      <c r="S131" s="6"/>
      <c r="T131" s="6"/>
      <c r="U131" s="6"/>
      <c r="V131" s="6"/>
      <c r="W131" s="6"/>
      <c r="X131" s="6"/>
      <c r="Y131" s="6"/>
      <c r="Z131" s="6"/>
      <c r="AA131" s="6"/>
      <c r="AB131" s="6"/>
    </row>
    <row r="132" spans="1:28" ht="15.75" customHeight="1">
      <c r="A132" s="6"/>
      <c r="B132" s="115"/>
      <c r="C132" s="115"/>
      <c r="D132" s="22" t="s">
        <v>383</v>
      </c>
      <c r="E132" s="23" t="s">
        <v>514</v>
      </c>
      <c r="F132" s="23" t="s">
        <v>520</v>
      </c>
      <c r="G132" s="23" t="s">
        <v>521</v>
      </c>
      <c r="H132" s="115"/>
      <c r="I132" s="115"/>
      <c r="J132" s="115"/>
      <c r="K132" s="6"/>
      <c r="L132" s="6"/>
      <c r="M132" s="6"/>
      <c r="N132" s="6"/>
      <c r="O132" s="6"/>
      <c r="P132" s="6"/>
      <c r="Q132" s="6"/>
      <c r="R132" s="6"/>
      <c r="S132" s="6"/>
      <c r="T132" s="6"/>
      <c r="U132" s="6"/>
      <c r="V132" s="6"/>
      <c r="W132" s="6"/>
      <c r="X132" s="6"/>
      <c r="Y132" s="6"/>
      <c r="Z132" s="6"/>
      <c r="AA132" s="6"/>
      <c r="AB132" s="6"/>
    </row>
    <row r="133" spans="1:28" ht="15.75" customHeight="1">
      <c r="A133" s="6"/>
      <c r="B133" s="115"/>
      <c r="C133" s="115"/>
      <c r="D133" s="22" t="s">
        <v>516</v>
      </c>
      <c r="E133" s="23" t="s">
        <v>514</v>
      </c>
      <c r="F133" s="23" t="s">
        <v>522</v>
      </c>
      <c r="G133" s="23" t="s">
        <v>523</v>
      </c>
      <c r="H133" s="115"/>
      <c r="I133" s="115"/>
      <c r="J133" s="115"/>
      <c r="K133" s="6"/>
      <c r="L133" s="6"/>
      <c r="M133" s="6"/>
      <c r="N133" s="6"/>
      <c r="O133" s="6"/>
      <c r="P133" s="6"/>
      <c r="Q133" s="6"/>
      <c r="R133" s="6"/>
      <c r="S133" s="6"/>
      <c r="T133" s="6"/>
      <c r="U133" s="6"/>
      <c r="V133" s="6"/>
      <c r="W133" s="6"/>
      <c r="X133" s="6"/>
      <c r="Y133" s="6"/>
      <c r="Z133" s="6"/>
      <c r="AA133" s="6"/>
      <c r="AB133" s="6"/>
    </row>
    <row r="134" spans="1:28" ht="15.75" customHeight="1">
      <c r="A134" s="6"/>
      <c r="B134" s="115"/>
      <c r="C134" s="115"/>
      <c r="D134" s="22" t="s">
        <v>524</v>
      </c>
      <c r="E134" s="23" t="s">
        <v>514</v>
      </c>
      <c r="F134" s="23" t="s">
        <v>525</v>
      </c>
      <c r="G134" s="23" t="s">
        <v>526</v>
      </c>
      <c r="H134" s="115"/>
      <c r="I134" s="115"/>
      <c r="J134" s="115"/>
      <c r="K134" s="6"/>
      <c r="L134" s="6"/>
      <c r="M134" s="6"/>
      <c r="N134" s="6"/>
      <c r="O134" s="6"/>
      <c r="P134" s="6"/>
      <c r="Q134" s="6"/>
      <c r="R134" s="6"/>
      <c r="S134" s="6"/>
      <c r="T134" s="6"/>
      <c r="U134" s="6"/>
      <c r="V134" s="6"/>
      <c r="W134" s="6"/>
      <c r="X134" s="6"/>
      <c r="Y134" s="6"/>
      <c r="Z134" s="6"/>
      <c r="AA134" s="6"/>
      <c r="AB134" s="6"/>
    </row>
    <row r="135" spans="1:28" ht="15.75" customHeight="1">
      <c r="A135" s="6"/>
      <c r="B135" s="115"/>
      <c r="C135" s="115"/>
      <c r="D135" s="22" t="s">
        <v>527</v>
      </c>
      <c r="E135" s="23" t="s">
        <v>514</v>
      </c>
      <c r="F135" s="23" t="s">
        <v>528</v>
      </c>
      <c r="G135" s="23" t="s">
        <v>526</v>
      </c>
      <c r="H135" s="115"/>
      <c r="I135" s="115"/>
      <c r="J135" s="115"/>
      <c r="K135" s="6"/>
      <c r="L135" s="6"/>
      <c r="M135" s="6"/>
      <c r="N135" s="6"/>
      <c r="O135" s="6"/>
      <c r="P135" s="6"/>
      <c r="Q135" s="6"/>
      <c r="R135" s="6"/>
      <c r="S135" s="6"/>
      <c r="T135" s="6"/>
      <c r="U135" s="6"/>
      <c r="V135" s="6"/>
      <c r="W135" s="6"/>
      <c r="X135" s="6"/>
      <c r="Y135" s="6"/>
      <c r="Z135" s="6"/>
      <c r="AA135" s="6"/>
      <c r="AB135" s="6"/>
    </row>
    <row r="136" spans="1:28" ht="15.75" customHeight="1">
      <c r="A136" s="6"/>
      <c r="B136" s="115"/>
      <c r="C136" s="115"/>
      <c r="D136" s="22" t="s">
        <v>529</v>
      </c>
      <c r="E136" s="23" t="s">
        <v>514</v>
      </c>
      <c r="F136" s="3" t="s">
        <v>530</v>
      </c>
      <c r="G136" s="23" t="s">
        <v>531</v>
      </c>
      <c r="H136" s="115"/>
      <c r="I136" s="115"/>
      <c r="J136" s="115"/>
      <c r="K136" s="6"/>
      <c r="L136" s="6"/>
      <c r="M136" s="6"/>
      <c r="N136" s="6"/>
      <c r="O136" s="6"/>
      <c r="P136" s="6"/>
      <c r="Q136" s="6"/>
      <c r="R136" s="6"/>
      <c r="S136" s="6"/>
      <c r="T136" s="6"/>
      <c r="U136" s="6"/>
      <c r="V136" s="6"/>
      <c r="W136" s="6"/>
      <c r="X136" s="6"/>
      <c r="Y136" s="6"/>
      <c r="Z136" s="6"/>
      <c r="AA136" s="6"/>
      <c r="AB136" s="6"/>
    </row>
    <row r="137" spans="1:28" ht="15.75" customHeight="1">
      <c r="A137" s="6"/>
      <c r="B137" s="124" t="s">
        <v>532</v>
      </c>
      <c r="C137" s="123" t="s">
        <v>533</v>
      </c>
      <c r="D137" s="22" t="s">
        <v>534</v>
      </c>
      <c r="E137" s="23" t="s">
        <v>28</v>
      </c>
      <c r="F137" s="3" t="s">
        <v>535</v>
      </c>
      <c r="G137" s="3" t="s">
        <v>536</v>
      </c>
      <c r="H137" s="121">
        <f>'TC-025'!F3</f>
        <v>3</v>
      </c>
      <c r="I137" s="121">
        <f>'TC-025'!G3</f>
        <v>3</v>
      </c>
      <c r="J137" s="121">
        <f>'TC-025'!H3</f>
        <v>0</v>
      </c>
      <c r="K137" s="6"/>
      <c r="L137" s="6"/>
      <c r="M137" s="6"/>
      <c r="N137" s="6"/>
      <c r="O137" s="6"/>
      <c r="P137" s="6"/>
      <c r="Q137" s="6"/>
      <c r="R137" s="6"/>
      <c r="S137" s="6"/>
      <c r="T137" s="6"/>
      <c r="U137" s="6"/>
      <c r="V137" s="6"/>
      <c r="W137" s="6"/>
      <c r="X137" s="6"/>
      <c r="Y137" s="6"/>
      <c r="Z137" s="6"/>
      <c r="AA137" s="6"/>
      <c r="AB137" s="6"/>
    </row>
    <row r="138" spans="1:28" ht="15.75" customHeight="1">
      <c r="A138" s="6"/>
      <c r="B138" s="115"/>
      <c r="C138" s="115"/>
      <c r="D138" s="22" t="s">
        <v>537</v>
      </c>
      <c r="E138" s="23" t="s">
        <v>28</v>
      </c>
      <c r="F138" s="3" t="s">
        <v>539</v>
      </c>
      <c r="G138" s="3" t="s">
        <v>44</v>
      </c>
      <c r="H138" s="115"/>
      <c r="I138" s="115"/>
      <c r="J138" s="115"/>
      <c r="K138" s="6"/>
      <c r="L138" s="6"/>
      <c r="M138" s="6"/>
      <c r="N138" s="6"/>
      <c r="O138" s="6"/>
      <c r="P138" s="6"/>
      <c r="Q138" s="6"/>
      <c r="R138" s="6"/>
      <c r="S138" s="6"/>
      <c r="T138" s="6"/>
      <c r="U138" s="6"/>
      <c r="V138" s="6"/>
      <c r="W138" s="6"/>
      <c r="X138" s="6"/>
      <c r="Y138" s="6"/>
      <c r="Z138" s="6"/>
      <c r="AA138" s="6"/>
      <c r="AB138" s="6"/>
    </row>
    <row r="139" spans="1:28" ht="15.75" customHeight="1">
      <c r="A139" s="6"/>
      <c r="B139" s="115"/>
      <c r="C139" s="115"/>
      <c r="D139" s="22" t="s">
        <v>540</v>
      </c>
      <c r="E139" s="23" t="s">
        <v>28</v>
      </c>
      <c r="F139" s="3" t="s">
        <v>541</v>
      </c>
      <c r="G139" s="3" t="s">
        <v>53</v>
      </c>
      <c r="H139" s="115"/>
      <c r="I139" s="115"/>
      <c r="J139" s="115"/>
      <c r="K139" s="6"/>
      <c r="L139" s="6"/>
      <c r="M139" s="6"/>
      <c r="N139" s="6"/>
      <c r="O139" s="6"/>
      <c r="P139" s="6"/>
      <c r="Q139" s="6"/>
      <c r="R139" s="6"/>
      <c r="S139" s="6"/>
      <c r="T139" s="6"/>
      <c r="U139" s="6"/>
      <c r="V139" s="6"/>
      <c r="W139" s="6"/>
      <c r="X139" s="6"/>
      <c r="Y139" s="6"/>
      <c r="Z139" s="6"/>
      <c r="AA139" s="6"/>
      <c r="AB139" s="6"/>
    </row>
    <row r="140" spans="1:28" ht="15.75" customHeight="1">
      <c r="A140" s="6"/>
      <c r="B140" s="124" t="s">
        <v>543</v>
      </c>
      <c r="C140" s="123" t="s">
        <v>544</v>
      </c>
      <c r="D140" s="22" t="s">
        <v>545</v>
      </c>
      <c r="E140" s="23" t="s">
        <v>28</v>
      </c>
      <c r="F140" s="23" t="s">
        <v>546</v>
      </c>
      <c r="G140" s="23" t="s">
        <v>547</v>
      </c>
      <c r="H140" s="121">
        <f>'TC-026'!F3</f>
        <v>3</v>
      </c>
      <c r="I140" s="121">
        <f>'TC-026'!G3</f>
        <v>3</v>
      </c>
      <c r="J140" s="121">
        <f>'TC-026'!H3</f>
        <v>0</v>
      </c>
      <c r="K140" s="6"/>
      <c r="L140" s="6"/>
      <c r="M140" s="6"/>
      <c r="N140" s="6"/>
      <c r="O140" s="6"/>
      <c r="P140" s="6"/>
      <c r="Q140" s="6"/>
      <c r="R140" s="6"/>
      <c r="S140" s="6"/>
      <c r="T140" s="6"/>
      <c r="U140" s="6"/>
      <c r="V140" s="6"/>
      <c r="W140" s="6"/>
      <c r="X140" s="6"/>
      <c r="Y140" s="6"/>
      <c r="Z140" s="6"/>
      <c r="AA140" s="6"/>
      <c r="AB140" s="6"/>
    </row>
    <row r="141" spans="1:28" ht="15.75" customHeight="1">
      <c r="A141" s="6"/>
      <c r="B141" s="115"/>
      <c r="C141" s="115"/>
      <c r="D141" s="22" t="s">
        <v>548</v>
      </c>
      <c r="E141" s="23" t="s">
        <v>28</v>
      </c>
      <c r="F141" s="23" t="s">
        <v>549</v>
      </c>
      <c r="G141" s="23" t="s">
        <v>550</v>
      </c>
      <c r="H141" s="115"/>
      <c r="I141" s="115"/>
      <c r="J141" s="115"/>
      <c r="K141" s="6"/>
      <c r="L141" s="6"/>
      <c r="M141" s="6"/>
      <c r="N141" s="6"/>
      <c r="O141" s="6"/>
      <c r="P141" s="6"/>
      <c r="Q141" s="6"/>
      <c r="R141" s="6"/>
      <c r="S141" s="6"/>
      <c r="T141" s="6"/>
      <c r="U141" s="6"/>
      <c r="V141" s="6"/>
      <c r="W141" s="6"/>
      <c r="X141" s="6"/>
      <c r="Y141" s="6"/>
      <c r="Z141" s="6"/>
      <c r="AA141" s="6"/>
      <c r="AB141" s="6"/>
    </row>
    <row r="142" spans="1:28" ht="15.75" customHeight="1">
      <c r="A142" s="6"/>
      <c r="B142" s="115"/>
      <c r="C142" s="115"/>
      <c r="D142" s="22" t="s">
        <v>551</v>
      </c>
      <c r="E142" s="23" t="s">
        <v>28</v>
      </c>
      <c r="F142" s="23" t="s">
        <v>553</v>
      </c>
      <c r="G142" s="23" t="s">
        <v>554</v>
      </c>
      <c r="H142" s="115"/>
      <c r="I142" s="115"/>
      <c r="J142" s="115"/>
      <c r="K142" s="6"/>
      <c r="L142" s="6"/>
      <c r="M142" s="6"/>
      <c r="N142" s="6"/>
      <c r="O142" s="6"/>
      <c r="P142" s="6"/>
      <c r="Q142" s="6"/>
      <c r="R142" s="6"/>
      <c r="S142" s="6"/>
      <c r="T142" s="6"/>
      <c r="U142" s="6"/>
      <c r="V142" s="6"/>
      <c r="W142" s="6"/>
      <c r="X142" s="6"/>
      <c r="Y142" s="6"/>
      <c r="Z142" s="6"/>
      <c r="AA142" s="6"/>
      <c r="AB142" s="6"/>
    </row>
    <row r="143" spans="1:28" ht="15.75" customHeight="1">
      <c r="A143" s="6"/>
      <c r="B143" s="124" t="s">
        <v>556</v>
      </c>
      <c r="C143" s="123" t="s">
        <v>557</v>
      </c>
      <c r="D143" s="22" t="s">
        <v>558</v>
      </c>
      <c r="E143" s="23" t="s">
        <v>28</v>
      </c>
      <c r="F143" s="3" t="s">
        <v>559</v>
      </c>
      <c r="G143" s="23" t="s">
        <v>96</v>
      </c>
      <c r="H143" s="121">
        <f>'TC-027'!F3</f>
        <v>4</v>
      </c>
      <c r="I143" s="121">
        <f>'TC-027'!G3</f>
        <v>4</v>
      </c>
      <c r="J143" s="121">
        <f>'TC-027'!H3</f>
        <v>0</v>
      </c>
      <c r="K143" s="6"/>
      <c r="L143" s="6"/>
      <c r="M143" s="6"/>
      <c r="N143" s="6"/>
      <c r="O143" s="6"/>
      <c r="P143" s="6"/>
      <c r="Q143" s="6"/>
      <c r="R143" s="6"/>
      <c r="S143" s="6"/>
      <c r="T143" s="6"/>
      <c r="U143" s="6"/>
      <c r="V143" s="6"/>
      <c r="W143" s="6"/>
      <c r="X143" s="6"/>
      <c r="Y143" s="6"/>
      <c r="Z143" s="6"/>
      <c r="AA143" s="6"/>
      <c r="AB143" s="6"/>
    </row>
    <row r="144" spans="1:28" ht="15.75" customHeight="1">
      <c r="A144" s="6"/>
      <c r="B144" s="115"/>
      <c r="C144" s="115"/>
      <c r="D144" s="22" t="s">
        <v>564</v>
      </c>
      <c r="E144" s="23" t="s">
        <v>28</v>
      </c>
      <c r="F144" s="3" t="s">
        <v>565</v>
      </c>
      <c r="G144" s="3" t="s">
        <v>566</v>
      </c>
      <c r="H144" s="115"/>
      <c r="I144" s="115"/>
      <c r="J144" s="115"/>
      <c r="K144" s="6"/>
      <c r="L144" s="6"/>
      <c r="M144" s="6"/>
      <c r="N144" s="6"/>
      <c r="O144" s="6"/>
      <c r="P144" s="6"/>
      <c r="Q144" s="6"/>
      <c r="R144" s="6"/>
      <c r="S144" s="6"/>
      <c r="T144" s="6"/>
      <c r="U144" s="6"/>
      <c r="V144" s="6"/>
      <c r="W144" s="6"/>
      <c r="X144" s="6"/>
      <c r="Y144" s="6"/>
      <c r="Z144" s="6"/>
      <c r="AA144" s="6"/>
      <c r="AB144" s="6"/>
    </row>
    <row r="145" spans="1:28" ht="15.75" customHeight="1">
      <c r="A145" s="6"/>
      <c r="B145" s="115"/>
      <c r="C145" s="115"/>
      <c r="D145" s="22" t="s">
        <v>569</v>
      </c>
      <c r="E145" s="23" t="s">
        <v>28</v>
      </c>
      <c r="F145" s="3" t="s">
        <v>570</v>
      </c>
      <c r="G145" s="3" t="s">
        <v>571</v>
      </c>
      <c r="H145" s="115"/>
      <c r="I145" s="115"/>
      <c r="J145" s="115"/>
      <c r="K145" s="6"/>
      <c r="L145" s="6"/>
      <c r="M145" s="6"/>
      <c r="N145" s="6"/>
      <c r="O145" s="6"/>
      <c r="P145" s="6"/>
      <c r="Q145" s="6"/>
      <c r="R145" s="6"/>
      <c r="S145" s="6"/>
      <c r="T145" s="6"/>
      <c r="U145" s="6"/>
      <c r="V145" s="6"/>
      <c r="W145" s="6"/>
      <c r="X145" s="6"/>
      <c r="Y145" s="6"/>
      <c r="Z145" s="6"/>
      <c r="AA145" s="6"/>
      <c r="AB145" s="6"/>
    </row>
    <row r="146" spans="1:28" ht="15.75" customHeight="1">
      <c r="A146" s="6"/>
      <c r="B146" s="115"/>
      <c r="C146" s="115"/>
      <c r="D146" s="22" t="s">
        <v>572</v>
      </c>
      <c r="E146" s="23" t="s">
        <v>28</v>
      </c>
      <c r="F146" s="3" t="s">
        <v>573</v>
      </c>
      <c r="G146" s="3" t="s">
        <v>50</v>
      </c>
      <c r="H146" s="115"/>
      <c r="I146" s="115"/>
      <c r="J146" s="115"/>
      <c r="K146" s="6"/>
      <c r="L146" s="6"/>
      <c r="M146" s="6"/>
      <c r="N146" s="6"/>
      <c r="O146" s="6"/>
      <c r="P146" s="6"/>
      <c r="Q146" s="6"/>
      <c r="R146" s="6"/>
      <c r="S146" s="6"/>
      <c r="T146" s="6"/>
      <c r="U146" s="6"/>
      <c r="V146" s="6"/>
      <c r="W146" s="6"/>
      <c r="X146" s="6"/>
      <c r="Y146" s="6"/>
      <c r="Z146" s="6"/>
      <c r="AA146" s="6"/>
      <c r="AB146" s="6"/>
    </row>
    <row r="147" spans="1:28" ht="15.75" customHeight="1">
      <c r="A147" s="6"/>
      <c r="B147" s="124" t="s">
        <v>574</v>
      </c>
      <c r="C147" s="123" t="s">
        <v>576</v>
      </c>
      <c r="D147" s="22" t="s">
        <v>577</v>
      </c>
      <c r="E147" s="23" t="s">
        <v>28</v>
      </c>
      <c r="F147" s="23" t="s">
        <v>578</v>
      </c>
      <c r="G147" s="23" t="s">
        <v>579</v>
      </c>
      <c r="H147" s="121">
        <f>'TC-028'!F3</f>
        <v>2</v>
      </c>
      <c r="I147" s="121">
        <f>'TC-028'!G3</f>
        <v>2</v>
      </c>
      <c r="J147" s="121">
        <f>'TC-028'!H3</f>
        <v>0</v>
      </c>
      <c r="K147" s="6"/>
      <c r="L147" s="6"/>
      <c r="M147" s="6"/>
      <c r="N147" s="6"/>
      <c r="O147" s="6"/>
      <c r="P147" s="6"/>
      <c r="Q147" s="6"/>
      <c r="R147" s="6"/>
      <c r="S147" s="6"/>
      <c r="T147" s="6"/>
      <c r="U147" s="6"/>
      <c r="V147" s="6"/>
      <c r="W147" s="6"/>
      <c r="X147" s="6"/>
      <c r="Y147" s="6"/>
      <c r="Z147" s="6"/>
      <c r="AA147" s="6"/>
      <c r="AB147" s="6"/>
    </row>
    <row r="148" spans="1:28" ht="15.75" customHeight="1">
      <c r="A148" s="6"/>
      <c r="B148" s="115"/>
      <c r="C148" s="115"/>
      <c r="D148" s="22" t="s">
        <v>582</v>
      </c>
      <c r="E148" s="23" t="s">
        <v>28</v>
      </c>
      <c r="F148" s="23" t="s">
        <v>583</v>
      </c>
      <c r="G148" s="23" t="s">
        <v>584</v>
      </c>
      <c r="H148" s="115"/>
      <c r="I148" s="115"/>
      <c r="J148" s="115"/>
      <c r="K148" s="6"/>
      <c r="L148" s="6"/>
      <c r="M148" s="6"/>
      <c r="N148" s="6"/>
      <c r="O148" s="6"/>
      <c r="P148" s="6"/>
      <c r="Q148" s="6"/>
      <c r="R148" s="6"/>
      <c r="S148" s="6"/>
      <c r="T148" s="6"/>
      <c r="U148" s="6"/>
      <c r="V148" s="6"/>
      <c r="W148" s="6"/>
      <c r="X148" s="6"/>
      <c r="Y148" s="6"/>
      <c r="Z148" s="6"/>
      <c r="AA148" s="6"/>
      <c r="AB148" s="6"/>
    </row>
    <row r="149" spans="1:28" ht="15.75" customHeight="1">
      <c r="A149" s="6"/>
      <c r="B149" s="124" t="s">
        <v>585</v>
      </c>
      <c r="C149" s="123" t="s">
        <v>587</v>
      </c>
      <c r="D149" s="22" t="s">
        <v>588</v>
      </c>
      <c r="E149" s="23" t="s">
        <v>28</v>
      </c>
      <c r="F149" s="23" t="s">
        <v>589</v>
      </c>
      <c r="G149" s="23" t="s">
        <v>590</v>
      </c>
      <c r="H149" s="121">
        <f>'TC-029'!F3</f>
        <v>2</v>
      </c>
      <c r="I149" s="121">
        <f>'TC-029'!G3</f>
        <v>2</v>
      </c>
      <c r="J149" s="121">
        <f>'TC-029'!H3</f>
        <v>0</v>
      </c>
      <c r="K149" s="6"/>
      <c r="L149" s="6"/>
      <c r="M149" s="6"/>
      <c r="N149" s="6"/>
      <c r="O149" s="6"/>
      <c r="P149" s="6"/>
      <c r="Q149" s="6"/>
      <c r="R149" s="6"/>
      <c r="S149" s="6"/>
      <c r="T149" s="6"/>
      <c r="U149" s="6"/>
      <c r="V149" s="6"/>
      <c r="W149" s="6"/>
      <c r="X149" s="6"/>
      <c r="Y149" s="6"/>
      <c r="Z149" s="6"/>
      <c r="AA149" s="6"/>
      <c r="AB149" s="6"/>
    </row>
    <row r="150" spans="1:28" ht="15.75" customHeight="1">
      <c r="A150" s="6"/>
      <c r="B150" s="115"/>
      <c r="C150" s="115"/>
      <c r="D150" s="22" t="s">
        <v>592</v>
      </c>
      <c r="E150" s="23" t="s">
        <v>28</v>
      </c>
      <c r="F150" s="3" t="s">
        <v>593</v>
      </c>
      <c r="G150" s="23" t="s">
        <v>594</v>
      </c>
      <c r="H150" s="115"/>
      <c r="I150" s="115"/>
      <c r="J150" s="115"/>
      <c r="K150" s="6"/>
      <c r="L150" s="6"/>
      <c r="M150" s="6"/>
      <c r="N150" s="6"/>
      <c r="O150" s="6"/>
      <c r="P150" s="6"/>
      <c r="Q150" s="6"/>
      <c r="R150" s="6"/>
      <c r="S150" s="6"/>
      <c r="T150" s="6"/>
      <c r="U150" s="6"/>
      <c r="V150" s="6"/>
      <c r="W150" s="6"/>
      <c r="X150" s="6"/>
      <c r="Y150" s="6"/>
      <c r="Z150" s="6"/>
      <c r="AA150" s="6"/>
      <c r="AB150" s="6"/>
    </row>
    <row r="151" spans="1:28" ht="15.75" customHeight="1">
      <c r="A151" s="6"/>
      <c r="B151" s="21" t="s">
        <v>595</v>
      </c>
      <c r="C151" s="11" t="s">
        <v>596</v>
      </c>
      <c r="D151" s="22" t="s">
        <v>597</v>
      </c>
      <c r="E151" s="23" t="s">
        <v>293</v>
      </c>
      <c r="F151" s="23" t="s">
        <v>599</v>
      </c>
      <c r="G151" s="23" t="s">
        <v>600</v>
      </c>
      <c r="H151" s="24">
        <f>'TC-030'!F3</f>
        <v>1</v>
      </c>
      <c r="I151" s="24">
        <f>'TC-030'!G3</f>
        <v>1</v>
      </c>
      <c r="J151" s="24">
        <f>'TC-030'!H3</f>
        <v>0</v>
      </c>
      <c r="K151" s="6"/>
      <c r="L151" s="6"/>
      <c r="M151" s="6"/>
      <c r="N151" s="6"/>
      <c r="O151" s="6"/>
      <c r="P151" s="6"/>
      <c r="Q151" s="6"/>
      <c r="R151" s="6"/>
      <c r="S151" s="6"/>
      <c r="T151" s="6"/>
      <c r="U151" s="6"/>
      <c r="V151" s="6"/>
      <c r="W151" s="6"/>
      <c r="X151" s="6"/>
      <c r="Y151" s="6"/>
      <c r="Z151" s="6"/>
      <c r="AA151" s="6"/>
      <c r="AB151" s="6"/>
    </row>
    <row r="152" spans="1:28" ht="15.75" customHeight="1">
      <c r="A152" s="6"/>
      <c r="B152" s="124" t="s">
        <v>601</v>
      </c>
      <c r="C152" s="123" t="s">
        <v>602</v>
      </c>
      <c r="D152" s="22" t="s">
        <v>603</v>
      </c>
      <c r="E152" s="23" t="s">
        <v>293</v>
      </c>
      <c r="F152" s="23" t="s">
        <v>604</v>
      </c>
      <c r="G152" s="23" t="s">
        <v>605</v>
      </c>
      <c r="H152" s="121">
        <f>'TC-031'!F3</f>
        <v>3</v>
      </c>
      <c r="I152" s="121">
        <f>'TC-031'!G3</f>
        <v>3</v>
      </c>
      <c r="J152" s="121">
        <f>'TC-031'!H3</f>
        <v>0</v>
      </c>
      <c r="K152" s="6"/>
      <c r="L152" s="6"/>
      <c r="M152" s="6"/>
      <c r="N152" s="6"/>
      <c r="O152" s="6"/>
      <c r="P152" s="6"/>
      <c r="Q152" s="6"/>
      <c r="R152" s="6"/>
      <c r="S152" s="6"/>
      <c r="T152" s="6"/>
      <c r="U152" s="6"/>
      <c r="V152" s="6"/>
      <c r="W152" s="6"/>
      <c r="X152" s="6"/>
      <c r="Y152" s="6"/>
      <c r="Z152" s="6"/>
      <c r="AA152" s="6"/>
      <c r="AB152" s="6"/>
    </row>
    <row r="153" spans="1:28" ht="15.75" customHeight="1">
      <c r="A153" s="6"/>
      <c r="B153" s="115"/>
      <c r="C153" s="115"/>
      <c r="D153" s="22" t="s">
        <v>607</v>
      </c>
      <c r="E153" s="23" t="s">
        <v>293</v>
      </c>
      <c r="F153" s="23" t="s">
        <v>608</v>
      </c>
      <c r="G153" s="23" t="s">
        <v>609</v>
      </c>
      <c r="H153" s="115"/>
      <c r="I153" s="115"/>
      <c r="J153" s="115"/>
      <c r="K153" s="6"/>
      <c r="L153" s="6"/>
      <c r="M153" s="6"/>
      <c r="N153" s="6"/>
      <c r="O153" s="6"/>
      <c r="P153" s="6"/>
      <c r="Q153" s="6"/>
      <c r="R153" s="6"/>
      <c r="S153" s="6"/>
      <c r="T153" s="6"/>
      <c r="U153" s="6"/>
      <c r="V153" s="6"/>
      <c r="W153" s="6"/>
      <c r="X153" s="6"/>
      <c r="Y153" s="6"/>
      <c r="Z153" s="6"/>
      <c r="AA153" s="6"/>
      <c r="AB153" s="6"/>
    </row>
    <row r="154" spans="1:28" ht="15.75" customHeight="1">
      <c r="A154" s="6"/>
      <c r="B154" s="115"/>
      <c r="C154" s="115"/>
      <c r="D154" s="22" t="s">
        <v>610</v>
      </c>
      <c r="E154" s="23" t="s">
        <v>293</v>
      </c>
      <c r="F154" s="23" t="s">
        <v>611</v>
      </c>
      <c r="G154" s="23" t="s">
        <v>612</v>
      </c>
      <c r="H154" s="115"/>
      <c r="I154" s="115"/>
      <c r="J154" s="115"/>
      <c r="K154" s="6"/>
      <c r="L154" s="6"/>
      <c r="M154" s="6"/>
      <c r="N154" s="6"/>
      <c r="O154" s="6"/>
      <c r="P154" s="6"/>
      <c r="Q154" s="6"/>
      <c r="R154" s="6"/>
      <c r="S154" s="6"/>
      <c r="T154" s="6"/>
      <c r="U154" s="6"/>
      <c r="V154" s="6"/>
      <c r="W154" s="6"/>
      <c r="X154" s="6"/>
      <c r="Y154" s="6"/>
      <c r="Z154" s="6"/>
      <c r="AA154" s="6"/>
      <c r="AB154" s="6"/>
    </row>
    <row r="155" spans="1:28" ht="15.75" customHeight="1">
      <c r="A155" s="6"/>
      <c r="B155" s="21" t="s">
        <v>613</v>
      </c>
      <c r="C155" s="11" t="s">
        <v>614</v>
      </c>
      <c r="D155" s="22" t="s">
        <v>615</v>
      </c>
      <c r="E155" s="23" t="s">
        <v>28</v>
      </c>
      <c r="F155" s="23" t="s">
        <v>616</v>
      </c>
      <c r="G155" s="23" t="s">
        <v>617</v>
      </c>
      <c r="H155" s="24">
        <f>'TC-032'!F3</f>
        <v>1</v>
      </c>
      <c r="I155" s="24">
        <f>'TC-032'!G3</f>
        <v>1</v>
      </c>
      <c r="J155" s="24">
        <f>'TC-032'!H3</f>
        <v>0</v>
      </c>
      <c r="K155" s="6"/>
      <c r="L155" s="6"/>
      <c r="M155" s="6"/>
      <c r="N155" s="6"/>
      <c r="O155" s="6"/>
      <c r="P155" s="6"/>
      <c r="Q155" s="6"/>
      <c r="R155" s="6"/>
      <c r="S155" s="6"/>
      <c r="T155" s="6"/>
      <c r="U155" s="6"/>
      <c r="V155" s="6"/>
      <c r="W155" s="6"/>
      <c r="X155" s="6"/>
      <c r="Y155" s="6"/>
      <c r="Z155" s="6"/>
      <c r="AA155" s="6"/>
      <c r="AB155" s="6"/>
    </row>
    <row r="156" spans="1:28" ht="15.75" customHeight="1">
      <c r="A156" s="6"/>
      <c r="B156" s="11"/>
      <c r="C156" s="11"/>
      <c r="D156" s="23"/>
      <c r="E156" s="23"/>
      <c r="F156" s="23"/>
      <c r="G156" s="23"/>
      <c r="H156" s="24"/>
      <c r="I156" s="24"/>
      <c r="J156" s="24"/>
      <c r="K156" s="6"/>
      <c r="L156" s="6"/>
      <c r="M156" s="6"/>
      <c r="N156" s="6"/>
      <c r="O156" s="6"/>
      <c r="P156" s="6"/>
      <c r="Q156" s="6"/>
      <c r="R156" s="6"/>
      <c r="S156" s="6"/>
      <c r="T156" s="6"/>
      <c r="U156" s="6"/>
      <c r="V156" s="6"/>
      <c r="W156" s="6"/>
      <c r="X156" s="6"/>
      <c r="Y156" s="6"/>
      <c r="Z156" s="6"/>
      <c r="AA156" s="6"/>
      <c r="AB156" s="6"/>
    </row>
    <row r="157" spans="1:28" ht="15.75" customHeight="1">
      <c r="A157" s="6"/>
      <c r="B157" s="11"/>
      <c r="C157" s="11"/>
      <c r="D157" s="23"/>
      <c r="E157" s="23"/>
      <c r="F157" s="23"/>
      <c r="G157" s="23"/>
      <c r="H157" s="24"/>
      <c r="I157" s="24"/>
      <c r="J157" s="24"/>
      <c r="K157" s="6"/>
      <c r="L157" s="6"/>
      <c r="M157" s="6"/>
      <c r="N157" s="6"/>
      <c r="O157" s="6"/>
      <c r="P157" s="6"/>
      <c r="Q157" s="6"/>
      <c r="R157" s="6"/>
      <c r="S157" s="6"/>
      <c r="T157" s="6"/>
      <c r="U157" s="6"/>
      <c r="V157" s="6"/>
      <c r="W157" s="6"/>
      <c r="X157" s="6"/>
      <c r="Y157" s="6"/>
      <c r="Z157" s="6"/>
      <c r="AA157" s="6"/>
      <c r="AB157" s="6"/>
    </row>
    <row r="158" spans="1:28" ht="15.75" customHeight="1">
      <c r="A158" s="6"/>
      <c r="D158" s="23"/>
      <c r="E158" s="23"/>
      <c r="F158" s="23"/>
      <c r="G158" s="23"/>
      <c r="H158" s="24"/>
      <c r="I158" s="24"/>
      <c r="J158" s="24"/>
      <c r="K158" s="6"/>
      <c r="L158" s="6"/>
      <c r="M158" s="6"/>
      <c r="N158" s="6"/>
      <c r="O158" s="6"/>
      <c r="P158" s="6"/>
      <c r="Q158" s="6"/>
      <c r="R158" s="6"/>
      <c r="S158" s="6"/>
      <c r="T158" s="6"/>
      <c r="U158" s="6"/>
      <c r="V158" s="6"/>
      <c r="W158" s="6"/>
      <c r="X158" s="6"/>
      <c r="Y158" s="6"/>
      <c r="Z158" s="6"/>
      <c r="AA158" s="6"/>
      <c r="AB158" s="6"/>
    </row>
    <row r="159" spans="1:28" ht="15.75" customHeight="1">
      <c r="A159" s="6"/>
      <c r="B159" s="11"/>
      <c r="C159" s="11"/>
      <c r="D159" s="23"/>
      <c r="E159" s="23"/>
      <c r="F159" s="23"/>
      <c r="G159" s="23"/>
      <c r="H159" s="24"/>
      <c r="I159" s="24"/>
      <c r="J159" s="24"/>
      <c r="K159" s="6"/>
      <c r="L159" s="6"/>
      <c r="M159" s="6"/>
      <c r="N159" s="6"/>
      <c r="O159" s="6"/>
      <c r="P159" s="6"/>
      <c r="Q159" s="6"/>
      <c r="R159" s="6"/>
      <c r="S159" s="6"/>
      <c r="T159" s="6"/>
      <c r="U159" s="6"/>
      <c r="V159" s="6"/>
      <c r="W159" s="6"/>
      <c r="X159" s="6"/>
      <c r="Y159" s="6"/>
      <c r="Z159" s="6"/>
      <c r="AA159" s="6"/>
      <c r="AB159" s="6"/>
    </row>
    <row r="160" spans="1:28" ht="15.75" customHeight="1">
      <c r="A160" s="6"/>
      <c r="B160" s="11"/>
      <c r="C160" s="11"/>
      <c r="D160" s="23"/>
      <c r="E160" s="23"/>
      <c r="F160" s="23"/>
      <c r="G160" s="23"/>
      <c r="H160" s="24"/>
      <c r="I160" s="24"/>
      <c r="J160" s="24"/>
      <c r="K160" s="6"/>
      <c r="L160" s="6"/>
      <c r="M160" s="6"/>
      <c r="N160" s="6"/>
      <c r="O160" s="6"/>
      <c r="P160" s="6"/>
      <c r="Q160" s="6"/>
      <c r="R160" s="6"/>
      <c r="S160" s="6"/>
      <c r="T160" s="6"/>
      <c r="U160" s="6"/>
      <c r="V160" s="6"/>
      <c r="W160" s="6"/>
      <c r="X160" s="6"/>
      <c r="Y160" s="6"/>
      <c r="Z160" s="6"/>
      <c r="AA160" s="6"/>
      <c r="AB160" s="6"/>
    </row>
    <row r="161" spans="1:28" ht="15.75" customHeight="1">
      <c r="A161" s="6"/>
      <c r="F161" s="23"/>
      <c r="G161" s="23"/>
      <c r="H161" s="24"/>
      <c r="I161" s="24"/>
      <c r="J161" s="24"/>
      <c r="K161" s="6"/>
      <c r="L161" s="6"/>
      <c r="M161" s="6"/>
      <c r="N161" s="6"/>
      <c r="O161" s="6"/>
      <c r="P161" s="6"/>
      <c r="Q161" s="6"/>
      <c r="R161" s="6"/>
      <c r="S161" s="6"/>
      <c r="T161" s="6"/>
      <c r="U161" s="6"/>
      <c r="V161" s="6"/>
      <c r="W161" s="6"/>
      <c r="X161" s="6"/>
      <c r="Y161" s="6"/>
      <c r="Z161" s="6"/>
      <c r="AA161" s="6"/>
      <c r="AB161" s="6"/>
    </row>
    <row r="162" spans="1:28" ht="15.75" customHeight="1">
      <c r="A162" s="6"/>
      <c r="B162" s="11"/>
      <c r="C162" s="11"/>
      <c r="D162" s="23"/>
      <c r="E162" s="23"/>
      <c r="F162" s="23"/>
      <c r="G162" s="23"/>
      <c r="H162" s="24"/>
      <c r="I162" s="24"/>
      <c r="J162" s="24"/>
      <c r="K162" s="6"/>
      <c r="L162" s="6"/>
      <c r="M162" s="6"/>
      <c r="N162" s="6"/>
      <c r="O162" s="6"/>
      <c r="P162" s="6"/>
      <c r="Q162" s="6"/>
      <c r="R162" s="6"/>
      <c r="S162" s="6"/>
      <c r="T162" s="6"/>
      <c r="U162" s="6"/>
      <c r="V162" s="6"/>
      <c r="W162" s="6"/>
      <c r="X162" s="6"/>
      <c r="Y162" s="6"/>
      <c r="Z162" s="6"/>
      <c r="AA162" s="6"/>
      <c r="AB162" s="6"/>
    </row>
    <row r="163" spans="1:28" ht="15.75" customHeight="1">
      <c r="A163" s="6"/>
      <c r="F163" s="23"/>
      <c r="G163" s="23"/>
      <c r="H163" s="24"/>
      <c r="I163" s="24"/>
      <c r="J163" s="24"/>
      <c r="K163" s="6"/>
      <c r="L163" s="6"/>
      <c r="M163" s="6"/>
      <c r="N163" s="6"/>
      <c r="O163" s="6"/>
      <c r="P163" s="6"/>
      <c r="Q163" s="6"/>
      <c r="R163" s="6"/>
      <c r="S163" s="6"/>
      <c r="T163" s="6"/>
      <c r="U163" s="6"/>
      <c r="V163" s="6"/>
      <c r="W163" s="6"/>
      <c r="X163" s="6"/>
      <c r="Y163" s="6"/>
      <c r="Z163" s="6"/>
      <c r="AA163" s="6"/>
      <c r="AB163" s="6"/>
    </row>
    <row r="164" spans="1:28" ht="15.75" customHeight="1">
      <c r="A164" s="6"/>
      <c r="F164" s="46"/>
      <c r="G164" s="23"/>
      <c r="H164" s="24"/>
      <c r="I164" s="24"/>
      <c r="J164" s="24"/>
      <c r="K164" s="6"/>
      <c r="L164" s="6"/>
      <c r="M164" s="6"/>
      <c r="N164" s="6"/>
      <c r="O164" s="6"/>
      <c r="P164" s="6"/>
      <c r="Q164" s="6"/>
      <c r="R164" s="6"/>
      <c r="S164" s="6"/>
      <c r="T164" s="6"/>
      <c r="U164" s="6"/>
      <c r="V164" s="6"/>
      <c r="W164" s="6"/>
      <c r="X164" s="6"/>
      <c r="Y164" s="6"/>
      <c r="Z164" s="6"/>
      <c r="AA164" s="6"/>
      <c r="AB164" s="6"/>
    </row>
    <row r="165" spans="1:28" ht="15.75" customHeight="1">
      <c r="A165" s="6"/>
      <c r="B165" s="11"/>
      <c r="C165" s="11"/>
      <c r="D165" s="23"/>
      <c r="E165" s="23"/>
      <c r="F165" s="23"/>
      <c r="G165" s="23"/>
      <c r="H165" s="24"/>
      <c r="I165" s="24"/>
      <c r="J165" s="24"/>
      <c r="K165" s="6"/>
      <c r="L165" s="6"/>
      <c r="M165" s="6"/>
      <c r="N165" s="6"/>
      <c r="O165" s="6"/>
      <c r="P165" s="6"/>
      <c r="Q165" s="6"/>
      <c r="R165" s="6"/>
      <c r="S165" s="6"/>
      <c r="T165" s="6"/>
      <c r="U165" s="6"/>
      <c r="V165" s="6"/>
      <c r="W165" s="6"/>
      <c r="X165" s="6"/>
      <c r="Y165" s="6"/>
      <c r="Z165" s="6"/>
      <c r="AA165" s="6"/>
      <c r="AB165" s="6"/>
    </row>
    <row r="166" spans="1:28" ht="15.75" customHeight="1">
      <c r="A166" s="6"/>
      <c r="B166" s="11"/>
      <c r="C166" s="11"/>
      <c r="D166" s="23"/>
      <c r="E166" s="23"/>
      <c r="F166" s="23"/>
      <c r="G166" s="23"/>
      <c r="H166" s="24"/>
      <c r="I166" s="24"/>
      <c r="J166" s="24"/>
      <c r="K166" s="6"/>
      <c r="L166" s="6"/>
      <c r="M166" s="6"/>
      <c r="N166" s="6"/>
      <c r="O166" s="6"/>
      <c r="P166" s="6"/>
      <c r="Q166" s="6"/>
      <c r="R166" s="6"/>
      <c r="S166" s="6"/>
      <c r="T166" s="6"/>
      <c r="U166" s="6"/>
      <c r="V166" s="6"/>
      <c r="W166" s="6"/>
      <c r="X166" s="6"/>
      <c r="Y166" s="6"/>
      <c r="Z166" s="6"/>
      <c r="AA166" s="6"/>
      <c r="AB166" s="6"/>
    </row>
    <row r="167" spans="1:28" ht="15.75" customHeight="1">
      <c r="A167" s="6"/>
      <c r="B167" s="11"/>
      <c r="C167" s="11"/>
      <c r="D167" s="23"/>
      <c r="E167" s="23"/>
      <c r="F167" s="23"/>
      <c r="G167" s="23"/>
      <c r="H167" s="24"/>
      <c r="I167" s="24"/>
      <c r="J167" s="24"/>
      <c r="K167" s="6"/>
      <c r="L167" s="6"/>
      <c r="M167" s="6"/>
      <c r="N167" s="6"/>
      <c r="O167" s="6"/>
      <c r="P167" s="6"/>
      <c r="Q167" s="6"/>
      <c r="R167" s="6"/>
      <c r="S167" s="6"/>
      <c r="T167" s="6"/>
      <c r="U167" s="6"/>
      <c r="V167" s="6"/>
      <c r="W167" s="6"/>
      <c r="X167" s="6"/>
      <c r="Y167" s="6"/>
      <c r="Z167" s="6"/>
      <c r="AA167" s="6"/>
      <c r="AB167" s="6"/>
    </row>
    <row r="168" spans="1:28" ht="15.75" customHeight="1">
      <c r="A168" s="6"/>
      <c r="B168" s="11"/>
      <c r="C168" s="11"/>
      <c r="D168" s="23"/>
      <c r="E168" s="23"/>
      <c r="F168" s="23"/>
      <c r="G168" s="23"/>
      <c r="H168" s="24"/>
      <c r="I168" s="24"/>
      <c r="J168" s="24"/>
      <c r="K168" s="6"/>
      <c r="L168" s="6"/>
      <c r="M168" s="6"/>
      <c r="N168" s="6"/>
      <c r="O168" s="6"/>
      <c r="P168" s="6"/>
      <c r="Q168" s="6"/>
      <c r="R168" s="6"/>
      <c r="S168" s="6"/>
      <c r="T168" s="6"/>
      <c r="U168" s="6"/>
      <c r="V168" s="6"/>
      <c r="W168" s="6"/>
      <c r="X168" s="6"/>
      <c r="Y168" s="6"/>
      <c r="Z168" s="6"/>
      <c r="AA168" s="6"/>
      <c r="AB168" s="6"/>
    </row>
    <row r="169" spans="1:28" ht="15.75" customHeight="1">
      <c r="A169" s="6"/>
      <c r="B169" s="11"/>
      <c r="C169" s="11"/>
      <c r="D169" s="23"/>
      <c r="E169" s="23"/>
      <c r="F169" s="23"/>
      <c r="G169" s="23"/>
      <c r="H169" s="24"/>
      <c r="I169" s="24"/>
      <c r="J169" s="24"/>
      <c r="K169" s="6"/>
      <c r="L169" s="6"/>
      <c r="M169" s="6"/>
      <c r="N169" s="6"/>
      <c r="O169" s="6"/>
      <c r="P169" s="6"/>
      <c r="Q169" s="6"/>
      <c r="R169" s="6"/>
      <c r="S169" s="6"/>
      <c r="T169" s="6"/>
      <c r="U169" s="6"/>
      <c r="V169" s="6"/>
      <c r="W169" s="6"/>
      <c r="X169" s="6"/>
      <c r="Y169" s="6"/>
      <c r="Z169" s="6"/>
      <c r="AA169" s="6"/>
      <c r="AB169" s="6"/>
    </row>
    <row r="170" spans="1:28" ht="15.75" customHeight="1">
      <c r="A170" s="6"/>
      <c r="B170" s="11"/>
      <c r="C170" s="11"/>
      <c r="D170" s="23"/>
      <c r="E170" s="23"/>
      <c r="F170" s="23"/>
      <c r="G170" s="23"/>
      <c r="H170" s="24"/>
      <c r="I170" s="24"/>
      <c r="J170" s="24"/>
      <c r="K170" s="6"/>
      <c r="L170" s="6"/>
      <c r="M170" s="6"/>
      <c r="N170" s="6"/>
      <c r="O170" s="6"/>
      <c r="P170" s="6"/>
      <c r="Q170" s="6"/>
      <c r="R170" s="6"/>
      <c r="S170" s="6"/>
      <c r="T170" s="6"/>
      <c r="U170" s="6"/>
      <c r="V170" s="6"/>
      <c r="W170" s="6"/>
      <c r="X170" s="6"/>
      <c r="Y170" s="6"/>
      <c r="Z170" s="6"/>
      <c r="AA170" s="6"/>
      <c r="AB170" s="6"/>
    </row>
    <row r="171" spans="1:28" ht="15.75" customHeight="1">
      <c r="A171" s="6"/>
      <c r="B171" s="11"/>
      <c r="C171" s="11"/>
      <c r="D171" s="23"/>
      <c r="E171" s="23"/>
      <c r="F171" s="23"/>
      <c r="G171" s="23"/>
      <c r="H171" s="24"/>
      <c r="I171" s="24"/>
      <c r="J171" s="24"/>
      <c r="K171" s="6"/>
      <c r="L171" s="6"/>
      <c r="M171" s="6"/>
      <c r="N171" s="6"/>
      <c r="O171" s="6"/>
      <c r="P171" s="6"/>
      <c r="Q171" s="6"/>
      <c r="R171" s="6"/>
      <c r="S171" s="6"/>
      <c r="T171" s="6"/>
      <c r="U171" s="6"/>
      <c r="V171" s="6"/>
      <c r="W171" s="6"/>
      <c r="X171" s="6"/>
      <c r="Y171" s="6"/>
      <c r="Z171" s="6"/>
      <c r="AA171" s="6"/>
      <c r="AB171" s="6"/>
    </row>
    <row r="172" spans="1:28" ht="15.75" customHeight="1">
      <c r="A172" s="6"/>
      <c r="B172" s="11"/>
      <c r="C172" s="11"/>
      <c r="D172" s="23"/>
      <c r="E172" s="23"/>
      <c r="F172" s="23"/>
      <c r="G172" s="23"/>
      <c r="H172" s="24"/>
      <c r="I172" s="24"/>
      <c r="J172" s="24"/>
      <c r="K172" s="6"/>
      <c r="L172" s="6"/>
      <c r="M172" s="6"/>
      <c r="N172" s="6"/>
      <c r="O172" s="6"/>
      <c r="P172" s="6"/>
      <c r="Q172" s="6"/>
      <c r="R172" s="6"/>
      <c r="S172" s="6"/>
      <c r="T172" s="6"/>
      <c r="U172" s="6"/>
      <c r="V172" s="6"/>
      <c r="W172" s="6"/>
      <c r="X172" s="6"/>
      <c r="Y172" s="6"/>
      <c r="Z172" s="6"/>
      <c r="AA172" s="6"/>
      <c r="AB172" s="6"/>
    </row>
    <row r="173" spans="1:28" ht="15.75" customHeight="1">
      <c r="A173" s="6"/>
      <c r="B173" s="11"/>
      <c r="C173" s="11"/>
      <c r="D173" s="23"/>
      <c r="E173" s="23"/>
      <c r="F173" s="23"/>
      <c r="G173" s="23"/>
      <c r="H173" s="24"/>
      <c r="I173" s="24"/>
      <c r="J173" s="24"/>
      <c r="K173" s="6"/>
      <c r="L173" s="6"/>
      <c r="M173" s="6"/>
      <c r="N173" s="6"/>
      <c r="O173" s="6"/>
      <c r="P173" s="6"/>
      <c r="Q173" s="6"/>
      <c r="R173" s="6"/>
      <c r="S173" s="6"/>
      <c r="T173" s="6"/>
      <c r="U173" s="6"/>
      <c r="V173" s="6"/>
      <c r="W173" s="6"/>
      <c r="X173" s="6"/>
      <c r="Y173" s="6"/>
      <c r="Z173" s="6"/>
      <c r="AA173" s="6"/>
      <c r="AB173" s="6"/>
    </row>
    <row r="174" spans="1:28" ht="15.75" customHeight="1">
      <c r="A174" s="6"/>
      <c r="B174" s="11"/>
      <c r="C174" s="11"/>
      <c r="D174" s="23"/>
      <c r="E174" s="23"/>
      <c r="F174" s="23"/>
      <c r="G174" s="23"/>
      <c r="H174" s="24"/>
      <c r="I174" s="24"/>
      <c r="J174" s="24"/>
      <c r="K174" s="6"/>
      <c r="L174" s="6"/>
      <c r="M174" s="6"/>
      <c r="N174" s="6"/>
      <c r="O174" s="6"/>
      <c r="P174" s="6"/>
      <c r="Q174" s="6"/>
      <c r="R174" s="6"/>
      <c r="S174" s="6"/>
      <c r="T174" s="6"/>
      <c r="U174" s="6"/>
      <c r="V174" s="6"/>
      <c r="W174" s="6"/>
      <c r="X174" s="6"/>
      <c r="Y174" s="6"/>
      <c r="Z174" s="6"/>
      <c r="AA174" s="6"/>
      <c r="AB174" s="6"/>
    </row>
    <row r="175" spans="1:28" ht="15.75" customHeight="1">
      <c r="A175" s="6"/>
      <c r="B175" s="11"/>
      <c r="C175" s="11"/>
      <c r="D175" s="23"/>
      <c r="E175" s="23"/>
      <c r="F175" s="23"/>
      <c r="G175" s="23"/>
      <c r="H175" s="24"/>
      <c r="I175" s="24"/>
      <c r="J175" s="24"/>
      <c r="K175" s="6"/>
      <c r="L175" s="6"/>
      <c r="M175" s="6"/>
      <c r="N175" s="6"/>
      <c r="O175" s="6"/>
      <c r="P175" s="6"/>
      <c r="Q175" s="6"/>
      <c r="R175" s="6"/>
      <c r="S175" s="6"/>
      <c r="T175" s="6"/>
      <c r="U175" s="6"/>
      <c r="V175" s="6"/>
      <c r="W175" s="6"/>
      <c r="X175" s="6"/>
      <c r="Y175" s="6"/>
      <c r="Z175" s="6"/>
      <c r="AA175" s="6"/>
      <c r="AB175" s="6"/>
    </row>
    <row r="176" spans="1:28" ht="15.75" customHeight="1">
      <c r="A176" s="6"/>
      <c r="B176" s="11"/>
      <c r="C176" s="11"/>
      <c r="D176" s="23"/>
      <c r="E176" s="23"/>
      <c r="F176" s="23"/>
      <c r="G176" s="23"/>
      <c r="H176" s="24"/>
      <c r="I176" s="24"/>
      <c r="J176" s="24"/>
      <c r="K176" s="6"/>
      <c r="L176" s="6"/>
      <c r="M176" s="6"/>
      <c r="N176" s="6"/>
      <c r="O176" s="6"/>
      <c r="P176" s="6"/>
      <c r="Q176" s="6"/>
      <c r="R176" s="6"/>
      <c r="S176" s="6"/>
      <c r="T176" s="6"/>
      <c r="U176" s="6"/>
      <c r="V176" s="6"/>
      <c r="W176" s="6"/>
      <c r="X176" s="6"/>
      <c r="Y176" s="6"/>
      <c r="Z176" s="6"/>
      <c r="AA176" s="6"/>
      <c r="AB176" s="6"/>
    </row>
    <row r="177" spans="1:28" ht="15.75" customHeight="1">
      <c r="A177" s="6"/>
      <c r="B177" s="11"/>
      <c r="C177" s="11"/>
      <c r="D177" s="23"/>
      <c r="E177" s="23"/>
      <c r="F177" s="23"/>
      <c r="G177" s="23"/>
      <c r="H177" s="24"/>
      <c r="I177" s="24"/>
      <c r="J177" s="24"/>
      <c r="K177" s="6"/>
      <c r="L177" s="6"/>
      <c r="M177" s="6"/>
      <c r="N177" s="6"/>
      <c r="O177" s="6"/>
      <c r="P177" s="6"/>
      <c r="Q177" s="6"/>
      <c r="R177" s="6"/>
      <c r="S177" s="6"/>
      <c r="T177" s="6"/>
      <c r="U177" s="6"/>
      <c r="V177" s="6"/>
      <c r="W177" s="6"/>
      <c r="X177" s="6"/>
      <c r="Y177" s="6"/>
      <c r="Z177" s="6"/>
      <c r="AA177" s="6"/>
      <c r="AB177" s="6"/>
    </row>
    <row r="178" spans="1:28" ht="15.75" customHeight="1">
      <c r="A178" s="6"/>
      <c r="B178" s="11"/>
      <c r="C178" s="11"/>
      <c r="D178" s="23"/>
      <c r="E178" s="23"/>
      <c r="F178" s="23"/>
      <c r="G178" s="23"/>
      <c r="H178" s="24"/>
      <c r="I178" s="24"/>
      <c r="J178" s="24"/>
      <c r="K178" s="6"/>
      <c r="L178" s="6"/>
      <c r="M178" s="6"/>
      <c r="N178" s="6"/>
      <c r="O178" s="6"/>
      <c r="P178" s="6"/>
      <c r="Q178" s="6"/>
      <c r="R178" s="6"/>
      <c r="S178" s="6"/>
      <c r="T178" s="6"/>
      <c r="U178" s="6"/>
      <c r="V178" s="6"/>
      <c r="W178" s="6"/>
      <c r="X178" s="6"/>
      <c r="Y178" s="6"/>
      <c r="Z178" s="6"/>
      <c r="AA178" s="6"/>
      <c r="AB178" s="6"/>
    </row>
    <row r="179" spans="1:28" ht="15.75" customHeight="1">
      <c r="A179" s="6"/>
      <c r="B179" s="11"/>
      <c r="C179" s="11"/>
      <c r="D179" s="23"/>
      <c r="E179" s="23"/>
      <c r="F179" s="23"/>
      <c r="G179" s="23"/>
      <c r="H179" s="24"/>
      <c r="I179" s="24"/>
      <c r="J179" s="24"/>
      <c r="K179" s="6"/>
      <c r="L179" s="6"/>
      <c r="M179" s="6"/>
      <c r="N179" s="6"/>
      <c r="O179" s="6"/>
      <c r="P179" s="6"/>
      <c r="Q179" s="6"/>
      <c r="R179" s="6"/>
      <c r="S179" s="6"/>
      <c r="T179" s="6"/>
      <c r="U179" s="6"/>
      <c r="V179" s="6"/>
      <c r="W179" s="6"/>
      <c r="X179" s="6"/>
      <c r="Y179" s="6"/>
      <c r="Z179" s="6"/>
      <c r="AA179" s="6"/>
      <c r="AB179" s="6"/>
    </row>
    <row r="180" spans="1:28" ht="15.75" customHeight="1">
      <c r="A180" s="6"/>
      <c r="B180" s="11"/>
      <c r="C180" s="11"/>
      <c r="D180" s="23"/>
      <c r="E180" s="23"/>
      <c r="F180" s="23"/>
      <c r="G180" s="23"/>
      <c r="H180" s="24"/>
      <c r="I180" s="24"/>
      <c r="J180" s="24"/>
      <c r="K180" s="6"/>
      <c r="L180" s="6"/>
      <c r="M180" s="6"/>
      <c r="N180" s="6"/>
      <c r="O180" s="6"/>
      <c r="P180" s="6"/>
      <c r="Q180" s="6"/>
      <c r="R180" s="6"/>
      <c r="S180" s="6"/>
      <c r="T180" s="6"/>
      <c r="U180" s="6"/>
      <c r="V180" s="6"/>
      <c r="W180" s="6"/>
      <c r="X180" s="6"/>
      <c r="Y180" s="6"/>
      <c r="Z180" s="6"/>
      <c r="AA180" s="6"/>
      <c r="AB180" s="6"/>
    </row>
    <row r="181" spans="1:28" ht="15.75" customHeight="1">
      <c r="A181" s="6"/>
      <c r="B181" s="11"/>
      <c r="C181" s="11"/>
      <c r="D181" s="23"/>
      <c r="E181" s="23"/>
      <c r="F181" s="23"/>
      <c r="G181" s="23"/>
      <c r="H181" s="24"/>
      <c r="I181" s="24"/>
      <c r="J181" s="24"/>
      <c r="K181" s="6"/>
      <c r="L181" s="6"/>
      <c r="M181" s="6"/>
      <c r="N181" s="6"/>
      <c r="O181" s="6"/>
      <c r="P181" s="6"/>
      <c r="Q181" s="6"/>
      <c r="R181" s="6"/>
      <c r="S181" s="6"/>
      <c r="T181" s="6"/>
      <c r="U181" s="6"/>
      <c r="V181" s="6"/>
      <c r="W181" s="6"/>
      <c r="X181" s="6"/>
      <c r="Y181" s="6"/>
      <c r="Z181" s="6"/>
      <c r="AA181" s="6"/>
      <c r="AB181" s="6"/>
    </row>
    <row r="182" spans="1:28" ht="15.75" customHeight="1">
      <c r="A182" s="6"/>
      <c r="B182" s="11"/>
      <c r="C182" s="11"/>
      <c r="D182" s="23"/>
      <c r="E182" s="23"/>
      <c r="F182" s="23"/>
      <c r="G182" s="23"/>
      <c r="H182" s="24"/>
      <c r="I182" s="24"/>
      <c r="J182" s="24"/>
      <c r="K182" s="6"/>
      <c r="L182" s="6"/>
      <c r="M182" s="6"/>
      <c r="N182" s="6"/>
      <c r="O182" s="6"/>
      <c r="P182" s="6"/>
      <c r="Q182" s="6"/>
      <c r="R182" s="6"/>
      <c r="S182" s="6"/>
      <c r="T182" s="6"/>
      <c r="U182" s="6"/>
      <c r="V182" s="6"/>
      <c r="W182" s="6"/>
      <c r="X182" s="6"/>
      <c r="Y182" s="6"/>
      <c r="Z182" s="6"/>
      <c r="AA182" s="6"/>
      <c r="AB182" s="6"/>
    </row>
    <row r="183" spans="1:28" ht="15.75" customHeight="1">
      <c r="A183" s="6"/>
      <c r="B183" s="11"/>
      <c r="C183" s="11"/>
      <c r="D183" s="23"/>
      <c r="E183" s="23"/>
      <c r="F183" s="23"/>
      <c r="G183" s="23"/>
      <c r="H183" s="24"/>
      <c r="I183" s="24"/>
      <c r="J183" s="24"/>
      <c r="K183" s="6"/>
      <c r="L183" s="6"/>
      <c r="M183" s="6"/>
      <c r="N183" s="6"/>
      <c r="O183" s="6"/>
      <c r="P183" s="6"/>
      <c r="Q183" s="6"/>
      <c r="R183" s="6"/>
      <c r="S183" s="6"/>
      <c r="T183" s="6"/>
      <c r="U183" s="6"/>
      <c r="V183" s="6"/>
      <c r="W183" s="6"/>
      <c r="X183" s="6"/>
      <c r="Y183" s="6"/>
      <c r="Z183" s="6"/>
      <c r="AA183" s="6"/>
      <c r="AB183" s="6"/>
    </row>
    <row r="184" spans="1:28" ht="15.75" customHeight="1">
      <c r="A184" s="6"/>
      <c r="B184" s="11"/>
      <c r="C184" s="11"/>
      <c r="D184" s="23"/>
      <c r="E184" s="23"/>
      <c r="F184" s="23"/>
      <c r="G184" s="23"/>
      <c r="H184" s="24"/>
      <c r="I184" s="24"/>
      <c r="J184" s="24"/>
      <c r="K184" s="6"/>
      <c r="L184" s="6"/>
      <c r="M184" s="6"/>
      <c r="N184" s="6"/>
      <c r="O184" s="6"/>
      <c r="P184" s="6"/>
      <c r="Q184" s="6"/>
      <c r="R184" s="6"/>
      <c r="S184" s="6"/>
      <c r="T184" s="6"/>
      <c r="U184" s="6"/>
      <c r="V184" s="6"/>
      <c r="W184" s="6"/>
      <c r="X184" s="6"/>
      <c r="Y184" s="6"/>
      <c r="Z184" s="6"/>
      <c r="AA184" s="6"/>
      <c r="AB184" s="6"/>
    </row>
    <row r="185" spans="1:28" ht="15.75" customHeight="1">
      <c r="A185" s="6"/>
      <c r="B185" s="11"/>
      <c r="C185" s="11"/>
      <c r="D185" s="23"/>
      <c r="E185" s="23"/>
      <c r="F185" s="23"/>
      <c r="G185" s="23"/>
      <c r="H185" s="24"/>
      <c r="I185" s="24"/>
      <c r="J185" s="24"/>
      <c r="K185" s="6"/>
      <c r="L185" s="6"/>
      <c r="M185" s="6"/>
      <c r="N185" s="6"/>
      <c r="O185" s="6"/>
      <c r="P185" s="6"/>
      <c r="Q185" s="6"/>
      <c r="R185" s="6"/>
      <c r="S185" s="6"/>
      <c r="T185" s="6"/>
      <c r="U185" s="6"/>
      <c r="V185" s="6"/>
      <c r="W185" s="6"/>
      <c r="X185" s="6"/>
      <c r="Y185" s="6"/>
      <c r="Z185" s="6"/>
      <c r="AA185" s="6"/>
      <c r="AB185" s="6"/>
    </row>
    <row r="186" spans="1:28" ht="15.75" customHeight="1">
      <c r="A186" s="6"/>
      <c r="B186" s="11"/>
      <c r="C186" s="11"/>
      <c r="D186" s="23"/>
      <c r="E186" s="23"/>
      <c r="F186" s="23"/>
      <c r="G186" s="23"/>
      <c r="H186" s="24"/>
      <c r="I186" s="24"/>
      <c r="J186" s="24"/>
      <c r="K186" s="6"/>
      <c r="L186" s="6"/>
      <c r="M186" s="6"/>
      <c r="N186" s="6"/>
      <c r="O186" s="6"/>
      <c r="P186" s="6"/>
      <c r="Q186" s="6"/>
      <c r="R186" s="6"/>
      <c r="S186" s="6"/>
      <c r="T186" s="6"/>
      <c r="U186" s="6"/>
      <c r="V186" s="6"/>
      <c r="W186" s="6"/>
      <c r="X186" s="6"/>
      <c r="Y186" s="6"/>
      <c r="Z186" s="6"/>
      <c r="AA186" s="6"/>
      <c r="AB186" s="6"/>
    </row>
    <row r="187" spans="1:28" ht="15.75" customHeight="1">
      <c r="A187" s="6"/>
      <c r="B187" s="11"/>
      <c r="C187" s="11"/>
      <c r="D187" s="23"/>
      <c r="E187" s="23"/>
      <c r="F187" s="23"/>
      <c r="G187" s="23"/>
      <c r="H187" s="24"/>
      <c r="I187" s="24"/>
      <c r="J187" s="24"/>
      <c r="K187" s="6"/>
      <c r="L187" s="6"/>
      <c r="M187" s="6"/>
      <c r="N187" s="6"/>
      <c r="O187" s="6"/>
      <c r="P187" s="6"/>
      <c r="Q187" s="6"/>
      <c r="R187" s="6"/>
      <c r="S187" s="6"/>
      <c r="T187" s="6"/>
      <c r="U187" s="6"/>
      <c r="V187" s="6"/>
      <c r="W187" s="6"/>
      <c r="X187" s="6"/>
      <c r="Y187" s="6"/>
      <c r="Z187" s="6"/>
      <c r="AA187" s="6"/>
      <c r="AB187" s="6"/>
    </row>
    <row r="188" spans="1:28" ht="15.75" customHeight="1">
      <c r="A188" s="6"/>
      <c r="B188" s="11"/>
      <c r="C188" s="11"/>
      <c r="D188" s="23"/>
      <c r="E188" s="23"/>
      <c r="F188" s="23"/>
      <c r="G188" s="23"/>
      <c r="H188" s="24"/>
      <c r="I188" s="24"/>
      <c r="J188" s="24"/>
      <c r="K188" s="6"/>
      <c r="L188" s="6"/>
      <c r="M188" s="6"/>
      <c r="N188" s="6"/>
      <c r="O188" s="6"/>
      <c r="P188" s="6"/>
      <c r="Q188" s="6"/>
      <c r="R188" s="6"/>
      <c r="S188" s="6"/>
      <c r="T188" s="6"/>
      <c r="U188" s="6"/>
      <c r="V188" s="6"/>
      <c r="W188" s="6"/>
      <c r="X188" s="6"/>
      <c r="Y188" s="6"/>
      <c r="Z188" s="6"/>
      <c r="AA188" s="6"/>
      <c r="AB188" s="6"/>
    </row>
    <row r="189" spans="1:28" ht="15.75" customHeight="1">
      <c r="A189" s="6"/>
      <c r="B189" s="11"/>
      <c r="C189" s="11"/>
      <c r="D189" s="23"/>
      <c r="E189" s="23"/>
      <c r="F189" s="23"/>
      <c r="G189" s="23"/>
      <c r="H189" s="24"/>
      <c r="I189" s="24"/>
      <c r="J189" s="24"/>
      <c r="K189" s="6"/>
      <c r="L189" s="6"/>
      <c r="M189" s="6"/>
      <c r="N189" s="6"/>
      <c r="O189" s="6"/>
      <c r="P189" s="6"/>
      <c r="Q189" s="6"/>
      <c r="R189" s="6"/>
      <c r="S189" s="6"/>
      <c r="T189" s="6"/>
      <c r="U189" s="6"/>
      <c r="V189" s="6"/>
      <c r="W189" s="6"/>
      <c r="X189" s="6"/>
      <c r="Y189" s="6"/>
      <c r="Z189" s="6"/>
      <c r="AA189" s="6"/>
      <c r="AB189" s="6"/>
    </row>
    <row r="190" spans="1:28" ht="15.75" customHeight="1">
      <c r="A190" s="6"/>
      <c r="B190" s="11"/>
      <c r="C190" s="11"/>
      <c r="D190" s="23"/>
      <c r="E190" s="23"/>
      <c r="F190" s="23"/>
      <c r="G190" s="23"/>
      <c r="H190" s="24"/>
      <c r="I190" s="24"/>
      <c r="J190" s="24"/>
      <c r="K190" s="6"/>
      <c r="L190" s="6"/>
      <c r="M190" s="6"/>
      <c r="N190" s="6"/>
      <c r="O190" s="6"/>
      <c r="P190" s="6"/>
      <c r="Q190" s="6"/>
      <c r="R190" s="6"/>
      <c r="S190" s="6"/>
      <c r="T190" s="6"/>
      <c r="U190" s="6"/>
      <c r="V190" s="6"/>
      <c r="W190" s="6"/>
      <c r="X190" s="6"/>
      <c r="Y190" s="6"/>
      <c r="Z190" s="6"/>
      <c r="AA190" s="6"/>
      <c r="AB190" s="6"/>
    </row>
    <row r="191" spans="1:28" ht="15.75" customHeight="1">
      <c r="A191" s="6"/>
      <c r="B191" s="11"/>
      <c r="C191" s="11"/>
      <c r="D191" s="23"/>
      <c r="E191" s="23"/>
      <c r="F191" s="23"/>
      <c r="G191" s="23"/>
      <c r="H191" s="24"/>
      <c r="I191" s="24"/>
      <c r="J191" s="24"/>
      <c r="K191" s="6"/>
      <c r="L191" s="6"/>
      <c r="M191" s="6"/>
      <c r="N191" s="6"/>
      <c r="O191" s="6"/>
      <c r="P191" s="6"/>
      <c r="Q191" s="6"/>
      <c r="R191" s="6"/>
      <c r="S191" s="6"/>
      <c r="T191" s="6"/>
      <c r="U191" s="6"/>
      <c r="V191" s="6"/>
      <c r="W191" s="6"/>
      <c r="X191" s="6"/>
      <c r="Y191" s="6"/>
      <c r="Z191" s="6"/>
      <c r="AA191" s="6"/>
      <c r="AB191" s="6"/>
    </row>
    <row r="192" spans="1:28" ht="15.75" customHeight="1">
      <c r="A192" s="6"/>
      <c r="B192" s="11"/>
      <c r="C192" s="11"/>
      <c r="D192" s="23"/>
      <c r="E192" s="23"/>
      <c r="F192" s="23"/>
      <c r="G192" s="23"/>
      <c r="H192" s="24"/>
      <c r="I192" s="24"/>
      <c r="J192" s="24"/>
      <c r="K192" s="6"/>
      <c r="L192" s="6"/>
      <c r="M192" s="6"/>
      <c r="N192" s="6"/>
      <c r="O192" s="6"/>
      <c r="P192" s="6"/>
      <c r="Q192" s="6"/>
      <c r="R192" s="6"/>
      <c r="S192" s="6"/>
      <c r="T192" s="6"/>
      <c r="U192" s="6"/>
      <c r="V192" s="6"/>
      <c r="W192" s="6"/>
      <c r="X192" s="6"/>
      <c r="Y192" s="6"/>
      <c r="Z192" s="6"/>
      <c r="AA192" s="6"/>
      <c r="AB192" s="6"/>
    </row>
    <row r="193" spans="1:28" ht="15.75" customHeight="1">
      <c r="A193" s="6"/>
      <c r="B193" s="11"/>
      <c r="C193" s="11"/>
      <c r="D193" s="23"/>
      <c r="E193" s="23"/>
      <c r="F193" s="23"/>
      <c r="G193" s="23"/>
      <c r="H193" s="24"/>
      <c r="I193" s="24"/>
      <c r="J193" s="24"/>
      <c r="K193" s="6"/>
      <c r="L193" s="6"/>
      <c r="M193" s="6"/>
      <c r="N193" s="6"/>
      <c r="O193" s="6"/>
      <c r="P193" s="6"/>
      <c r="Q193" s="6"/>
      <c r="R193" s="6"/>
      <c r="S193" s="6"/>
      <c r="T193" s="6"/>
      <c r="U193" s="6"/>
      <c r="V193" s="6"/>
      <c r="W193" s="6"/>
      <c r="X193" s="6"/>
      <c r="Y193" s="6"/>
      <c r="Z193" s="6"/>
      <c r="AA193" s="6"/>
      <c r="AB193" s="6"/>
    </row>
    <row r="194" spans="1:28" ht="15.75" customHeight="1">
      <c r="A194" s="6"/>
      <c r="B194" s="11"/>
      <c r="C194" s="11"/>
      <c r="D194" s="23"/>
      <c r="E194" s="23"/>
      <c r="F194" s="23"/>
      <c r="G194" s="23"/>
      <c r="H194" s="24"/>
      <c r="I194" s="24"/>
      <c r="J194" s="24"/>
      <c r="K194" s="6"/>
      <c r="L194" s="6"/>
      <c r="M194" s="6"/>
      <c r="N194" s="6"/>
      <c r="O194" s="6"/>
      <c r="P194" s="6"/>
      <c r="Q194" s="6"/>
      <c r="R194" s="6"/>
      <c r="S194" s="6"/>
      <c r="T194" s="6"/>
      <c r="U194" s="6"/>
      <c r="V194" s="6"/>
      <c r="W194" s="6"/>
      <c r="X194" s="6"/>
      <c r="Y194" s="6"/>
      <c r="Z194" s="6"/>
      <c r="AA194" s="6"/>
      <c r="AB194" s="6"/>
    </row>
    <row r="195" spans="1:28" ht="15.75" customHeight="1">
      <c r="A195" s="6"/>
      <c r="B195" s="11"/>
      <c r="C195" s="11"/>
      <c r="D195" s="23"/>
      <c r="E195" s="23"/>
      <c r="F195" s="23"/>
      <c r="G195" s="23"/>
      <c r="H195" s="24"/>
      <c r="I195" s="24"/>
      <c r="J195" s="24"/>
      <c r="K195" s="6"/>
      <c r="L195" s="6"/>
      <c r="M195" s="6"/>
      <c r="N195" s="6"/>
      <c r="O195" s="6"/>
      <c r="P195" s="6"/>
      <c r="Q195" s="6"/>
      <c r="R195" s="6"/>
      <c r="S195" s="6"/>
      <c r="T195" s="6"/>
      <c r="U195" s="6"/>
      <c r="V195" s="6"/>
      <c r="W195" s="6"/>
      <c r="X195" s="6"/>
      <c r="Y195" s="6"/>
      <c r="Z195" s="6"/>
      <c r="AA195" s="6"/>
      <c r="AB195" s="6"/>
    </row>
    <row r="196" spans="1:28" ht="15.75" customHeight="1">
      <c r="A196" s="6"/>
      <c r="B196" s="11"/>
      <c r="C196" s="11"/>
      <c r="D196" s="23"/>
      <c r="E196" s="23"/>
      <c r="F196" s="23"/>
      <c r="G196" s="23"/>
      <c r="H196" s="24"/>
      <c r="I196" s="24"/>
      <c r="J196" s="24"/>
      <c r="K196" s="6"/>
      <c r="L196" s="6"/>
      <c r="M196" s="6"/>
      <c r="N196" s="6"/>
      <c r="O196" s="6"/>
      <c r="P196" s="6"/>
      <c r="Q196" s="6"/>
      <c r="R196" s="6"/>
      <c r="S196" s="6"/>
      <c r="T196" s="6"/>
      <c r="U196" s="6"/>
      <c r="V196" s="6"/>
      <c r="W196" s="6"/>
      <c r="X196" s="6"/>
      <c r="Y196" s="6"/>
      <c r="Z196" s="6"/>
      <c r="AA196" s="6"/>
      <c r="AB196" s="6"/>
    </row>
    <row r="197" spans="1:28" ht="15.75" customHeight="1">
      <c r="A197" s="6"/>
      <c r="B197" s="11"/>
      <c r="C197" s="11"/>
      <c r="D197" s="23"/>
      <c r="E197" s="23"/>
      <c r="F197" s="23"/>
      <c r="G197" s="23"/>
      <c r="H197" s="24"/>
      <c r="I197" s="24"/>
      <c r="J197" s="24"/>
      <c r="K197" s="6"/>
      <c r="L197" s="6"/>
      <c r="M197" s="6"/>
      <c r="N197" s="6"/>
      <c r="O197" s="6"/>
      <c r="P197" s="6"/>
      <c r="Q197" s="6"/>
      <c r="R197" s="6"/>
      <c r="S197" s="6"/>
      <c r="T197" s="6"/>
      <c r="U197" s="6"/>
      <c r="V197" s="6"/>
      <c r="W197" s="6"/>
      <c r="X197" s="6"/>
      <c r="Y197" s="6"/>
      <c r="Z197" s="6"/>
      <c r="AA197" s="6"/>
      <c r="AB197" s="6"/>
    </row>
    <row r="198" spans="1:28" ht="15.75" customHeight="1">
      <c r="A198" s="6"/>
      <c r="B198" s="11"/>
      <c r="C198" s="11"/>
      <c r="D198" s="23"/>
      <c r="E198" s="23"/>
      <c r="F198" s="23"/>
      <c r="G198" s="23"/>
      <c r="H198" s="24"/>
      <c r="I198" s="24"/>
      <c r="J198" s="24"/>
      <c r="K198" s="6"/>
      <c r="L198" s="6"/>
      <c r="M198" s="6"/>
      <c r="N198" s="6"/>
      <c r="O198" s="6"/>
      <c r="P198" s="6"/>
      <c r="Q198" s="6"/>
      <c r="R198" s="6"/>
      <c r="S198" s="6"/>
      <c r="T198" s="6"/>
      <c r="U198" s="6"/>
      <c r="V198" s="6"/>
      <c r="W198" s="6"/>
      <c r="X198" s="6"/>
      <c r="Y198" s="6"/>
      <c r="Z198" s="6"/>
      <c r="AA198" s="6"/>
      <c r="AB198" s="6"/>
    </row>
    <row r="199" spans="1:28" ht="15.75" customHeight="1">
      <c r="A199" s="6"/>
      <c r="B199" s="11"/>
      <c r="C199" s="11"/>
      <c r="D199" s="23"/>
      <c r="E199" s="23"/>
      <c r="F199" s="23"/>
      <c r="G199" s="23"/>
      <c r="H199" s="24"/>
      <c r="I199" s="24"/>
      <c r="J199" s="24"/>
      <c r="K199" s="6"/>
      <c r="L199" s="6"/>
      <c r="M199" s="6"/>
      <c r="N199" s="6"/>
      <c r="O199" s="6"/>
      <c r="P199" s="6"/>
      <c r="Q199" s="6"/>
      <c r="R199" s="6"/>
      <c r="S199" s="6"/>
      <c r="T199" s="6"/>
      <c r="U199" s="6"/>
      <c r="V199" s="6"/>
      <c r="W199" s="6"/>
      <c r="X199" s="6"/>
      <c r="Y199" s="6"/>
      <c r="Z199" s="6"/>
      <c r="AA199" s="6"/>
      <c r="AB199" s="6"/>
    </row>
    <row r="200" spans="1:28" ht="15.75" customHeight="1">
      <c r="A200" s="6"/>
      <c r="B200" s="11"/>
      <c r="C200" s="11"/>
      <c r="D200" s="23"/>
      <c r="E200" s="23"/>
      <c r="F200" s="23"/>
      <c r="G200" s="23"/>
      <c r="H200" s="24"/>
      <c r="I200" s="24"/>
      <c r="J200" s="24"/>
      <c r="K200" s="6"/>
      <c r="L200" s="6"/>
      <c r="M200" s="6"/>
      <c r="N200" s="6"/>
      <c r="O200" s="6"/>
      <c r="P200" s="6"/>
      <c r="Q200" s="6"/>
      <c r="R200" s="6"/>
      <c r="S200" s="6"/>
      <c r="T200" s="6"/>
      <c r="U200" s="6"/>
      <c r="V200" s="6"/>
      <c r="W200" s="6"/>
      <c r="X200" s="6"/>
      <c r="Y200" s="6"/>
      <c r="Z200" s="6"/>
      <c r="AA200" s="6"/>
      <c r="AB200" s="6"/>
    </row>
    <row r="201" spans="1:28" ht="15.75" customHeight="1">
      <c r="A201" s="6"/>
      <c r="B201" s="11"/>
      <c r="C201" s="11"/>
      <c r="D201" s="23"/>
      <c r="E201" s="23"/>
      <c r="F201" s="23"/>
      <c r="G201" s="23"/>
      <c r="H201" s="24"/>
      <c r="I201" s="24"/>
      <c r="J201" s="24"/>
      <c r="K201" s="6"/>
      <c r="L201" s="6"/>
      <c r="M201" s="6"/>
      <c r="N201" s="6"/>
      <c r="O201" s="6"/>
      <c r="P201" s="6"/>
      <c r="Q201" s="6"/>
      <c r="R201" s="6"/>
      <c r="S201" s="6"/>
      <c r="T201" s="6"/>
      <c r="U201" s="6"/>
      <c r="V201" s="6"/>
      <c r="W201" s="6"/>
      <c r="X201" s="6"/>
      <c r="Y201" s="6"/>
      <c r="Z201" s="6"/>
      <c r="AA201" s="6"/>
      <c r="AB201" s="6"/>
    </row>
    <row r="202" spans="1:28" ht="15.75" customHeight="1">
      <c r="A202" s="6"/>
      <c r="B202" s="11"/>
      <c r="C202" s="11"/>
      <c r="D202" s="23"/>
      <c r="E202" s="23"/>
      <c r="F202" s="23"/>
      <c r="G202" s="23"/>
      <c r="H202" s="24"/>
      <c r="I202" s="24"/>
      <c r="J202" s="24"/>
      <c r="K202" s="6"/>
      <c r="L202" s="6"/>
      <c r="M202" s="6"/>
      <c r="N202" s="6"/>
      <c r="O202" s="6"/>
      <c r="P202" s="6"/>
      <c r="Q202" s="6"/>
      <c r="R202" s="6"/>
      <c r="S202" s="6"/>
      <c r="T202" s="6"/>
      <c r="U202" s="6"/>
      <c r="V202" s="6"/>
      <c r="W202" s="6"/>
      <c r="X202" s="6"/>
      <c r="Y202" s="6"/>
      <c r="Z202" s="6"/>
      <c r="AA202" s="6"/>
      <c r="AB202" s="6"/>
    </row>
    <row r="203" spans="1:28" ht="15.75" customHeight="1">
      <c r="A203" s="6"/>
      <c r="B203" s="11"/>
      <c r="C203" s="11"/>
      <c r="D203" s="23"/>
      <c r="E203" s="23"/>
      <c r="F203" s="23"/>
      <c r="G203" s="23"/>
      <c r="H203" s="24"/>
      <c r="I203" s="24"/>
      <c r="J203" s="24"/>
      <c r="K203" s="6"/>
      <c r="L203" s="6"/>
      <c r="M203" s="6"/>
      <c r="N203" s="6"/>
      <c r="O203" s="6"/>
      <c r="P203" s="6"/>
      <c r="Q203" s="6"/>
      <c r="R203" s="6"/>
      <c r="S203" s="6"/>
      <c r="T203" s="6"/>
      <c r="U203" s="6"/>
      <c r="V203" s="6"/>
      <c r="W203" s="6"/>
      <c r="X203" s="6"/>
      <c r="Y203" s="6"/>
      <c r="Z203" s="6"/>
      <c r="AA203" s="6"/>
      <c r="AB203" s="6"/>
    </row>
    <row r="204" spans="1:28" ht="15.75" customHeight="1">
      <c r="A204" s="6"/>
      <c r="B204" s="11"/>
      <c r="C204" s="11"/>
      <c r="D204" s="23"/>
      <c r="E204" s="23"/>
      <c r="F204" s="23"/>
      <c r="G204" s="23"/>
      <c r="H204" s="24"/>
      <c r="I204" s="24"/>
      <c r="J204" s="24"/>
      <c r="K204" s="6"/>
      <c r="L204" s="6"/>
      <c r="M204" s="6"/>
      <c r="N204" s="6"/>
      <c r="O204" s="6"/>
      <c r="P204" s="6"/>
      <c r="Q204" s="6"/>
      <c r="R204" s="6"/>
      <c r="S204" s="6"/>
      <c r="T204" s="6"/>
      <c r="U204" s="6"/>
      <c r="V204" s="6"/>
      <c r="W204" s="6"/>
      <c r="X204" s="6"/>
      <c r="Y204" s="6"/>
      <c r="Z204" s="6"/>
      <c r="AA204" s="6"/>
      <c r="AB204" s="6"/>
    </row>
    <row r="205" spans="1:28" ht="15.75" customHeight="1">
      <c r="A205" s="6"/>
      <c r="B205" s="11"/>
      <c r="C205" s="11"/>
      <c r="D205" s="23"/>
      <c r="E205" s="23"/>
      <c r="F205" s="23"/>
      <c r="G205" s="23"/>
      <c r="H205" s="24"/>
      <c r="I205" s="24"/>
      <c r="J205" s="24"/>
      <c r="K205" s="6"/>
      <c r="L205" s="6"/>
      <c r="M205" s="6"/>
      <c r="N205" s="6"/>
      <c r="O205" s="6"/>
      <c r="P205" s="6"/>
      <c r="Q205" s="6"/>
      <c r="R205" s="6"/>
      <c r="S205" s="6"/>
      <c r="T205" s="6"/>
      <c r="U205" s="6"/>
      <c r="V205" s="6"/>
      <c r="W205" s="6"/>
      <c r="X205" s="6"/>
      <c r="Y205" s="6"/>
      <c r="Z205" s="6"/>
      <c r="AA205" s="6"/>
      <c r="AB205" s="6"/>
    </row>
    <row r="206" spans="1:28" ht="15.75" customHeight="1">
      <c r="A206" s="6"/>
      <c r="B206" s="11"/>
      <c r="C206" s="11"/>
      <c r="D206" s="23"/>
      <c r="E206" s="23"/>
      <c r="F206" s="23"/>
      <c r="G206" s="23"/>
      <c r="H206" s="24"/>
      <c r="I206" s="24"/>
      <c r="J206" s="24"/>
      <c r="K206" s="6"/>
      <c r="L206" s="6"/>
      <c r="M206" s="6"/>
      <c r="N206" s="6"/>
      <c r="O206" s="6"/>
      <c r="P206" s="6"/>
      <c r="Q206" s="6"/>
      <c r="R206" s="6"/>
      <c r="S206" s="6"/>
      <c r="T206" s="6"/>
      <c r="U206" s="6"/>
      <c r="V206" s="6"/>
      <c r="W206" s="6"/>
      <c r="X206" s="6"/>
      <c r="Y206" s="6"/>
      <c r="Z206" s="6"/>
      <c r="AA206" s="6"/>
      <c r="AB206" s="6"/>
    </row>
    <row r="207" spans="1:28" ht="15.75" customHeight="1">
      <c r="A207" s="6"/>
      <c r="B207" s="11"/>
      <c r="C207" s="11"/>
      <c r="D207" s="23"/>
      <c r="E207" s="23"/>
      <c r="F207" s="23"/>
      <c r="G207" s="23"/>
      <c r="H207" s="24"/>
      <c r="I207" s="24"/>
      <c r="J207" s="24"/>
      <c r="K207" s="6"/>
      <c r="L207" s="6"/>
      <c r="M207" s="6"/>
      <c r="N207" s="6"/>
      <c r="O207" s="6"/>
      <c r="P207" s="6"/>
      <c r="Q207" s="6"/>
      <c r="R207" s="6"/>
      <c r="S207" s="6"/>
      <c r="T207" s="6"/>
      <c r="U207" s="6"/>
      <c r="V207" s="6"/>
      <c r="W207" s="6"/>
      <c r="X207" s="6"/>
      <c r="Y207" s="6"/>
      <c r="Z207" s="6"/>
      <c r="AA207" s="6"/>
      <c r="AB207" s="6"/>
    </row>
    <row r="208" spans="1:28" ht="15.75" customHeight="1">
      <c r="A208" s="6"/>
      <c r="B208" s="11"/>
      <c r="C208" s="11"/>
      <c r="D208" s="23"/>
      <c r="E208" s="23"/>
      <c r="F208" s="23"/>
      <c r="G208" s="23"/>
      <c r="H208" s="24"/>
      <c r="I208" s="24"/>
      <c r="J208" s="24"/>
      <c r="K208" s="6"/>
      <c r="L208" s="6"/>
      <c r="M208" s="6"/>
      <c r="N208" s="6"/>
      <c r="O208" s="6"/>
      <c r="P208" s="6"/>
      <c r="Q208" s="6"/>
      <c r="R208" s="6"/>
      <c r="S208" s="6"/>
      <c r="T208" s="6"/>
      <c r="U208" s="6"/>
      <c r="V208" s="6"/>
      <c r="W208" s="6"/>
      <c r="X208" s="6"/>
      <c r="Y208" s="6"/>
      <c r="Z208" s="6"/>
      <c r="AA208" s="6"/>
      <c r="AB208" s="6"/>
    </row>
    <row r="209" spans="1:28" ht="15.75" customHeight="1">
      <c r="A209" s="6"/>
      <c r="B209" s="11"/>
      <c r="C209" s="11"/>
      <c r="D209" s="23"/>
      <c r="E209" s="23"/>
      <c r="F209" s="23"/>
      <c r="G209" s="23"/>
      <c r="H209" s="24"/>
      <c r="I209" s="24"/>
      <c r="J209" s="24"/>
      <c r="K209" s="6"/>
      <c r="L209" s="6"/>
      <c r="M209" s="6"/>
      <c r="N209" s="6"/>
      <c r="O209" s="6"/>
      <c r="P209" s="6"/>
      <c r="Q209" s="6"/>
      <c r="R209" s="6"/>
      <c r="S209" s="6"/>
      <c r="T209" s="6"/>
      <c r="U209" s="6"/>
      <c r="V209" s="6"/>
      <c r="W209" s="6"/>
      <c r="X209" s="6"/>
      <c r="Y209" s="6"/>
      <c r="Z209" s="6"/>
      <c r="AA209" s="6"/>
      <c r="AB209" s="6"/>
    </row>
    <row r="210" spans="1:28" ht="15.75" customHeight="1">
      <c r="A210" s="6"/>
      <c r="B210" s="11"/>
      <c r="C210" s="11"/>
      <c r="D210" s="23"/>
      <c r="E210" s="23"/>
      <c r="F210" s="23"/>
      <c r="G210" s="23"/>
      <c r="H210" s="24"/>
      <c r="I210" s="24"/>
      <c r="J210" s="24"/>
      <c r="K210" s="6"/>
      <c r="L210" s="6"/>
      <c r="M210" s="6"/>
      <c r="N210" s="6"/>
      <c r="O210" s="6"/>
      <c r="P210" s="6"/>
      <c r="Q210" s="6"/>
      <c r="R210" s="6"/>
      <c r="S210" s="6"/>
      <c r="T210" s="6"/>
      <c r="U210" s="6"/>
      <c r="V210" s="6"/>
      <c r="W210" s="6"/>
      <c r="X210" s="6"/>
      <c r="Y210" s="6"/>
      <c r="Z210" s="6"/>
      <c r="AA210" s="6"/>
      <c r="AB210" s="6"/>
    </row>
    <row r="211" spans="1:28" ht="15.75" customHeight="1">
      <c r="A211" s="6"/>
      <c r="B211" s="11"/>
      <c r="C211" s="11"/>
      <c r="D211" s="23"/>
      <c r="E211" s="23"/>
      <c r="F211" s="23"/>
      <c r="G211" s="23"/>
      <c r="H211" s="24"/>
      <c r="I211" s="24"/>
      <c r="J211" s="24"/>
      <c r="K211" s="6"/>
      <c r="L211" s="6"/>
      <c r="M211" s="6"/>
      <c r="N211" s="6"/>
      <c r="O211" s="6"/>
      <c r="P211" s="6"/>
      <c r="Q211" s="6"/>
      <c r="R211" s="6"/>
      <c r="S211" s="6"/>
      <c r="T211" s="6"/>
      <c r="U211" s="6"/>
      <c r="V211" s="6"/>
      <c r="W211" s="6"/>
      <c r="X211" s="6"/>
      <c r="Y211" s="6"/>
      <c r="Z211" s="6"/>
      <c r="AA211" s="6"/>
      <c r="AB211" s="6"/>
    </row>
    <row r="212" spans="1:28" ht="15.75" customHeight="1">
      <c r="A212" s="6"/>
      <c r="B212" s="11"/>
      <c r="C212" s="11"/>
      <c r="D212" s="23"/>
      <c r="E212" s="23"/>
      <c r="F212" s="23"/>
      <c r="G212" s="23"/>
      <c r="H212" s="24"/>
      <c r="I212" s="24"/>
      <c r="J212" s="24"/>
      <c r="K212" s="6"/>
      <c r="L212" s="6"/>
      <c r="M212" s="6"/>
      <c r="N212" s="6"/>
      <c r="O212" s="6"/>
      <c r="P212" s="6"/>
      <c r="Q212" s="6"/>
      <c r="R212" s="6"/>
      <c r="S212" s="6"/>
      <c r="T212" s="6"/>
      <c r="U212" s="6"/>
      <c r="V212" s="6"/>
      <c r="W212" s="6"/>
      <c r="X212" s="6"/>
      <c r="Y212" s="6"/>
      <c r="Z212" s="6"/>
      <c r="AA212" s="6"/>
      <c r="AB212" s="6"/>
    </row>
    <row r="213" spans="1:28" ht="15.75" customHeight="1">
      <c r="A213" s="6"/>
      <c r="B213" s="11"/>
      <c r="C213" s="11"/>
      <c r="D213" s="23"/>
      <c r="E213" s="23"/>
      <c r="F213" s="23"/>
      <c r="G213" s="23"/>
      <c r="H213" s="24"/>
      <c r="I213" s="24"/>
      <c r="J213" s="24"/>
      <c r="K213" s="6"/>
      <c r="L213" s="6"/>
      <c r="M213" s="6"/>
      <c r="N213" s="6"/>
      <c r="O213" s="6"/>
      <c r="P213" s="6"/>
      <c r="Q213" s="6"/>
      <c r="R213" s="6"/>
      <c r="S213" s="6"/>
      <c r="T213" s="6"/>
      <c r="U213" s="6"/>
      <c r="V213" s="6"/>
      <c r="W213" s="6"/>
      <c r="X213" s="6"/>
      <c r="Y213" s="6"/>
      <c r="Z213" s="6"/>
      <c r="AA213" s="6"/>
      <c r="AB213" s="6"/>
    </row>
    <row r="214" spans="1:28" ht="15.75" customHeight="1">
      <c r="A214" s="6"/>
      <c r="B214" s="11"/>
      <c r="C214" s="11"/>
      <c r="D214" s="23"/>
      <c r="E214" s="23"/>
      <c r="F214" s="23"/>
      <c r="G214" s="23"/>
      <c r="H214" s="24"/>
      <c r="I214" s="24"/>
      <c r="J214" s="24"/>
      <c r="K214" s="6"/>
      <c r="L214" s="6"/>
      <c r="M214" s="6"/>
      <c r="N214" s="6"/>
      <c r="O214" s="6"/>
      <c r="P214" s="6"/>
      <c r="Q214" s="6"/>
      <c r="R214" s="6"/>
      <c r="S214" s="6"/>
      <c r="T214" s="6"/>
      <c r="U214" s="6"/>
      <c r="V214" s="6"/>
      <c r="W214" s="6"/>
      <c r="X214" s="6"/>
      <c r="Y214" s="6"/>
      <c r="Z214" s="6"/>
      <c r="AA214" s="6"/>
      <c r="AB214" s="6"/>
    </row>
    <row r="215" spans="1:28" ht="15.75" customHeight="1">
      <c r="A215" s="6"/>
      <c r="B215" s="11"/>
      <c r="C215" s="11"/>
      <c r="D215" s="23"/>
      <c r="E215" s="23"/>
      <c r="F215" s="23"/>
      <c r="G215" s="23"/>
      <c r="H215" s="24"/>
      <c r="I215" s="24"/>
      <c r="J215" s="24"/>
      <c r="K215" s="6"/>
      <c r="L215" s="6"/>
      <c r="M215" s="6"/>
      <c r="N215" s="6"/>
      <c r="O215" s="6"/>
      <c r="P215" s="6"/>
      <c r="Q215" s="6"/>
      <c r="R215" s="6"/>
      <c r="S215" s="6"/>
      <c r="T215" s="6"/>
      <c r="U215" s="6"/>
      <c r="V215" s="6"/>
      <c r="W215" s="6"/>
      <c r="X215" s="6"/>
      <c r="Y215" s="6"/>
      <c r="Z215" s="6"/>
      <c r="AA215" s="6"/>
      <c r="AB215" s="6"/>
    </row>
    <row r="216" spans="1:28" ht="15.75" customHeight="1">
      <c r="A216" s="6"/>
      <c r="B216" s="11"/>
      <c r="C216" s="11"/>
      <c r="D216" s="23"/>
      <c r="E216" s="23"/>
      <c r="F216" s="23"/>
      <c r="G216" s="23"/>
      <c r="H216" s="24"/>
      <c r="I216" s="24"/>
      <c r="J216" s="24"/>
      <c r="K216" s="6"/>
      <c r="L216" s="6"/>
      <c r="M216" s="6"/>
      <c r="N216" s="6"/>
      <c r="O216" s="6"/>
      <c r="P216" s="6"/>
      <c r="Q216" s="6"/>
      <c r="R216" s="6"/>
      <c r="S216" s="6"/>
      <c r="T216" s="6"/>
      <c r="U216" s="6"/>
      <c r="V216" s="6"/>
      <c r="W216" s="6"/>
      <c r="X216" s="6"/>
      <c r="Y216" s="6"/>
      <c r="Z216" s="6"/>
      <c r="AA216" s="6"/>
      <c r="AB216" s="6"/>
    </row>
    <row r="217" spans="1:28" ht="15.75" customHeight="1">
      <c r="A217" s="6"/>
      <c r="B217" s="11"/>
      <c r="C217" s="11"/>
      <c r="D217" s="23"/>
      <c r="E217" s="23"/>
      <c r="F217" s="23"/>
      <c r="G217" s="23"/>
      <c r="H217" s="24"/>
      <c r="I217" s="24"/>
      <c r="J217" s="24"/>
      <c r="K217" s="6"/>
      <c r="L217" s="6"/>
      <c r="M217" s="6"/>
      <c r="N217" s="6"/>
      <c r="O217" s="6"/>
      <c r="P217" s="6"/>
      <c r="Q217" s="6"/>
      <c r="R217" s="6"/>
      <c r="S217" s="6"/>
      <c r="T217" s="6"/>
      <c r="U217" s="6"/>
      <c r="V217" s="6"/>
      <c r="W217" s="6"/>
      <c r="X217" s="6"/>
      <c r="Y217" s="6"/>
      <c r="Z217" s="6"/>
      <c r="AA217" s="6"/>
      <c r="AB217" s="6"/>
    </row>
    <row r="218" spans="1:28" ht="15.75" customHeight="1">
      <c r="A218" s="6"/>
      <c r="B218" s="11"/>
      <c r="C218" s="11"/>
      <c r="D218" s="23"/>
      <c r="E218" s="23"/>
      <c r="F218" s="23"/>
      <c r="G218" s="23"/>
      <c r="H218" s="24"/>
      <c r="I218" s="24"/>
      <c r="J218" s="24"/>
      <c r="K218" s="6"/>
      <c r="L218" s="6"/>
      <c r="M218" s="6"/>
      <c r="N218" s="6"/>
      <c r="O218" s="6"/>
      <c r="P218" s="6"/>
      <c r="Q218" s="6"/>
      <c r="R218" s="6"/>
      <c r="S218" s="6"/>
      <c r="T218" s="6"/>
      <c r="U218" s="6"/>
      <c r="V218" s="6"/>
      <c r="W218" s="6"/>
      <c r="X218" s="6"/>
      <c r="Y218" s="6"/>
      <c r="Z218" s="6"/>
      <c r="AA218" s="6"/>
      <c r="AB218" s="6"/>
    </row>
    <row r="219" spans="1:28" ht="15.75" customHeight="1">
      <c r="A219" s="6"/>
      <c r="B219" s="11"/>
      <c r="C219" s="11"/>
      <c r="D219" s="23"/>
      <c r="E219" s="23"/>
      <c r="F219" s="23"/>
      <c r="G219" s="23"/>
      <c r="H219" s="24"/>
      <c r="I219" s="24"/>
      <c r="J219" s="24"/>
      <c r="K219" s="6"/>
      <c r="L219" s="6"/>
      <c r="M219" s="6"/>
      <c r="N219" s="6"/>
      <c r="O219" s="6"/>
      <c r="P219" s="6"/>
      <c r="Q219" s="6"/>
      <c r="R219" s="6"/>
      <c r="S219" s="6"/>
      <c r="T219" s="6"/>
      <c r="U219" s="6"/>
      <c r="V219" s="6"/>
      <c r="W219" s="6"/>
      <c r="X219" s="6"/>
      <c r="Y219" s="6"/>
      <c r="Z219" s="6"/>
      <c r="AA219" s="6"/>
      <c r="AB219" s="6"/>
    </row>
    <row r="220" spans="1:28" ht="15.75" customHeight="1">
      <c r="A220" s="6"/>
      <c r="B220" s="11"/>
      <c r="C220" s="11"/>
      <c r="D220" s="23"/>
      <c r="E220" s="23"/>
      <c r="F220" s="23"/>
      <c r="G220" s="23"/>
      <c r="H220" s="24"/>
      <c r="I220" s="24"/>
      <c r="J220" s="24"/>
      <c r="K220" s="6"/>
      <c r="L220" s="6"/>
      <c r="M220" s="6"/>
      <c r="N220" s="6"/>
      <c r="O220" s="6"/>
      <c r="P220" s="6"/>
      <c r="Q220" s="6"/>
      <c r="R220" s="6"/>
      <c r="S220" s="6"/>
      <c r="T220" s="6"/>
      <c r="U220" s="6"/>
      <c r="V220" s="6"/>
      <c r="W220" s="6"/>
      <c r="X220" s="6"/>
      <c r="Y220" s="6"/>
      <c r="Z220" s="6"/>
      <c r="AA220" s="6"/>
      <c r="AB220" s="6"/>
    </row>
    <row r="221" spans="1:28" ht="15.75" customHeight="1">
      <c r="A221" s="6"/>
      <c r="B221" s="11"/>
      <c r="C221" s="11"/>
      <c r="D221" s="23"/>
      <c r="E221" s="23"/>
      <c r="F221" s="23"/>
      <c r="G221" s="23"/>
      <c r="H221" s="24"/>
      <c r="I221" s="24"/>
      <c r="J221" s="24"/>
      <c r="K221" s="6"/>
      <c r="L221" s="6"/>
      <c r="M221" s="6"/>
      <c r="N221" s="6"/>
      <c r="O221" s="6"/>
      <c r="P221" s="6"/>
      <c r="Q221" s="6"/>
      <c r="R221" s="6"/>
      <c r="S221" s="6"/>
      <c r="T221" s="6"/>
      <c r="U221" s="6"/>
      <c r="V221" s="6"/>
      <c r="W221" s="6"/>
      <c r="X221" s="6"/>
      <c r="Y221" s="6"/>
      <c r="Z221" s="6"/>
      <c r="AA221" s="6"/>
      <c r="AB221" s="6"/>
    </row>
    <row r="222" spans="1:28" ht="15.75" customHeight="1">
      <c r="A222" s="6"/>
      <c r="B222" s="11"/>
      <c r="C222" s="11"/>
      <c r="D222" s="23"/>
      <c r="E222" s="23"/>
      <c r="F222" s="23"/>
      <c r="G222" s="23"/>
      <c r="H222" s="24"/>
      <c r="I222" s="24"/>
      <c r="J222" s="24"/>
      <c r="K222" s="6"/>
      <c r="L222" s="6"/>
      <c r="M222" s="6"/>
      <c r="N222" s="6"/>
      <c r="O222" s="6"/>
      <c r="P222" s="6"/>
      <c r="Q222" s="6"/>
      <c r="R222" s="6"/>
      <c r="S222" s="6"/>
      <c r="T222" s="6"/>
      <c r="U222" s="6"/>
      <c r="V222" s="6"/>
      <c r="W222" s="6"/>
      <c r="X222" s="6"/>
      <c r="Y222" s="6"/>
      <c r="Z222" s="6"/>
      <c r="AA222" s="6"/>
      <c r="AB222" s="6"/>
    </row>
    <row r="223" spans="1:28" ht="15.75" customHeight="1">
      <c r="A223" s="6"/>
      <c r="B223" s="11"/>
      <c r="C223" s="11"/>
      <c r="D223" s="23"/>
      <c r="E223" s="23"/>
      <c r="F223" s="23"/>
      <c r="G223" s="23"/>
      <c r="H223" s="24"/>
      <c r="I223" s="24"/>
      <c r="J223" s="24"/>
      <c r="K223" s="6"/>
      <c r="L223" s="6"/>
      <c r="M223" s="6"/>
      <c r="N223" s="6"/>
      <c r="O223" s="6"/>
      <c r="P223" s="6"/>
      <c r="Q223" s="6"/>
      <c r="R223" s="6"/>
      <c r="S223" s="6"/>
      <c r="T223" s="6"/>
      <c r="U223" s="6"/>
      <c r="V223" s="6"/>
      <c r="W223" s="6"/>
      <c r="X223" s="6"/>
      <c r="Y223" s="6"/>
      <c r="Z223" s="6"/>
      <c r="AA223" s="6"/>
      <c r="AB223" s="6"/>
    </row>
    <row r="224" spans="1:28" ht="15.75" customHeight="1">
      <c r="A224" s="6"/>
      <c r="B224" s="11"/>
      <c r="C224" s="11"/>
      <c r="D224" s="23"/>
      <c r="E224" s="23"/>
      <c r="F224" s="23"/>
      <c r="G224" s="23"/>
      <c r="H224" s="24"/>
      <c r="I224" s="24"/>
      <c r="J224" s="24"/>
      <c r="K224" s="6"/>
      <c r="L224" s="6"/>
      <c r="M224" s="6"/>
      <c r="N224" s="6"/>
      <c r="O224" s="6"/>
      <c r="P224" s="6"/>
      <c r="Q224" s="6"/>
      <c r="R224" s="6"/>
      <c r="S224" s="6"/>
      <c r="T224" s="6"/>
      <c r="U224" s="6"/>
      <c r="V224" s="6"/>
      <c r="W224" s="6"/>
      <c r="X224" s="6"/>
      <c r="Y224" s="6"/>
      <c r="Z224" s="6"/>
      <c r="AA224" s="6"/>
      <c r="AB224" s="6"/>
    </row>
    <row r="225" spans="1:28" ht="15.75" customHeight="1">
      <c r="A225" s="6"/>
      <c r="B225" s="11"/>
      <c r="C225" s="11"/>
      <c r="D225" s="23"/>
      <c r="E225" s="23"/>
      <c r="F225" s="23"/>
      <c r="G225" s="23"/>
      <c r="H225" s="24"/>
      <c r="I225" s="24"/>
      <c r="J225" s="24"/>
      <c r="K225" s="6"/>
      <c r="L225" s="6"/>
      <c r="M225" s="6"/>
      <c r="N225" s="6"/>
      <c r="O225" s="6"/>
      <c r="P225" s="6"/>
      <c r="Q225" s="6"/>
      <c r="R225" s="6"/>
      <c r="S225" s="6"/>
      <c r="T225" s="6"/>
      <c r="U225" s="6"/>
      <c r="V225" s="6"/>
      <c r="W225" s="6"/>
      <c r="X225" s="6"/>
      <c r="Y225" s="6"/>
      <c r="Z225" s="6"/>
      <c r="AA225" s="6"/>
      <c r="AB225" s="6"/>
    </row>
    <row r="226" spans="1:28" ht="15.75" customHeight="1">
      <c r="A226" s="6"/>
      <c r="B226" s="11"/>
      <c r="C226" s="11"/>
      <c r="D226" s="23"/>
      <c r="E226" s="23"/>
      <c r="F226" s="23"/>
      <c r="G226" s="23"/>
      <c r="H226" s="24"/>
      <c r="I226" s="24"/>
      <c r="J226" s="24"/>
      <c r="K226" s="6"/>
      <c r="L226" s="6"/>
      <c r="M226" s="6"/>
      <c r="N226" s="6"/>
      <c r="O226" s="6"/>
      <c r="P226" s="6"/>
      <c r="Q226" s="6"/>
      <c r="R226" s="6"/>
      <c r="S226" s="6"/>
      <c r="T226" s="6"/>
      <c r="U226" s="6"/>
      <c r="V226" s="6"/>
      <c r="W226" s="6"/>
      <c r="X226" s="6"/>
      <c r="Y226" s="6"/>
      <c r="Z226" s="6"/>
      <c r="AA226" s="6"/>
      <c r="AB226" s="6"/>
    </row>
    <row r="227" spans="1:28" ht="15.75" customHeight="1">
      <c r="A227" s="6"/>
      <c r="B227" s="11"/>
      <c r="C227" s="11"/>
      <c r="D227" s="23"/>
      <c r="E227" s="23"/>
      <c r="F227" s="23"/>
      <c r="G227" s="23"/>
      <c r="H227" s="24"/>
      <c r="I227" s="24"/>
      <c r="J227" s="24"/>
      <c r="K227" s="6"/>
      <c r="L227" s="6"/>
      <c r="M227" s="6"/>
      <c r="N227" s="6"/>
      <c r="O227" s="6"/>
      <c r="P227" s="6"/>
      <c r="Q227" s="6"/>
      <c r="R227" s="6"/>
      <c r="S227" s="6"/>
      <c r="T227" s="6"/>
      <c r="U227" s="6"/>
      <c r="V227" s="6"/>
      <c r="W227" s="6"/>
      <c r="X227" s="6"/>
      <c r="Y227" s="6"/>
      <c r="Z227" s="6"/>
      <c r="AA227" s="6"/>
      <c r="AB227" s="6"/>
    </row>
    <row r="228" spans="1:28" ht="15.75" customHeight="1">
      <c r="A228" s="6"/>
      <c r="B228" s="11"/>
      <c r="C228" s="11"/>
      <c r="D228" s="23"/>
      <c r="E228" s="23"/>
      <c r="F228" s="23"/>
      <c r="G228" s="23"/>
      <c r="H228" s="24"/>
      <c r="I228" s="24"/>
      <c r="J228" s="24"/>
      <c r="K228" s="6"/>
      <c r="L228" s="6"/>
      <c r="M228" s="6"/>
      <c r="N228" s="6"/>
      <c r="O228" s="6"/>
      <c r="P228" s="6"/>
      <c r="Q228" s="6"/>
      <c r="R228" s="6"/>
      <c r="S228" s="6"/>
      <c r="T228" s="6"/>
      <c r="U228" s="6"/>
      <c r="V228" s="6"/>
      <c r="W228" s="6"/>
      <c r="X228" s="6"/>
      <c r="Y228" s="6"/>
      <c r="Z228" s="6"/>
      <c r="AA228" s="6"/>
      <c r="AB228" s="6"/>
    </row>
    <row r="229" spans="1:28" ht="15.75" customHeight="1">
      <c r="A229" s="6"/>
      <c r="B229" s="11"/>
      <c r="C229" s="11"/>
      <c r="D229" s="23"/>
      <c r="E229" s="23"/>
      <c r="F229" s="23"/>
      <c r="G229" s="23"/>
      <c r="H229" s="24"/>
      <c r="I229" s="24"/>
      <c r="J229" s="24"/>
      <c r="K229" s="6"/>
      <c r="L229" s="6"/>
      <c r="M229" s="6"/>
      <c r="N229" s="6"/>
      <c r="O229" s="6"/>
      <c r="P229" s="6"/>
      <c r="Q229" s="6"/>
      <c r="R229" s="6"/>
      <c r="S229" s="6"/>
      <c r="T229" s="6"/>
      <c r="U229" s="6"/>
      <c r="V229" s="6"/>
      <c r="W229" s="6"/>
      <c r="X229" s="6"/>
      <c r="Y229" s="6"/>
      <c r="Z229" s="6"/>
      <c r="AA229" s="6"/>
      <c r="AB229" s="6"/>
    </row>
    <row r="230" spans="1:28" ht="15.75" customHeight="1">
      <c r="A230" s="6"/>
      <c r="B230" s="11"/>
      <c r="C230" s="11"/>
      <c r="D230" s="23"/>
      <c r="E230" s="23"/>
      <c r="F230" s="23"/>
      <c r="G230" s="23"/>
      <c r="H230" s="24"/>
      <c r="I230" s="24"/>
      <c r="J230" s="24"/>
      <c r="K230" s="6"/>
      <c r="L230" s="6"/>
      <c r="M230" s="6"/>
      <c r="N230" s="6"/>
      <c r="O230" s="6"/>
      <c r="P230" s="6"/>
      <c r="Q230" s="6"/>
      <c r="R230" s="6"/>
      <c r="S230" s="6"/>
      <c r="T230" s="6"/>
      <c r="U230" s="6"/>
      <c r="V230" s="6"/>
      <c r="W230" s="6"/>
      <c r="X230" s="6"/>
      <c r="Y230" s="6"/>
      <c r="Z230" s="6"/>
      <c r="AA230" s="6"/>
      <c r="AB230" s="6"/>
    </row>
    <row r="231" spans="1:28" ht="15.75" customHeight="1">
      <c r="A231" s="6"/>
      <c r="B231" s="11"/>
      <c r="C231" s="11"/>
      <c r="D231" s="23"/>
      <c r="E231" s="23"/>
      <c r="F231" s="23"/>
      <c r="G231" s="23"/>
      <c r="H231" s="24"/>
      <c r="I231" s="24"/>
      <c r="J231" s="24"/>
      <c r="K231" s="6"/>
      <c r="L231" s="6"/>
      <c r="M231" s="6"/>
      <c r="N231" s="6"/>
      <c r="O231" s="6"/>
      <c r="P231" s="6"/>
      <c r="Q231" s="6"/>
      <c r="R231" s="6"/>
      <c r="S231" s="6"/>
      <c r="T231" s="6"/>
      <c r="U231" s="6"/>
      <c r="V231" s="6"/>
      <c r="W231" s="6"/>
      <c r="X231" s="6"/>
      <c r="Y231" s="6"/>
      <c r="Z231" s="6"/>
      <c r="AA231" s="6"/>
      <c r="AB231" s="6"/>
    </row>
    <row r="232" spans="1:28" ht="15.75" customHeight="1">
      <c r="A232" s="6"/>
      <c r="B232" s="11"/>
      <c r="C232" s="11"/>
      <c r="D232" s="23"/>
      <c r="E232" s="23"/>
      <c r="F232" s="23"/>
      <c r="G232" s="23"/>
      <c r="H232" s="24"/>
      <c r="I232" s="24"/>
      <c r="J232" s="24"/>
      <c r="K232" s="6"/>
      <c r="L232" s="6"/>
      <c r="M232" s="6"/>
      <c r="N232" s="6"/>
      <c r="O232" s="6"/>
      <c r="P232" s="6"/>
      <c r="Q232" s="6"/>
      <c r="R232" s="6"/>
      <c r="S232" s="6"/>
      <c r="T232" s="6"/>
      <c r="U232" s="6"/>
      <c r="V232" s="6"/>
      <c r="W232" s="6"/>
      <c r="X232" s="6"/>
      <c r="Y232" s="6"/>
      <c r="Z232" s="6"/>
      <c r="AA232" s="6"/>
      <c r="AB232" s="6"/>
    </row>
    <row r="233" spans="1:28" ht="15.75" customHeight="1">
      <c r="A233" s="6"/>
      <c r="B233" s="11"/>
      <c r="C233" s="11"/>
      <c r="D233" s="23"/>
      <c r="E233" s="23"/>
      <c r="F233" s="23"/>
      <c r="G233" s="23"/>
      <c r="H233" s="24"/>
      <c r="I233" s="24"/>
      <c r="J233" s="24"/>
      <c r="K233" s="6"/>
      <c r="L233" s="6"/>
      <c r="M233" s="6"/>
      <c r="N233" s="6"/>
      <c r="O233" s="6"/>
      <c r="P233" s="6"/>
      <c r="Q233" s="6"/>
      <c r="R233" s="6"/>
      <c r="S233" s="6"/>
      <c r="T233" s="6"/>
      <c r="U233" s="6"/>
      <c r="V233" s="6"/>
      <c r="W233" s="6"/>
      <c r="X233" s="6"/>
      <c r="Y233" s="6"/>
      <c r="Z233" s="6"/>
      <c r="AA233" s="6"/>
      <c r="AB233" s="6"/>
    </row>
    <row r="234" spans="1:28" ht="15.75" customHeight="1">
      <c r="A234" s="6"/>
      <c r="B234" s="11"/>
      <c r="C234" s="11"/>
      <c r="D234" s="23"/>
      <c r="E234" s="23"/>
      <c r="F234" s="23"/>
      <c r="G234" s="23"/>
      <c r="H234" s="24"/>
      <c r="I234" s="24"/>
      <c r="J234" s="24"/>
      <c r="K234" s="6"/>
      <c r="L234" s="6"/>
      <c r="M234" s="6"/>
      <c r="N234" s="6"/>
      <c r="O234" s="6"/>
      <c r="P234" s="6"/>
      <c r="Q234" s="6"/>
      <c r="R234" s="6"/>
      <c r="S234" s="6"/>
      <c r="T234" s="6"/>
      <c r="U234" s="6"/>
      <c r="V234" s="6"/>
      <c r="W234" s="6"/>
      <c r="X234" s="6"/>
      <c r="Y234" s="6"/>
      <c r="Z234" s="6"/>
      <c r="AA234" s="6"/>
      <c r="AB234" s="6"/>
    </row>
    <row r="235" spans="1:28" ht="15.75" customHeight="1">
      <c r="A235" s="6"/>
      <c r="B235" s="11"/>
      <c r="C235" s="11"/>
      <c r="D235" s="23"/>
      <c r="E235" s="23"/>
      <c r="F235" s="23"/>
      <c r="G235" s="23"/>
      <c r="H235" s="24"/>
      <c r="I235" s="24"/>
      <c r="J235" s="24"/>
      <c r="K235" s="6"/>
      <c r="L235" s="6"/>
      <c r="M235" s="6"/>
      <c r="N235" s="6"/>
      <c r="O235" s="6"/>
      <c r="P235" s="6"/>
      <c r="Q235" s="6"/>
      <c r="R235" s="6"/>
      <c r="S235" s="6"/>
      <c r="T235" s="6"/>
      <c r="U235" s="6"/>
      <c r="V235" s="6"/>
      <c r="W235" s="6"/>
      <c r="X235" s="6"/>
      <c r="Y235" s="6"/>
      <c r="Z235" s="6"/>
      <c r="AA235" s="6"/>
      <c r="AB235" s="6"/>
    </row>
    <row r="236" spans="1:28" ht="15.75" customHeight="1">
      <c r="A236" s="6"/>
      <c r="B236" s="11"/>
      <c r="C236" s="11"/>
      <c r="D236" s="23"/>
      <c r="E236" s="23"/>
      <c r="F236" s="23"/>
      <c r="G236" s="23"/>
      <c r="H236" s="24"/>
      <c r="I236" s="24"/>
      <c r="J236" s="24"/>
      <c r="K236" s="6"/>
      <c r="L236" s="6"/>
      <c r="M236" s="6"/>
      <c r="N236" s="6"/>
      <c r="O236" s="6"/>
      <c r="P236" s="6"/>
      <c r="Q236" s="6"/>
      <c r="R236" s="6"/>
      <c r="S236" s="6"/>
      <c r="T236" s="6"/>
      <c r="U236" s="6"/>
      <c r="V236" s="6"/>
      <c r="W236" s="6"/>
      <c r="X236" s="6"/>
      <c r="Y236" s="6"/>
      <c r="Z236" s="6"/>
      <c r="AA236" s="6"/>
      <c r="AB236" s="6"/>
    </row>
    <row r="237" spans="1:28" ht="15.75" customHeight="1">
      <c r="A237" s="6"/>
      <c r="B237" s="11"/>
      <c r="C237" s="11"/>
      <c r="D237" s="23"/>
      <c r="E237" s="23"/>
      <c r="F237" s="23"/>
      <c r="G237" s="23"/>
      <c r="H237" s="24"/>
      <c r="I237" s="24"/>
      <c r="J237" s="24"/>
      <c r="K237" s="6"/>
      <c r="L237" s="6"/>
      <c r="M237" s="6"/>
      <c r="N237" s="6"/>
      <c r="O237" s="6"/>
      <c r="P237" s="6"/>
      <c r="Q237" s="6"/>
      <c r="R237" s="6"/>
      <c r="S237" s="6"/>
      <c r="T237" s="6"/>
      <c r="U237" s="6"/>
      <c r="V237" s="6"/>
      <c r="W237" s="6"/>
      <c r="X237" s="6"/>
      <c r="Y237" s="6"/>
      <c r="Z237" s="6"/>
      <c r="AA237" s="6"/>
      <c r="AB237" s="6"/>
    </row>
    <row r="238" spans="1:28" ht="15.75" customHeight="1">
      <c r="A238" s="6"/>
      <c r="B238" s="11"/>
      <c r="C238" s="11"/>
      <c r="D238" s="23"/>
      <c r="E238" s="23"/>
      <c r="F238" s="23"/>
      <c r="G238" s="23"/>
      <c r="H238" s="24"/>
      <c r="I238" s="24"/>
      <c r="J238" s="24"/>
      <c r="K238" s="6"/>
      <c r="L238" s="6"/>
      <c r="M238" s="6"/>
      <c r="N238" s="6"/>
      <c r="O238" s="6"/>
      <c r="P238" s="6"/>
      <c r="Q238" s="6"/>
      <c r="R238" s="6"/>
      <c r="S238" s="6"/>
      <c r="T238" s="6"/>
      <c r="U238" s="6"/>
      <c r="V238" s="6"/>
      <c r="W238" s="6"/>
      <c r="X238" s="6"/>
      <c r="Y238" s="6"/>
      <c r="Z238" s="6"/>
      <c r="AA238" s="6"/>
      <c r="AB238" s="6"/>
    </row>
    <row r="239" spans="1:28" ht="15.75" customHeight="1">
      <c r="A239" s="6"/>
      <c r="B239" s="11"/>
      <c r="C239" s="11"/>
      <c r="D239" s="23"/>
      <c r="E239" s="23"/>
      <c r="F239" s="23"/>
      <c r="G239" s="23"/>
      <c r="H239" s="24"/>
      <c r="I239" s="24"/>
      <c r="J239" s="24"/>
      <c r="K239" s="6"/>
      <c r="L239" s="6"/>
      <c r="M239" s="6"/>
      <c r="N239" s="6"/>
      <c r="O239" s="6"/>
      <c r="P239" s="6"/>
      <c r="Q239" s="6"/>
      <c r="R239" s="6"/>
      <c r="S239" s="6"/>
      <c r="T239" s="6"/>
      <c r="U239" s="6"/>
      <c r="V239" s="6"/>
      <c r="W239" s="6"/>
      <c r="X239" s="6"/>
      <c r="Y239" s="6"/>
      <c r="Z239" s="6"/>
      <c r="AA239" s="6"/>
      <c r="AB239" s="6"/>
    </row>
    <row r="240" spans="1:28" ht="15.75" customHeight="1">
      <c r="A240" s="6"/>
      <c r="B240" s="11"/>
      <c r="C240" s="11"/>
      <c r="D240" s="23"/>
      <c r="E240" s="23"/>
      <c r="F240" s="23"/>
      <c r="G240" s="23"/>
      <c r="H240" s="24"/>
      <c r="I240" s="24"/>
      <c r="J240" s="24"/>
      <c r="K240" s="6"/>
      <c r="L240" s="6"/>
      <c r="M240" s="6"/>
      <c r="N240" s="6"/>
      <c r="O240" s="6"/>
      <c r="P240" s="6"/>
      <c r="Q240" s="6"/>
      <c r="R240" s="6"/>
      <c r="S240" s="6"/>
      <c r="T240" s="6"/>
      <c r="U240" s="6"/>
      <c r="V240" s="6"/>
      <c r="W240" s="6"/>
      <c r="X240" s="6"/>
      <c r="Y240" s="6"/>
      <c r="Z240" s="6"/>
      <c r="AA240" s="6"/>
      <c r="AB240" s="6"/>
    </row>
    <row r="241" spans="1:28" ht="15.75" customHeight="1">
      <c r="A241" s="6"/>
      <c r="B241" s="11"/>
      <c r="C241" s="11"/>
      <c r="D241" s="23"/>
      <c r="E241" s="23"/>
      <c r="F241" s="23"/>
      <c r="G241" s="23"/>
      <c r="H241" s="24"/>
      <c r="I241" s="24"/>
      <c r="J241" s="24"/>
      <c r="K241" s="6"/>
      <c r="L241" s="6"/>
      <c r="M241" s="6"/>
      <c r="N241" s="6"/>
      <c r="O241" s="6"/>
      <c r="P241" s="6"/>
      <c r="Q241" s="6"/>
      <c r="R241" s="6"/>
      <c r="S241" s="6"/>
      <c r="T241" s="6"/>
      <c r="U241" s="6"/>
      <c r="V241" s="6"/>
      <c r="W241" s="6"/>
      <c r="X241" s="6"/>
      <c r="Y241" s="6"/>
      <c r="Z241" s="6"/>
      <c r="AA241" s="6"/>
      <c r="AB241" s="6"/>
    </row>
    <row r="242" spans="1:28" ht="15.75" customHeight="1">
      <c r="A242" s="6"/>
      <c r="B242" s="11"/>
      <c r="C242" s="11"/>
      <c r="D242" s="23"/>
      <c r="E242" s="23"/>
      <c r="F242" s="23"/>
      <c r="G242" s="23"/>
      <c r="H242" s="24"/>
      <c r="I242" s="24"/>
      <c r="J242" s="24"/>
      <c r="K242" s="6"/>
      <c r="L242" s="6"/>
      <c r="M242" s="6"/>
      <c r="N242" s="6"/>
      <c r="O242" s="6"/>
      <c r="P242" s="6"/>
      <c r="Q242" s="6"/>
      <c r="R242" s="6"/>
      <c r="S242" s="6"/>
      <c r="T242" s="6"/>
      <c r="U242" s="6"/>
      <c r="V242" s="6"/>
      <c r="W242" s="6"/>
      <c r="X242" s="6"/>
      <c r="Y242" s="6"/>
      <c r="Z242" s="6"/>
      <c r="AA242" s="6"/>
      <c r="AB242" s="6"/>
    </row>
    <row r="243" spans="1:28" ht="15.75" customHeight="1">
      <c r="A243" s="6"/>
      <c r="B243" s="11"/>
      <c r="C243" s="11"/>
      <c r="D243" s="23"/>
      <c r="E243" s="23"/>
      <c r="F243" s="23"/>
      <c r="G243" s="23"/>
      <c r="H243" s="24"/>
      <c r="I243" s="24"/>
      <c r="J243" s="24"/>
      <c r="K243" s="6"/>
      <c r="L243" s="6"/>
      <c r="M243" s="6"/>
      <c r="N243" s="6"/>
      <c r="O243" s="6"/>
      <c r="P243" s="6"/>
      <c r="Q243" s="6"/>
      <c r="R243" s="6"/>
      <c r="S243" s="6"/>
      <c r="T243" s="6"/>
      <c r="U243" s="6"/>
      <c r="V243" s="6"/>
      <c r="W243" s="6"/>
      <c r="X243" s="6"/>
      <c r="Y243" s="6"/>
      <c r="Z243" s="6"/>
      <c r="AA243" s="6"/>
      <c r="AB243" s="6"/>
    </row>
    <row r="244" spans="1:28" ht="15.75" customHeight="1">
      <c r="A244" s="6"/>
      <c r="B244" s="11"/>
      <c r="C244" s="11"/>
      <c r="D244" s="23"/>
      <c r="E244" s="23"/>
      <c r="F244" s="23"/>
      <c r="G244" s="23"/>
      <c r="H244" s="24"/>
      <c r="I244" s="24"/>
      <c r="J244" s="24"/>
      <c r="K244" s="6"/>
      <c r="L244" s="6"/>
      <c r="M244" s="6"/>
      <c r="N244" s="6"/>
      <c r="O244" s="6"/>
      <c r="P244" s="6"/>
      <c r="Q244" s="6"/>
      <c r="R244" s="6"/>
      <c r="S244" s="6"/>
      <c r="T244" s="6"/>
      <c r="U244" s="6"/>
      <c r="V244" s="6"/>
      <c r="W244" s="6"/>
      <c r="X244" s="6"/>
      <c r="Y244" s="6"/>
      <c r="Z244" s="6"/>
      <c r="AA244" s="6"/>
      <c r="AB244" s="6"/>
    </row>
    <row r="245" spans="1:28" ht="15.75" customHeight="1">
      <c r="A245" s="6"/>
      <c r="B245" s="11"/>
      <c r="C245" s="11"/>
      <c r="D245" s="23"/>
      <c r="E245" s="23"/>
      <c r="F245" s="23"/>
      <c r="G245" s="23"/>
      <c r="H245" s="24"/>
      <c r="I245" s="24"/>
      <c r="J245" s="24"/>
      <c r="K245" s="6"/>
      <c r="L245" s="6"/>
      <c r="M245" s="6"/>
      <c r="N245" s="6"/>
      <c r="O245" s="6"/>
      <c r="P245" s="6"/>
      <c r="Q245" s="6"/>
      <c r="R245" s="6"/>
      <c r="S245" s="6"/>
      <c r="T245" s="6"/>
      <c r="U245" s="6"/>
      <c r="V245" s="6"/>
      <c r="W245" s="6"/>
      <c r="X245" s="6"/>
      <c r="Y245" s="6"/>
      <c r="Z245" s="6"/>
      <c r="AA245" s="6"/>
      <c r="AB245" s="6"/>
    </row>
    <row r="246" spans="1:28" ht="15.75" customHeight="1">
      <c r="A246" s="6"/>
      <c r="B246" s="11"/>
      <c r="C246" s="11"/>
      <c r="D246" s="23"/>
      <c r="E246" s="23"/>
      <c r="F246" s="23"/>
      <c r="G246" s="23"/>
      <c r="H246" s="24"/>
      <c r="I246" s="24"/>
      <c r="J246" s="24"/>
      <c r="K246" s="6"/>
      <c r="L246" s="6"/>
      <c r="M246" s="6"/>
      <c r="N246" s="6"/>
      <c r="O246" s="6"/>
      <c r="P246" s="6"/>
      <c r="Q246" s="6"/>
      <c r="R246" s="6"/>
      <c r="S246" s="6"/>
      <c r="T246" s="6"/>
      <c r="U246" s="6"/>
      <c r="V246" s="6"/>
      <c r="W246" s="6"/>
      <c r="X246" s="6"/>
      <c r="Y246" s="6"/>
      <c r="Z246" s="6"/>
      <c r="AA246" s="6"/>
      <c r="AB246" s="6"/>
    </row>
    <row r="247" spans="1:28" ht="15.75" customHeight="1">
      <c r="A247" s="6"/>
      <c r="B247" s="11"/>
      <c r="C247" s="11"/>
      <c r="D247" s="23"/>
      <c r="E247" s="23"/>
      <c r="F247" s="23"/>
      <c r="G247" s="23"/>
      <c r="H247" s="24"/>
      <c r="I247" s="24"/>
      <c r="J247" s="24"/>
      <c r="K247" s="6"/>
      <c r="L247" s="6"/>
      <c r="M247" s="6"/>
      <c r="N247" s="6"/>
      <c r="O247" s="6"/>
      <c r="P247" s="6"/>
      <c r="Q247" s="6"/>
      <c r="R247" s="6"/>
      <c r="S247" s="6"/>
      <c r="T247" s="6"/>
      <c r="U247" s="6"/>
      <c r="V247" s="6"/>
      <c r="W247" s="6"/>
      <c r="X247" s="6"/>
      <c r="Y247" s="6"/>
      <c r="Z247" s="6"/>
      <c r="AA247" s="6"/>
      <c r="AB247" s="6"/>
    </row>
    <row r="248" spans="1:28" ht="15.75" customHeight="1">
      <c r="A248" s="6"/>
      <c r="B248" s="11"/>
      <c r="C248" s="11"/>
      <c r="D248" s="23"/>
      <c r="E248" s="23"/>
      <c r="F248" s="23"/>
      <c r="G248" s="23"/>
      <c r="H248" s="24"/>
      <c r="I248" s="24"/>
      <c r="J248" s="24"/>
      <c r="K248" s="6"/>
      <c r="L248" s="6"/>
      <c r="M248" s="6"/>
      <c r="N248" s="6"/>
      <c r="O248" s="6"/>
      <c r="P248" s="6"/>
      <c r="Q248" s="6"/>
      <c r="R248" s="6"/>
      <c r="S248" s="6"/>
      <c r="T248" s="6"/>
      <c r="U248" s="6"/>
      <c r="V248" s="6"/>
      <c r="W248" s="6"/>
      <c r="X248" s="6"/>
      <c r="Y248" s="6"/>
      <c r="Z248" s="6"/>
      <c r="AA248" s="6"/>
      <c r="AB248" s="6"/>
    </row>
    <row r="249" spans="1:28" ht="15.75" customHeight="1">
      <c r="A249" s="6"/>
      <c r="B249" s="11"/>
      <c r="C249" s="11"/>
      <c r="D249" s="23"/>
      <c r="E249" s="23"/>
      <c r="F249" s="23"/>
      <c r="G249" s="23"/>
      <c r="H249" s="24"/>
      <c r="I249" s="24"/>
      <c r="J249" s="24"/>
      <c r="K249" s="6"/>
      <c r="L249" s="6"/>
      <c r="M249" s="6"/>
      <c r="N249" s="6"/>
      <c r="O249" s="6"/>
      <c r="P249" s="6"/>
      <c r="Q249" s="6"/>
      <c r="R249" s="6"/>
      <c r="S249" s="6"/>
      <c r="T249" s="6"/>
      <c r="U249" s="6"/>
      <c r="V249" s="6"/>
      <c r="W249" s="6"/>
      <c r="X249" s="6"/>
      <c r="Y249" s="6"/>
      <c r="Z249" s="6"/>
      <c r="AA249" s="6"/>
      <c r="AB249" s="6"/>
    </row>
    <row r="250" spans="1:28" ht="15.75" customHeight="1">
      <c r="A250" s="6"/>
      <c r="B250" s="11"/>
      <c r="C250" s="11"/>
      <c r="D250" s="23"/>
      <c r="E250" s="23"/>
      <c r="F250" s="23"/>
      <c r="G250" s="23"/>
      <c r="H250" s="24"/>
      <c r="I250" s="24"/>
      <c r="J250" s="24"/>
      <c r="K250" s="6"/>
      <c r="L250" s="6"/>
      <c r="M250" s="6"/>
      <c r="N250" s="6"/>
      <c r="O250" s="6"/>
      <c r="P250" s="6"/>
      <c r="Q250" s="6"/>
      <c r="R250" s="6"/>
      <c r="S250" s="6"/>
      <c r="T250" s="6"/>
      <c r="U250" s="6"/>
      <c r="V250" s="6"/>
      <c r="W250" s="6"/>
      <c r="X250" s="6"/>
      <c r="Y250" s="6"/>
      <c r="Z250" s="6"/>
      <c r="AA250" s="6"/>
      <c r="AB250" s="6"/>
    </row>
    <row r="251" spans="1:28" ht="15.75" customHeight="1">
      <c r="A251" s="6"/>
      <c r="B251" s="11"/>
      <c r="C251" s="11"/>
      <c r="D251" s="23"/>
      <c r="E251" s="23"/>
      <c r="F251" s="23"/>
      <c r="G251" s="23"/>
      <c r="H251" s="24"/>
      <c r="I251" s="24"/>
      <c r="J251" s="24"/>
      <c r="K251" s="6"/>
      <c r="L251" s="6"/>
      <c r="M251" s="6"/>
      <c r="N251" s="6"/>
      <c r="O251" s="6"/>
      <c r="P251" s="6"/>
      <c r="Q251" s="6"/>
      <c r="R251" s="6"/>
      <c r="S251" s="6"/>
      <c r="T251" s="6"/>
      <c r="U251" s="6"/>
      <c r="V251" s="6"/>
      <c r="W251" s="6"/>
      <c r="X251" s="6"/>
      <c r="Y251" s="6"/>
      <c r="Z251" s="6"/>
      <c r="AA251" s="6"/>
      <c r="AB251" s="6"/>
    </row>
    <row r="252" spans="1:28" ht="15.75" customHeight="1">
      <c r="A252" s="6"/>
      <c r="B252" s="11"/>
      <c r="C252" s="11"/>
      <c r="D252" s="23"/>
      <c r="E252" s="23"/>
      <c r="F252" s="23"/>
      <c r="G252" s="23"/>
      <c r="H252" s="24"/>
      <c r="I252" s="24"/>
      <c r="J252" s="24"/>
      <c r="K252" s="6"/>
      <c r="L252" s="6"/>
      <c r="M252" s="6"/>
      <c r="N252" s="6"/>
      <c r="O252" s="6"/>
      <c r="P252" s="6"/>
      <c r="Q252" s="6"/>
      <c r="R252" s="6"/>
      <c r="S252" s="6"/>
      <c r="T252" s="6"/>
      <c r="U252" s="6"/>
      <c r="V252" s="6"/>
      <c r="W252" s="6"/>
      <c r="X252" s="6"/>
      <c r="Y252" s="6"/>
      <c r="Z252" s="6"/>
      <c r="AA252" s="6"/>
      <c r="AB252" s="6"/>
    </row>
    <row r="253" spans="1:28" ht="15.75" customHeight="1">
      <c r="A253" s="6"/>
      <c r="B253" s="11"/>
      <c r="C253" s="11"/>
      <c r="D253" s="23"/>
      <c r="E253" s="23"/>
      <c r="F253" s="23"/>
      <c r="G253" s="23"/>
      <c r="H253" s="24"/>
      <c r="I253" s="24"/>
      <c r="J253" s="24"/>
      <c r="K253" s="6"/>
      <c r="L253" s="6"/>
      <c r="M253" s="6"/>
      <c r="N253" s="6"/>
      <c r="O253" s="6"/>
      <c r="P253" s="6"/>
      <c r="Q253" s="6"/>
      <c r="R253" s="6"/>
      <c r="S253" s="6"/>
      <c r="T253" s="6"/>
      <c r="U253" s="6"/>
      <c r="V253" s="6"/>
      <c r="W253" s="6"/>
      <c r="X253" s="6"/>
      <c r="Y253" s="6"/>
      <c r="Z253" s="6"/>
      <c r="AA253" s="6"/>
      <c r="AB253" s="6"/>
    </row>
    <row r="254" spans="1:28" ht="15.75" customHeight="1">
      <c r="A254" s="6"/>
      <c r="B254" s="11"/>
      <c r="C254" s="11"/>
      <c r="D254" s="23"/>
      <c r="E254" s="23"/>
      <c r="F254" s="23"/>
      <c r="G254" s="23"/>
      <c r="H254" s="24"/>
      <c r="I254" s="24"/>
      <c r="J254" s="24"/>
      <c r="K254" s="6"/>
      <c r="L254" s="6"/>
      <c r="M254" s="6"/>
      <c r="N254" s="6"/>
      <c r="O254" s="6"/>
      <c r="P254" s="6"/>
      <c r="Q254" s="6"/>
      <c r="R254" s="6"/>
      <c r="S254" s="6"/>
      <c r="T254" s="6"/>
      <c r="U254" s="6"/>
      <c r="V254" s="6"/>
      <c r="W254" s="6"/>
      <c r="X254" s="6"/>
      <c r="Y254" s="6"/>
      <c r="Z254" s="6"/>
      <c r="AA254" s="6"/>
      <c r="AB254" s="6"/>
    </row>
    <row r="255" spans="1:28" ht="15.75" customHeight="1">
      <c r="A255" s="6"/>
      <c r="B255" s="11"/>
      <c r="C255" s="11"/>
      <c r="D255" s="23"/>
      <c r="E255" s="23"/>
      <c r="F255" s="23"/>
      <c r="G255" s="23"/>
      <c r="H255" s="24"/>
      <c r="I255" s="24"/>
      <c r="J255" s="24"/>
      <c r="K255" s="6"/>
      <c r="L255" s="6"/>
      <c r="M255" s="6"/>
      <c r="N255" s="6"/>
      <c r="O255" s="6"/>
      <c r="P255" s="6"/>
      <c r="Q255" s="6"/>
      <c r="R255" s="6"/>
      <c r="S255" s="6"/>
      <c r="T255" s="6"/>
      <c r="U255" s="6"/>
      <c r="V255" s="6"/>
      <c r="W255" s="6"/>
      <c r="X255" s="6"/>
      <c r="Y255" s="6"/>
      <c r="Z255" s="6"/>
      <c r="AA255" s="6"/>
      <c r="AB255" s="6"/>
    </row>
    <row r="256" spans="1:28" ht="15.75" customHeight="1">
      <c r="A256" s="6"/>
      <c r="B256" s="11"/>
      <c r="C256" s="11"/>
      <c r="D256" s="23"/>
      <c r="E256" s="23"/>
      <c r="F256" s="23"/>
      <c r="G256" s="23"/>
      <c r="H256" s="24"/>
      <c r="I256" s="24"/>
      <c r="J256" s="24"/>
      <c r="K256" s="6"/>
      <c r="L256" s="6"/>
      <c r="M256" s="6"/>
      <c r="N256" s="6"/>
      <c r="O256" s="6"/>
      <c r="P256" s="6"/>
      <c r="Q256" s="6"/>
      <c r="R256" s="6"/>
      <c r="S256" s="6"/>
      <c r="T256" s="6"/>
      <c r="U256" s="6"/>
      <c r="V256" s="6"/>
      <c r="W256" s="6"/>
      <c r="X256" s="6"/>
      <c r="Y256" s="6"/>
      <c r="Z256" s="6"/>
      <c r="AA256" s="6"/>
      <c r="AB256" s="6"/>
    </row>
    <row r="257" spans="1:28" ht="15.75" customHeight="1">
      <c r="A257" s="6"/>
      <c r="B257" s="11"/>
      <c r="C257" s="11"/>
      <c r="D257" s="23"/>
      <c r="E257" s="23"/>
      <c r="F257" s="23"/>
      <c r="G257" s="23"/>
      <c r="H257" s="24"/>
      <c r="I257" s="24"/>
      <c r="J257" s="24"/>
      <c r="K257" s="6"/>
      <c r="L257" s="6"/>
      <c r="M257" s="6"/>
      <c r="N257" s="6"/>
      <c r="O257" s="6"/>
      <c r="P257" s="6"/>
      <c r="Q257" s="6"/>
      <c r="R257" s="6"/>
      <c r="S257" s="6"/>
      <c r="T257" s="6"/>
      <c r="U257" s="6"/>
      <c r="V257" s="6"/>
      <c r="W257" s="6"/>
      <c r="X257" s="6"/>
      <c r="Y257" s="6"/>
      <c r="Z257" s="6"/>
      <c r="AA257" s="6"/>
      <c r="AB257" s="6"/>
    </row>
    <row r="258" spans="1:28" ht="15.75" customHeight="1">
      <c r="A258" s="6"/>
      <c r="B258" s="11"/>
      <c r="C258" s="11"/>
      <c r="D258" s="23"/>
      <c r="E258" s="23"/>
      <c r="F258" s="23"/>
      <c r="G258" s="23"/>
      <c r="H258" s="24"/>
      <c r="I258" s="24"/>
      <c r="J258" s="24"/>
      <c r="K258" s="6"/>
      <c r="L258" s="6"/>
      <c r="M258" s="6"/>
      <c r="N258" s="6"/>
      <c r="O258" s="6"/>
      <c r="P258" s="6"/>
      <c r="Q258" s="6"/>
      <c r="R258" s="6"/>
      <c r="S258" s="6"/>
      <c r="T258" s="6"/>
      <c r="U258" s="6"/>
      <c r="V258" s="6"/>
      <c r="W258" s="6"/>
      <c r="X258" s="6"/>
      <c r="Y258" s="6"/>
      <c r="Z258" s="6"/>
      <c r="AA258" s="6"/>
      <c r="AB258" s="6"/>
    </row>
    <row r="259" spans="1:28" ht="15.75" customHeight="1">
      <c r="A259" s="6"/>
      <c r="B259" s="11"/>
      <c r="C259" s="11"/>
      <c r="D259" s="23"/>
      <c r="E259" s="23"/>
      <c r="F259" s="23"/>
      <c r="G259" s="23"/>
      <c r="H259" s="24"/>
      <c r="I259" s="24"/>
      <c r="J259" s="24"/>
      <c r="K259" s="6"/>
      <c r="L259" s="6"/>
      <c r="M259" s="6"/>
      <c r="N259" s="6"/>
      <c r="O259" s="6"/>
      <c r="P259" s="6"/>
      <c r="Q259" s="6"/>
      <c r="R259" s="6"/>
      <c r="S259" s="6"/>
      <c r="T259" s="6"/>
      <c r="U259" s="6"/>
      <c r="V259" s="6"/>
      <c r="W259" s="6"/>
      <c r="X259" s="6"/>
      <c r="Y259" s="6"/>
      <c r="Z259" s="6"/>
      <c r="AA259" s="6"/>
      <c r="AB259" s="6"/>
    </row>
    <row r="260" spans="1:28" ht="15.75" customHeight="1">
      <c r="A260" s="6"/>
      <c r="B260" s="11"/>
      <c r="C260" s="11"/>
      <c r="D260" s="23"/>
      <c r="E260" s="23"/>
      <c r="F260" s="23"/>
      <c r="G260" s="23"/>
      <c r="H260" s="24"/>
      <c r="I260" s="24"/>
      <c r="J260" s="24"/>
      <c r="K260" s="6"/>
      <c r="L260" s="6"/>
      <c r="M260" s="6"/>
      <c r="N260" s="6"/>
      <c r="O260" s="6"/>
      <c r="P260" s="6"/>
      <c r="Q260" s="6"/>
      <c r="R260" s="6"/>
      <c r="S260" s="6"/>
      <c r="T260" s="6"/>
      <c r="U260" s="6"/>
      <c r="V260" s="6"/>
      <c r="W260" s="6"/>
      <c r="X260" s="6"/>
      <c r="Y260" s="6"/>
      <c r="Z260" s="6"/>
      <c r="AA260" s="6"/>
      <c r="AB260" s="6"/>
    </row>
    <row r="261" spans="1:28" ht="15.75" customHeight="1">
      <c r="A261" s="6"/>
      <c r="B261" s="11"/>
      <c r="C261" s="11"/>
      <c r="D261" s="23"/>
      <c r="E261" s="23"/>
      <c r="F261" s="23"/>
      <c r="G261" s="23"/>
      <c r="H261" s="24"/>
      <c r="I261" s="24"/>
      <c r="J261" s="24"/>
      <c r="K261" s="6"/>
      <c r="L261" s="6"/>
      <c r="M261" s="6"/>
      <c r="N261" s="6"/>
      <c r="O261" s="6"/>
      <c r="P261" s="6"/>
      <c r="Q261" s="6"/>
      <c r="R261" s="6"/>
      <c r="S261" s="6"/>
      <c r="T261" s="6"/>
      <c r="U261" s="6"/>
      <c r="V261" s="6"/>
      <c r="W261" s="6"/>
      <c r="X261" s="6"/>
      <c r="Y261" s="6"/>
      <c r="Z261" s="6"/>
      <c r="AA261" s="6"/>
      <c r="AB261" s="6"/>
    </row>
    <row r="262" spans="1:28" ht="15.75" customHeight="1">
      <c r="A262" s="6"/>
      <c r="B262" s="11"/>
      <c r="C262" s="11"/>
      <c r="D262" s="23"/>
      <c r="E262" s="23"/>
      <c r="F262" s="23"/>
      <c r="G262" s="23"/>
      <c r="H262" s="24"/>
      <c r="I262" s="24"/>
      <c r="J262" s="24"/>
      <c r="K262" s="6"/>
      <c r="L262" s="6"/>
      <c r="M262" s="6"/>
      <c r="N262" s="6"/>
      <c r="O262" s="6"/>
      <c r="P262" s="6"/>
      <c r="Q262" s="6"/>
      <c r="R262" s="6"/>
      <c r="S262" s="6"/>
      <c r="T262" s="6"/>
      <c r="U262" s="6"/>
      <c r="V262" s="6"/>
      <c r="W262" s="6"/>
      <c r="X262" s="6"/>
      <c r="Y262" s="6"/>
      <c r="Z262" s="6"/>
      <c r="AA262" s="6"/>
      <c r="AB262" s="6"/>
    </row>
    <row r="263" spans="1:28" ht="15.75" customHeight="1">
      <c r="A263" s="6"/>
      <c r="B263" s="11"/>
      <c r="C263" s="11"/>
      <c r="D263" s="23"/>
      <c r="E263" s="23"/>
      <c r="F263" s="23"/>
      <c r="G263" s="23"/>
      <c r="H263" s="24"/>
      <c r="I263" s="24"/>
      <c r="J263" s="24"/>
      <c r="K263" s="6"/>
      <c r="L263" s="6"/>
      <c r="M263" s="6"/>
      <c r="N263" s="6"/>
      <c r="O263" s="6"/>
      <c r="P263" s="6"/>
      <c r="Q263" s="6"/>
      <c r="R263" s="6"/>
      <c r="S263" s="6"/>
      <c r="T263" s="6"/>
      <c r="U263" s="6"/>
      <c r="V263" s="6"/>
      <c r="W263" s="6"/>
      <c r="X263" s="6"/>
      <c r="Y263" s="6"/>
      <c r="Z263" s="6"/>
      <c r="AA263" s="6"/>
      <c r="AB263" s="6"/>
    </row>
    <row r="264" spans="1:28" ht="15.75" customHeight="1">
      <c r="A264" s="6"/>
      <c r="B264" s="11"/>
      <c r="C264" s="11"/>
      <c r="D264" s="23"/>
      <c r="E264" s="23"/>
      <c r="F264" s="23"/>
      <c r="G264" s="23"/>
      <c r="H264" s="24"/>
      <c r="I264" s="24"/>
      <c r="J264" s="24"/>
      <c r="K264" s="6"/>
      <c r="L264" s="6"/>
      <c r="M264" s="6"/>
      <c r="N264" s="6"/>
      <c r="O264" s="6"/>
      <c r="P264" s="6"/>
      <c r="Q264" s="6"/>
      <c r="R264" s="6"/>
      <c r="S264" s="6"/>
      <c r="T264" s="6"/>
      <c r="U264" s="6"/>
      <c r="V264" s="6"/>
      <c r="W264" s="6"/>
      <c r="X264" s="6"/>
      <c r="Y264" s="6"/>
      <c r="Z264" s="6"/>
      <c r="AA264" s="6"/>
      <c r="AB264" s="6"/>
    </row>
    <row r="265" spans="1:28" ht="15.75" customHeight="1">
      <c r="A265" s="6"/>
      <c r="B265" s="11"/>
      <c r="C265" s="11"/>
      <c r="D265" s="23"/>
      <c r="E265" s="23"/>
      <c r="F265" s="23"/>
      <c r="G265" s="23"/>
      <c r="H265" s="24"/>
      <c r="I265" s="24"/>
      <c r="J265" s="24"/>
      <c r="K265" s="6"/>
      <c r="L265" s="6"/>
      <c r="M265" s="6"/>
      <c r="N265" s="6"/>
      <c r="O265" s="6"/>
      <c r="P265" s="6"/>
      <c r="Q265" s="6"/>
      <c r="R265" s="6"/>
      <c r="S265" s="6"/>
      <c r="T265" s="6"/>
      <c r="U265" s="6"/>
      <c r="V265" s="6"/>
      <c r="W265" s="6"/>
      <c r="X265" s="6"/>
      <c r="Y265" s="6"/>
      <c r="Z265" s="6"/>
      <c r="AA265" s="6"/>
      <c r="AB265" s="6"/>
    </row>
    <row r="266" spans="1:28" ht="15.75" customHeight="1">
      <c r="A266" s="6"/>
      <c r="B266" s="11"/>
      <c r="C266" s="11"/>
      <c r="D266" s="23"/>
      <c r="E266" s="23"/>
      <c r="F266" s="23"/>
      <c r="G266" s="23"/>
      <c r="H266" s="24"/>
      <c r="I266" s="24"/>
      <c r="J266" s="24"/>
      <c r="K266" s="6"/>
      <c r="L266" s="6"/>
      <c r="M266" s="6"/>
      <c r="N266" s="6"/>
      <c r="O266" s="6"/>
      <c r="P266" s="6"/>
      <c r="Q266" s="6"/>
      <c r="R266" s="6"/>
      <c r="S266" s="6"/>
      <c r="T266" s="6"/>
      <c r="U266" s="6"/>
      <c r="V266" s="6"/>
      <c r="W266" s="6"/>
      <c r="X266" s="6"/>
      <c r="Y266" s="6"/>
      <c r="Z266" s="6"/>
      <c r="AA266" s="6"/>
      <c r="AB266" s="6"/>
    </row>
    <row r="267" spans="1:28" ht="15.75" customHeight="1">
      <c r="A267" s="6"/>
      <c r="B267" s="11"/>
      <c r="C267" s="11"/>
      <c r="D267" s="23"/>
      <c r="E267" s="23"/>
      <c r="F267" s="23"/>
      <c r="G267" s="23"/>
      <c r="H267" s="24"/>
      <c r="I267" s="24"/>
      <c r="J267" s="24"/>
      <c r="K267" s="6"/>
      <c r="L267" s="6"/>
      <c r="M267" s="6"/>
      <c r="N267" s="6"/>
      <c r="O267" s="6"/>
      <c r="P267" s="6"/>
      <c r="Q267" s="6"/>
      <c r="R267" s="6"/>
      <c r="S267" s="6"/>
      <c r="T267" s="6"/>
      <c r="U267" s="6"/>
      <c r="V267" s="6"/>
      <c r="W267" s="6"/>
      <c r="X267" s="6"/>
      <c r="Y267" s="6"/>
      <c r="Z267" s="6"/>
      <c r="AA267" s="6"/>
      <c r="AB267" s="6"/>
    </row>
    <row r="268" spans="1:28" ht="15.75" customHeight="1">
      <c r="A268" s="6"/>
      <c r="B268" s="11"/>
      <c r="C268" s="11"/>
      <c r="D268" s="23"/>
      <c r="E268" s="23"/>
      <c r="F268" s="23"/>
      <c r="G268" s="23"/>
      <c r="H268" s="24"/>
      <c r="I268" s="24"/>
      <c r="J268" s="24"/>
      <c r="K268" s="6"/>
      <c r="L268" s="6"/>
      <c r="M268" s="6"/>
      <c r="N268" s="6"/>
      <c r="O268" s="6"/>
      <c r="P268" s="6"/>
      <c r="Q268" s="6"/>
      <c r="R268" s="6"/>
      <c r="S268" s="6"/>
      <c r="T268" s="6"/>
      <c r="U268" s="6"/>
      <c r="V268" s="6"/>
      <c r="W268" s="6"/>
      <c r="X268" s="6"/>
      <c r="Y268" s="6"/>
      <c r="Z268" s="6"/>
      <c r="AA268" s="6"/>
      <c r="AB268" s="6"/>
    </row>
    <row r="269" spans="1:28" ht="15.75" customHeight="1">
      <c r="A269" s="6"/>
      <c r="B269" s="11"/>
      <c r="C269" s="11"/>
      <c r="D269" s="23"/>
      <c r="E269" s="23"/>
      <c r="F269" s="23"/>
      <c r="G269" s="23"/>
      <c r="H269" s="24"/>
      <c r="I269" s="24"/>
      <c r="J269" s="24"/>
      <c r="K269" s="6"/>
      <c r="L269" s="6"/>
      <c r="M269" s="6"/>
      <c r="N269" s="6"/>
      <c r="O269" s="6"/>
      <c r="P269" s="6"/>
      <c r="Q269" s="6"/>
      <c r="R269" s="6"/>
      <c r="S269" s="6"/>
      <c r="T269" s="6"/>
      <c r="U269" s="6"/>
      <c r="V269" s="6"/>
      <c r="W269" s="6"/>
      <c r="X269" s="6"/>
      <c r="Y269" s="6"/>
      <c r="Z269" s="6"/>
      <c r="AA269" s="6"/>
      <c r="AB269" s="6"/>
    </row>
    <row r="270" spans="1:28" ht="15.75" customHeight="1">
      <c r="A270" s="6"/>
      <c r="B270" s="11"/>
      <c r="C270" s="11"/>
      <c r="D270" s="23"/>
      <c r="E270" s="23"/>
      <c r="F270" s="23"/>
      <c r="G270" s="23"/>
      <c r="H270" s="24"/>
      <c r="I270" s="24"/>
      <c r="J270" s="24"/>
      <c r="K270" s="6"/>
      <c r="L270" s="6"/>
      <c r="M270" s="6"/>
      <c r="N270" s="6"/>
      <c r="O270" s="6"/>
      <c r="P270" s="6"/>
      <c r="Q270" s="6"/>
      <c r="R270" s="6"/>
      <c r="S270" s="6"/>
      <c r="T270" s="6"/>
      <c r="U270" s="6"/>
      <c r="V270" s="6"/>
      <c r="W270" s="6"/>
      <c r="X270" s="6"/>
      <c r="Y270" s="6"/>
      <c r="Z270" s="6"/>
      <c r="AA270" s="6"/>
      <c r="AB270" s="6"/>
    </row>
    <row r="271" spans="1:28" ht="15.75" customHeight="1">
      <c r="A271" s="6"/>
      <c r="B271" s="11"/>
      <c r="C271" s="11"/>
      <c r="D271" s="23"/>
      <c r="E271" s="23"/>
      <c r="F271" s="23"/>
      <c r="G271" s="23"/>
      <c r="H271" s="24"/>
      <c r="I271" s="24"/>
      <c r="J271" s="24"/>
      <c r="K271" s="6"/>
      <c r="L271" s="6"/>
      <c r="M271" s="6"/>
      <c r="N271" s="6"/>
      <c r="O271" s="6"/>
      <c r="P271" s="6"/>
      <c r="Q271" s="6"/>
      <c r="R271" s="6"/>
      <c r="S271" s="6"/>
      <c r="T271" s="6"/>
      <c r="U271" s="6"/>
      <c r="V271" s="6"/>
      <c r="W271" s="6"/>
      <c r="X271" s="6"/>
      <c r="Y271" s="6"/>
      <c r="Z271" s="6"/>
      <c r="AA271" s="6"/>
      <c r="AB271" s="6"/>
    </row>
    <row r="272" spans="1:28" ht="15.75" customHeight="1">
      <c r="A272" s="6"/>
      <c r="B272" s="11"/>
      <c r="C272" s="11"/>
      <c r="D272" s="23"/>
      <c r="E272" s="23"/>
      <c r="F272" s="23"/>
      <c r="G272" s="23"/>
      <c r="H272" s="24"/>
      <c r="I272" s="24"/>
      <c r="J272" s="24"/>
      <c r="K272" s="6"/>
      <c r="L272" s="6"/>
      <c r="M272" s="6"/>
      <c r="N272" s="6"/>
      <c r="O272" s="6"/>
      <c r="P272" s="6"/>
      <c r="Q272" s="6"/>
      <c r="R272" s="6"/>
      <c r="S272" s="6"/>
      <c r="T272" s="6"/>
      <c r="U272" s="6"/>
      <c r="V272" s="6"/>
      <c r="W272" s="6"/>
      <c r="X272" s="6"/>
      <c r="Y272" s="6"/>
      <c r="Z272" s="6"/>
      <c r="AA272" s="6"/>
      <c r="AB272" s="6"/>
    </row>
    <row r="273" spans="1:28" ht="15.75" customHeight="1">
      <c r="A273" s="6"/>
      <c r="B273" s="11"/>
      <c r="C273" s="11"/>
      <c r="D273" s="23"/>
      <c r="E273" s="23"/>
      <c r="F273" s="23"/>
      <c r="G273" s="23"/>
      <c r="H273" s="24"/>
      <c r="I273" s="24"/>
      <c r="J273" s="24"/>
      <c r="K273" s="6"/>
      <c r="L273" s="6"/>
      <c r="M273" s="6"/>
      <c r="N273" s="6"/>
      <c r="O273" s="6"/>
      <c r="P273" s="6"/>
      <c r="Q273" s="6"/>
      <c r="R273" s="6"/>
      <c r="S273" s="6"/>
      <c r="T273" s="6"/>
      <c r="U273" s="6"/>
      <c r="V273" s="6"/>
      <c r="W273" s="6"/>
      <c r="X273" s="6"/>
      <c r="Y273" s="6"/>
      <c r="Z273" s="6"/>
      <c r="AA273" s="6"/>
      <c r="AB273" s="6"/>
    </row>
    <row r="274" spans="1:28" ht="15.75" customHeight="1">
      <c r="A274" s="6"/>
      <c r="B274" s="11"/>
      <c r="C274" s="11"/>
      <c r="D274" s="23"/>
      <c r="E274" s="23"/>
      <c r="F274" s="23"/>
      <c r="G274" s="23"/>
      <c r="H274" s="24"/>
      <c r="I274" s="24"/>
      <c r="J274" s="24"/>
      <c r="K274" s="6"/>
      <c r="L274" s="6"/>
      <c r="M274" s="6"/>
      <c r="N274" s="6"/>
      <c r="O274" s="6"/>
      <c r="P274" s="6"/>
      <c r="Q274" s="6"/>
      <c r="R274" s="6"/>
      <c r="S274" s="6"/>
      <c r="T274" s="6"/>
      <c r="U274" s="6"/>
      <c r="V274" s="6"/>
      <c r="W274" s="6"/>
      <c r="X274" s="6"/>
      <c r="Y274" s="6"/>
      <c r="Z274" s="6"/>
      <c r="AA274" s="6"/>
      <c r="AB274" s="6"/>
    </row>
    <row r="275" spans="1:28" ht="15.75" customHeight="1">
      <c r="A275" s="6"/>
      <c r="B275" s="11"/>
      <c r="C275" s="11"/>
      <c r="D275" s="23"/>
      <c r="E275" s="23"/>
      <c r="F275" s="23"/>
      <c r="G275" s="23"/>
      <c r="H275" s="24"/>
      <c r="I275" s="24"/>
      <c r="J275" s="24"/>
      <c r="K275" s="6"/>
      <c r="L275" s="6"/>
      <c r="M275" s="6"/>
      <c r="N275" s="6"/>
      <c r="O275" s="6"/>
      <c r="P275" s="6"/>
      <c r="Q275" s="6"/>
      <c r="R275" s="6"/>
      <c r="S275" s="6"/>
      <c r="T275" s="6"/>
      <c r="U275" s="6"/>
      <c r="V275" s="6"/>
      <c r="W275" s="6"/>
      <c r="X275" s="6"/>
      <c r="Y275" s="6"/>
      <c r="Z275" s="6"/>
      <c r="AA275" s="6"/>
      <c r="AB275" s="6"/>
    </row>
    <row r="276" spans="1:28" ht="15.75" customHeight="1">
      <c r="A276" s="6"/>
      <c r="B276" s="11"/>
      <c r="C276" s="11"/>
      <c r="D276" s="23"/>
      <c r="E276" s="23"/>
      <c r="F276" s="23"/>
      <c r="G276" s="23"/>
      <c r="H276" s="24"/>
      <c r="I276" s="24"/>
      <c r="J276" s="24"/>
      <c r="K276" s="6"/>
      <c r="L276" s="6"/>
      <c r="M276" s="6"/>
      <c r="N276" s="6"/>
      <c r="O276" s="6"/>
      <c r="P276" s="6"/>
      <c r="Q276" s="6"/>
      <c r="R276" s="6"/>
      <c r="S276" s="6"/>
      <c r="T276" s="6"/>
      <c r="U276" s="6"/>
      <c r="V276" s="6"/>
      <c r="W276" s="6"/>
      <c r="X276" s="6"/>
      <c r="Y276" s="6"/>
      <c r="Z276" s="6"/>
      <c r="AA276" s="6"/>
      <c r="AB276" s="6"/>
    </row>
    <row r="277" spans="1:28" ht="15.75" customHeight="1">
      <c r="A277" s="6"/>
      <c r="B277" s="11"/>
      <c r="C277" s="11"/>
      <c r="D277" s="23"/>
      <c r="E277" s="23"/>
      <c r="F277" s="23"/>
      <c r="G277" s="23"/>
      <c r="H277" s="24"/>
      <c r="I277" s="24"/>
      <c r="J277" s="24"/>
      <c r="K277" s="6"/>
      <c r="L277" s="6"/>
      <c r="M277" s="6"/>
      <c r="N277" s="6"/>
      <c r="O277" s="6"/>
      <c r="P277" s="6"/>
      <c r="Q277" s="6"/>
      <c r="R277" s="6"/>
      <c r="S277" s="6"/>
      <c r="T277" s="6"/>
      <c r="U277" s="6"/>
      <c r="V277" s="6"/>
      <c r="W277" s="6"/>
      <c r="X277" s="6"/>
      <c r="Y277" s="6"/>
      <c r="Z277" s="6"/>
      <c r="AA277" s="6"/>
      <c r="AB277" s="6"/>
    </row>
    <row r="278" spans="1:28" ht="15.75" customHeight="1">
      <c r="A278" s="6"/>
      <c r="B278" s="11"/>
      <c r="C278" s="11"/>
      <c r="D278" s="23"/>
      <c r="E278" s="23"/>
      <c r="F278" s="23"/>
      <c r="G278" s="23"/>
      <c r="H278" s="24"/>
      <c r="I278" s="24"/>
      <c r="J278" s="24"/>
      <c r="K278" s="6"/>
      <c r="L278" s="6"/>
      <c r="M278" s="6"/>
      <c r="N278" s="6"/>
      <c r="O278" s="6"/>
      <c r="P278" s="6"/>
      <c r="Q278" s="6"/>
      <c r="R278" s="6"/>
      <c r="S278" s="6"/>
      <c r="T278" s="6"/>
      <c r="U278" s="6"/>
      <c r="V278" s="6"/>
      <c r="W278" s="6"/>
      <c r="X278" s="6"/>
      <c r="Y278" s="6"/>
      <c r="Z278" s="6"/>
      <c r="AA278" s="6"/>
      <c r="AB278" s="6"/>
    </row>
    <row r="279" spans="1:28" ht="15.75" customHeight="1">
      <c r="A279" s="6"/>
      <c r="B279" s="11"/>
      <c r="C279" s="11"/>
      <c r="D279" s="23"/>
      <c r="E279" s="23"/>
      <c r="F279" s="23"/>
      <c r="G279" s="23"/>
      <c r="H279" s="24"/>
      <c r="I279" s="24"/>
      <c r="J279" s="24"/>
      <c r="K279" s="6"/>
      <c r="L279" s="6"/>
      <c r="M279" s="6"/>
      <c r="N279" s="6"/>
      <c r="O279" s="6"/>
      <c r="P279" s="6"/>
      <c r="Q279" s="6"/>
      <c r="R279" s="6"/>
      <c r="S279" s="6"/>
      <c r="T279" s="6"/>
      <c r="U279" s="6"/>
      <c r="V279" s="6"/>
      <c r="W279" s="6"/>
      <c r="X279" s="6"/>
      <c r="Y279" s="6"/>
      <c r="Z279" s="6"/>
      <c r="AA279" s="6"/>
      <c r="AB279" s="6"/>
    </row>
    <row r="280" spans="1:28" ht="15.75" customHeight="1">
      <c r="A280" s="6"/>
      <c r="B280" s="11"/>
      <c r="C280" s="11"/>
      <c r="D280" s="23"/>
      <c r="E280" s="23"/>
      <c r="F280" s="23"/>
      <c r="G280" s="23"/>
      <c r="H280" s="24"/>
      <c r="I280" s="24"/>
      <c r="J280" s="24"/>
      <c r="K280" s="6"/>
      <c r="L280" s="6"/>
      <c r="M280" s="6"/>
      <c r="N280" s="6"/>
      <c r="O280" s="6"/>
      <c r="P280" s="6"/>
      <c r="Q280" s="6"/>
      <c r="R280" s="6"/>
      <c r="S280" s="6"/>
      <c r="T280" s="6"/>
      <c r="U280" s="6"/>
      <c r="V280" s="6"/>
      <c r="W280" s="6"/>
      <c r="X280" s="6"/>
      <c r="Y280" s="6"/>
      <c r="Z280" s="6"/>
      <c r="AA280" s="6"/>
      <c r="AB280" s="6"/>
    </row>
    <row r="281" spans="1:28" ht="15.75" customHeight="1">
      <c r="A281" s="6"/>
      <c r="B281" s="11"/>
      <c r="C281" s="11"/>
      <c r="D281" s="23"/>
      <c r="E281" s="23"/>
      <c r="F281" s="23"/>
      <c r="G281" s="23"/>
      <c r="H281" s="24"/>
      <c r="I281" s="24"/>
      <c r="J281" s="24"/>
      <c r="K281" s="6"/>
      <c r="L281" s="6"/>
      <c r="M281" s="6"/>
      <c r="N281" s="6"/>
      <c r="O281" s="6"/>
      <c r="P281" s="6"/>
      <c r="Q281" s="6"/>
      <c r="R281" s="6"/>
      <c r="S281" s="6"/>
      <c r="T281" s="6"/>
      <c r="U281" s="6"/>
      <c r="V281" s="6"/>
      <c r="W281" s="6"/>
      <c r="X281" s="6"/>
      <c r="Y281" s="6"/>
      <c r="Z281" s="6"/>
      <c r="AA281" s="6"/>
      <c r="AB281" s="6"/>
    </row>
    <row r="282" spans="1:28" ht="15.75" customHeight="1">
      <c r="A282" s="6"/>
      <c r="B282" s="11"/>
      <c r="C282" s="11"/>
      <c r="D282" s="23"/>
      <c r="E282" s="23"/>
      <c r="F282" s="23"/>
      <c r="G282" s="23"/>
      <c r="H282" s="24"/>
      <c r="I282" s="24"/>
      <c r="J282" s="24"/>
      <c r="K282" s="6"/>
      <c r="L282" s="6"/>
      <c r="M282" s="6"/>
      <c r="N282" s="6"/>
      <c r="O282" s="6"/>
      <c r="P282" s="6"/>
      <c r="Q282" s="6"/>
      <c r="R282" s="6"/>
      <c r="S282" s="6"/>
      <c r="T282" s="6"/>
      <c r="U282" s="6"/>
      <c r="V282" s="6"/>
      <c r="W282" s="6"/>
      <c r="X282" s="6"/>
      <c r="Y282" s="6"/>
      <c r="Z282" s="6"/>
      <c r="AA282" s="6"/>
      <c r="AB282" s="6"/>
    </row>
    <row r="283" spans="1:28" ht="15.75" customHeight="1">
      <c r="A283" s="6"/>
      <c r="B283" s="11"/>
      <c r="C283" s="11"/>
      <c r="D283" s="23"/>
      <c r="E283" s="23"/>
      <c r="F283" s="23"/>
      <c r="G283" s="23"/>
      <c r="H283" s="24"/>
      <c r="I283" s="24"/>
      <c r="J283" s="24"/>
      <c r="K283" s="6"/>
      <c r="L283" s="6"/>
      <c r="M283" s="6"/>
      <c r="N283" s="6"/>
      <c r="O283" s="6"/>
      <c r="P283" s="6"/>
      <c r="Q283" s="6"/>
      <c r="R283" s="6"/>
      <c r="S283" s="6"/>
      <c r="T283" s="6"/>
      <c r="U283" s="6"/>
      <c r="V283" s="6"/>
      <c r="W283" s="6"/>
      <c r="X283" s="6"/>
      <c r="Y283" s="6"/>
      <c r="Z283" s="6"/>
      <c r="AA283" s="6"/>
      <c r="AB283" s="6"/>
    </row>
    <row r="284" spans="1:28" ht="15.75" customHeight="1">
      <c r="A284" s="6"/>
      <c r="B284" s="11"/>
      <c r="C284" s="11"/>
      <c r="D284" s="23"/>
      <c r="E284" s="23"/>
      <c r="F284" s="23"/>
      <c r="G284" s="23"/>
      <c r="H284" s="24"/>
      <c r="I284" s="24"/>
      <c r="J284" s="24"/>
      <c r="K284" s="6"/>
      <c r="L284" s="6"/>
      <c r="M284" s="6"/>
      <c r="N284" s="6"/>
      <c r="O284" s="6"/>
      <c r="P284" s="6"/>
      <c r="Q284" s="6"/>
      <c r="R284" s="6"/>
      <c r="S284" s="6"/>
      <c r="T284" s="6"/>
      <c r="U284" s="6"/>
      <c r="V284" s="6"/>
      <c r="W284" s="6"/>
      <c r="X284" s="6"/>
      <c r="Y284" s="6"/>
      <c r="Z284" s="6"/>
      <c r="AA284" s="6"/>
      <c r="AB284" s="6"/>
    </row>
    <row r="285" spans="1:28" ht="15.75" customHeight="1">
      <c r="A285" s="6"/>
      <c r="B285" s="11"/>
      <c r="C285" s="11"/>
      <c r="D285" s="23"/>
      <c r="E285" s="23"/>
      <c r="F285" s="23"/>
      <c r="G285" s="23"/>
      <c r="H285" s="24"/>
      <c r="I285" s="24"/>
      <c r="J285" s="24"/>
      <c r="K285" s="6"/>
      <c r="L285" s="6"/>
      <c r="M285" s="6"/>
      <c r="N285" s="6"/>
      <c r="O285" s="6"/>
      <c r="P285" s="6"/>
      <c r="Q285" s="6"/>
      <c r="R285" s="6"/>
      <c r="S285" s="6"/>
      <c r="T285" s="6"/>
      <c r="U285" s="6"/>
      <c r="V285" s="6"/>
      <c r="W285" s="6"/>
      <c r="X285" s="6"/>
      <c r="Y285" s="6"/>
      <c r="Z285" s="6"/>
      <c r="AA285" s="6"/>
      <c r="AB285" s="6"/>
    </row>
    <row r="286" spans="1:28" ht="15.75" customHeight="1">
      <c r="A286" s="6"/>
      <c r="B286" s="11"/>
      <c r="C286" s="11"/>
      <c r="D286" s="23"/>
      <c r="E286" s="23"/>
      <c r="F286" s="23"/>
      <c r="G286" s="23"/>
      <c r="H286" s="24"/>
      <c r="I286" s="24"/>
      <c r="J286" s="24"/>
      <c r="K286" s="6"/>
      <c r="L286" s="6"/>
      <c r="M286" s="6"/>
      <c r="N286" s="6"/>
      <c r="O286" s="6"/>
      <c r="P286" s="6"/>
      <c r="Q286" s="6"/>
      <c r="R286" s="6"/>
      <c r="S286" s="6"/>
      <c r="T286" s="6"/>
      <c r="U286" s="6"/>
      <c r="V286" s="6"/>
      <c r="W286" s="6"/>
      <c r="X286" s="6"/>
      <c r="Y286" s="6"/>
      <c r="Z286" s="6"/>
      <c r="AA286" s="6"/>
      <c r="AB286" s="6"/>
    </row>
    <row r="287" spans="1:28" ht="15.75" customHeight="1">
      <c r="A287" s="6"/>
      <c r="B287" s="11"/>
      <c r="C287" s="11"/>
      <c r="D287" s="23"/>
      <c r="E287" s="23"/>
      <c r="F287" s="23"/>
      <c r="G287" s="23"/>
      <c r="H287" s="24"/>
      <c r="I287" s="24"/>
      <c r="J287" s="24"/>
      <c r="K287" s="6"/>
      <c r="L287" s="6"/>
      <c r="M287" s="6"/>
      <c r="N287" s="6"/>
      <c r="O287" s="6"/>
      <c r="P287" s="6"/>
      <c r="Q287" s="6"/>
      <c r="R287" s="6"/>
      <c r="S287" s="6"/>
      <c r="T287" s="6"/>
      <c r="U287" s="6"/>
      <c r="V287" s="6"/>
      <c r="W287" s="6"/>
      <c r="X287" s="6"/>
      <c r="Y287" s="6"/>
      <c r="Z287" s="6"/>
      <c r="AA287" s="6"/>
      <c r="AB287" s="6"/>
    </row>
    <row r="288" spans="1:28" ht="15.75" customHeight="1">
      <c r="A288" s="6"/>
      <c r="B288" s="11"/>
      <c r="C288" s="11"/>
      <c r="D288" s="23"/>
      <c r="E288" s="23"/>
      <c r="F288" s="23"/>
      <c r="G288" s="23"/>
      <c r="H288" s="24"/>
      <c r="I288" s="24"/>
      <c r="J288" s="24"/>
      <c r="K288" s="6"/>
      <c r="L288" s="6"/>
      <c r="M288" s="6"/>
      <c r="N288" s="6"/>
      <c r="O288" s="6"/>
      <c r="P288" s="6"/>
      <c r="Q288" s="6"/>
      <c r="R288" s="6"/>
      <c r="S288" s="6"/>
      <c r="T288" s="6"/>
      <c r="U288" s="6"/>
      <c r="V288" s="6"/>
      <c r="W288" s="6"/>
      <c r="X288" s="6"/>
      <c r="Y288" s="6"/>
      <c r="Z288" s="6"/>
      <c r="AA288" s="6"/>
      <c r="AB288" s="6"/>
    </row>
    <row r="289" spans="1:28" ht="15.75" customHeight="1">
      <c r="A289" s="6"/>
      <c r="B289" s="11"/>
      <c r="C289" s="11"/>
      <c r="D289" s="23"/>
      <c r="E289" s="23"/>
      <c r="F289" s="23"/>
      <c r="G289" s="23"/>
      <c r="H289" s="24"/>
      <c r="I289" s="24"/>
      <c r="J289" s="24"/>
      <c r="K289" s="6"/>
      <c r="L289" s="6"/>
      <c r="M289" s="6"/>
      <c r="N289" s="6"/>
      <c r="O289" s="6"/>
      <c r="P289" s="6"/>
      <c r="Q289" s="6"/>
      <c r="R289" s="6"/>
      <c r="S289" s="6"/>
      <c r="T289" s="6"/>
      <c r="U289" s="6"/>
      <c r="V289" s="6"/>
      <c r="W289" s="6"/>
      <c r="X289" s="6"/>
      <c r="Y289" s="6"/>
      <c r="Z289" s="6"/>
      <c r="AA289" s="6"/>
      <c r="AB289" s="6"/>
    </row>
    <row r="290" spans="1:28" ht="15.75" customHeight="1">
      <c r="A290" s="6"/>
      <c r="B290" s="11"/>
      <c r="C290" s="11"/>
      <c r="D290" s="23"/>
      <c r="E290" s="23"/>
      <c r="F290" s="23"/>
      <c r="G290" s="23"/>
      <c r="H290" s="24"/>
      <c r="I290" s="24"/>
      <c r="J290" s="24"/>
      <c r="K290" s="6"/>
      <c r="L290" s="6"/>
      <c r="M290" s="6"/>
      <c r="N290" s="6"/>
      <c r="O290" s="6"/>
      <c r="P290" s="6"/>
      <c r="Q290" s="6"/>
      <c r="R290" s="6"/>
      <c r="S290" s="6"/>
      <c r="T290" s="6"/>
      <c r="U290" s="6"/>
      <c r="V290" s="6"/>
      <c r="W290" s="6"/>
      <c r="X290" s="6"/>
      <c r="Y290" s="6"/>
      <c r="Z290" s="6"/>
      <c r="AA290" s="6"/>
      <c r="AB290" s="6"/>
    </row>
    <row r="291" spans="1:28" ht="15.75" customHeight="1">
      <c r="A291" s="6"/>
      <c r="B291" s="11"/>
      <c r="C291" s="11"/>
      <c r="D291" s="23"/>
      <c r="E291" s="23"/>
      <c r="F291" s="23"/>
      <c r="G291" s="23"/>
      <c r="H291" s="24"/>
      <c r="I291" s="24"/>
      <c r="J291" s="24"/>
      <c r="K291" s="6"/>
      <c r="L291" s="6"/>
      <c r="M291" s="6"/>
      <c r="N291" s="6"/>
      <c r="O291" s="6"/>
      <c r="P291" s="6"/>
      <c r="Q291" s="6"/>
      <c r="R291" s="6"/>
      <c r="S291" s="6"/>
      <c r="T291" s="6"/>
      <c r="U291" s="6"/>
      <c r="V291" s="6"/>
      <c r="W291" s="6"/>
      <c r="X291" s="6"/>
      <c r="Y291" s="6"/>
      <c r="Z291" s="6"/>
      <c r="AA291" s="6"/>
      <c r="AB291" s="6"/>
    </row>
    <row r="292" spans="1:28" ht="15.75" customHeight="1">
      <c r="A292" s="6"/>
      <c r="B292" s="11"/>
      <c r="C292" s="11"/>
      <c r="D292" s="23"/>
      <c r="E292" s="23"/>
      <c r="F292" s="23"/>
      <c r="G292" s="23"/>
      <c r="H292" s="24"/>
      <c r="I292" s="24"/>
      <c r="J292" s="24"/>
      <c r="K292" s="6"/>
      <c r="L292" s="6"/>
      <c r="M292" s="6"/>
      <c r="N292" s="6"/>
      <c r="O292" s="6"/>
      <c r="P292" s="6"/>
      <c r="Q292" s="6"/>
      <c r="R292" s="6"/>
      <c r="S292" s="6"/>
      <c r="T292" s="6"/>
      <c r="U292" s="6"/>
      <c r="V292" s="6"/>
      <c r="W292" s="6"/>
      <c r="X292" s="6"/>
      <c r="Y292" s="6"/>
      <c r="Z292" s="6"/>
      <c r="AA292" s="6"/>
      <c r="AB292" s="6"/>
    </row>
    <row r="293" spans="1:28" ht="15.75" customHeight="1">
      <c r="A293" s="6"/>
      <c r="B293" s="11"/>
      <c r="C293" s="11"/>
      <c r="D293" s="23"/>
      <c r="E293" s="23"/>
      <c r="F293" s="23"/>
      <c r="G293" s="23"/>
      <c r="H293" s="24"/>
      <c r="I293" s="24"/>
      <c r="J293" s="24"/>
      <c r="K293" s="6"/>
      <c r="L293" s="6"/>
      <c r="M293" s="6"/>
      <c r="N293" s="6"/>
      <c r="O293" s="6"/>
      <c r="P293" s="6"/>
      <c r="Q293" s="6"/>
      <c r="R293" s="6"/>
      <c r="S293" s="6"/>
      <c r="T293" s="6"/>
      <c r="U293" s="6"/>
      <c r="V293" s="6"/>
      <c r="W293" s="6"/>
      <c r="X293" s="6"/>
      <c r="Y293" s="6"/>
      <c r="Z293" s="6"/>
      <c r="AA293" s="6"/>
      <c r="AB293" s="6"/>
    </row>
    <row r="294" spans="1:28" ht="15.75" customHeight="1">
      <c r="A294" s="6"/>
      <c r="B294" s="11"/>
      <c r="C294" s="11"/>
      <c r="D294" s="23"/>
      <c r="E294" s="23"/>
      <c r="F294" s="23"/>
      <c r="G294" s="23"/>
      <c r="H294" s="24"/>
      <c r="I294" s="24"/>
      <c r="J294" s="24"/>
      <c r="K294" s="6"/>
      <c r="L294" s="6"/>
      <c r="M294" s="6"/>
      <c r="N294" s="6"/>
      <c r="O294" s="6"/>
      <c r="P294" s="6"/>
      <c r="Q294" s="6"/>
      <c r="R294" s="6"/>
      <c r="S294" s="6"/>
      <c r="T294" s="6"/>
      <c r="U294" s="6"/>
      <c r="V294" s="6"/>
      <c r="W294" s="6"/>
      <c r="X294" s="6"/>
      <c r="Y294" s="6"/>
      <c r="Z294" s="6"/>
      <c r="AA294" s="6"/>
      <c r="AB294" s="6"/>
    </row>
    <row r="295" spans="1:28" ht="15.75" customHeight="1">
      <c r="A295" s="6"/>
      <c r="B295" s="11"/>
      <c r="C295" s="11"/>
      <c r="D295" s="23"/>
      <c r="E295" s="23"/>
      <c r="F295" s="23"/>
      <c r="G295" s="23"/>
      <c r="H295" s="24"/>
      <c r="I295" s="24"/>
      <c r="J295" s="24"/>
      <c r="K295" s="6"/>
      <c r="L295" s="6"/>
      <c r="M295" s="6"/>
      <c r="N295" s="6"/>
      <c r="O295" s="6"/>
      <c r="P295" s="6"/>
      <c r="Q295" s="6"/>
      <c r="R295" s="6"/>
      <c r="S295" s="6"/>
      <c r="T295" s="6"/>
      <c r="U295" s="6"/>
      <c r="V295" s="6"/>
      <c r="W295" s="6"/>
      <c r="X295" s="6"/>
      <c r="Y295" s="6"/>
      <c r="Z295" s="6"/>
      <c r="AA295" s="6"/>
      <c r="AB295" s="6"/>
    </row>
    <row r="296" spans="1:28" ht="15.75" customHeight="1">
      <c r="A296" s="6"/>
      <c r="B296" s="11"/>
      <c r="C296" s="11"/>
      <c r="D296" s="23"/>
      <c r="E296" s="23"/>
      <c r="F296" s="23"/>
      <c r="G296" s="23"/>
      <c r="H296" s="24"/>
      <c r="I296" s="24"/>
      <c r="J296" s="24"/>
      <c r="K296" s="6"/>
      <c r="L296" s="6"/>
      <c r="M296" s="6"/>
      <c r="N296" s="6"/>
      <c r="O296" s="6"/>
      <c r="P296" s="6"/>
      <c r="Q296" s="6"/>
      <c r="R296" s="6"/>
      <c r="S296" s="6"/>
      <c r="T296" s="6"/>
      <c r="U296" s="6"/>
      <c r="V296" s="6"/>
      <c r="W296" s="6"/>
      <c r="X296" s="6"/>
      <c r="Y296" s="6"/>
      <c r="Z296" s="6"/>
      <c r="AA296" s="6"/>
      <c r="AB296" s="6"/>
    </row>
    <row r="297" spans="1:28" ht="15.75" customHeight="1">
      <c r="A297" s="6"/>
      <c r="B297" s="11"/>
      <c r="C297" s="11"/>
      <c r="D297" s="23"/>
      <c r="E297" s="23"/>
      <c r="F297" s="23"/>
      <c r="G297" s="23"/>
      <c r="H297" s="24"/>
      <c r="I297" s="24"/>
      <c r="J297" s="24"/>
      <c r="K297" s="6"/>
      <c r="L297" s="6"/>
      <c r="M297" s="6"/>
      <c r="N297" s="6"/>
      <c r="O297" s="6"/>
      <c r="P297" s="6"/>
      <c r="Q297" s="6"/>
      <c r="R297" s="6"/>
      <c r="S297" s="6"/>
      <c r="T297" s="6"/>
      <c r="U297" s="6"/>
      <c r="V297" s="6"/>
      <c r="W297" s="6"/>
      <c r="X297" s="6"/>
      <c r="Y297" s="6"/>
      <c r="Z297" s="6"/>
      <c r="AA297" s="6"/>
      <c r="AB297" s="6"/>
    </row>
    <row r="298" spans="1:28" ht="15.75" customHeight="1">
      <c r="A298" s="6"/>
      <c r="B298" s="11"/>
      <c r="C298" s="11"/>
      <c r="D298" s="23"/>
      <c r="E298" s="23"/>
      <c r="F298" s="23"/>
      <c r="G298" s="23"/>
      <c r="H298" s="24"/>
      <c r="I298" s="24"/>
      <c r="J298" s="24"/>
      <c r="K298" s="6"/>
      <c r="L298" s="6"/>
      <c r="M298" s="6"/>
      <c r="N298" s="6"/>
      <c r="O298" s="6"/>
      <c r="P298" s="6"/>
      <c r="Q298" s="6"/>
      <c r="R298" s="6"/>
      <c r="S298" s="6"/>
      <c r="T298" s="6"/>
      <c r="U298" s="6"/>
      <c r="V298" s="6"/>
      <c r="W298" s="6"/>
      <c r="X298" s="6"/>
      <c r="Y298" s="6"/>
      <c r="Z298" s="6"/>
      <c r="AA298" s="6"/>
      <c r="AB298" s="6"/>
    </row>
    <row r="299" spans="1:28" ht="15.75" customHeight="1">
      <c r="A299" s="6"/>
      <c r="B299" s="11"/>
      <c r="C299" s="11"/>
      <c r="D299" s="23"/>
      <c r="E299" s="23"/>
      <c r="F299" s="23"/>
      <c r="G299" s="23"/>
      <c r="H299" s="24"/>
      <c r="I299" s="24"/>
      <c r="J299" s="24"/>
      <c r="K299" s="6"/>
      <c r="L299" s="6"/>
      <c r="M299" s="6"/>
      <c r="N299" s="6"/>
      <c r="O299" s="6"/>
      <c r="P299" s="6"/>
      <c r="Q299" s="6"/>
      <c r="R299" s="6"/>
      <c r="S299" s="6"/>
      <c r="T299" s="6"/>
      <c r="U299" s="6"/>
      <c r="V299" s="6"/>
      <c r="W299" s="6"/>
      <c r="X299" s="6"/>
      <c r="Y299" s="6"/>
      <c r="Z299" s="6"/>
      <c r="AA299" s="6"/>
      <c r="AB299" s="6"/>
    </row>
    <row r="300" spans="1:28" ht="15.75" customHeight="1">
      <c r="A300" s="6"/>
      <c r="B300" s="11"/>
      <c r="C300" s="11"/>
      <c r="D300" s="23"/>
      <c r="E300" s="23"/>
      <c r="F300" s="23"/>
      <c r="G300" s="23"/>
      <c r="H300" s="24"/>
      <c r="I300" s="24"/>
      <c r="J300" s="24"/>
      <c r="K300" s="6"/>
      <c r="L300" s="6"/>
      <c r="M300" s="6"/>
      <c r="N300" s="6"/>
      <c r="O300" s="6"/>
      <c r="P300" s="6"/>
      <c r="Q300" s="6"/>
      <c r="R300" s="6"/>
      <c r="S300" s="6"/>
      <c r="T300" s="6"/>
      <c r="U300" s="6"/>
      <c r="V300" s="6"/>
      <c r="W300" s="6"/>
      <c r="X300" s="6"/>
      <c r="Y300" s="6"/>
      <c r="Z300" s="6"/>
      <c r="AA300" s="6"/>
      <c r="AB300" s="6"/>
    </row>
    <row r="301" spans="1:28" ht="15.75" customHeight="1">
      <c r="A301" s="6"/>
      <c r="B301" s="11"/>
      <c r="C301" s="11"/>
      <c r="D301" s="23"/>
      <c r="E301" s="23"/>
      <c r="F301" s="23"/>
      <c r="G301" s="23"/>
      <c r="H301" s="24"/>
      <c r="I301" s="24"/>
      <c r="J301" s="24"/>
      <c r="K301" s="6"/>
      <c r="L301" s="6"/>
      <c r="M301" s="6"/>
      <c r="N301" s="6"/>
      <c r="O301" s="6"/>
      <c r="P301" s="6"/>
      <c r="Q301" s="6"/>
      <c r="R301" s="6"/>
      <c r="S301" s="6"/>
      <c r="T301" s="6"/>
      <c r="U301" s="6"/>
      <c r="V301" s="6"/>
      <c r="W301" s="6"/>
      <c r="X301" s="6"/>
      <c r="Y301" s="6"/>
      <c r="Z301" s="6"/>
      <c r="AA301" s="6"/>
      <c r="AB301" s="6"/>
    </row>
    <row r="302" spans="1:28" ht="15.75" customHeight="1">
      <c r="A302" s="6"/>
      <c r="B302" s="11"/>
      <c r="C302" s="11"/>
      <c r="D302" s="23"/>
      <c r="E302" s="23"/>
      <c r="F302" s="23"/>
      <c r="G302" s="23"/>
      <c r="H302" s="24"/>
      <c r="I302" s="24"/>
      <c r="J302" s="24"/>
      <c r="K302" s="6"/>
      <c r="L302" s="6"/>
      <c r="M302" s="6"/>
      <c r="N302" s="6"/>
      <c r="O302" s="6"/>
      <c r="P302" s="6"/>
      <c r="Q302" s="6"/>
      <c r="R302" s="6"/>
      <c r="S302" s="6"/>
      <c r="T302" s="6"/>
      <c r="U302" s="6"/>
      <c r="V302" s="6"/>
      <c r="W302" s="6"/>
      <c r="X302" s="6"/>
      <c r="Y302" s="6"/>
      <c r="Z302" s="6"/>
      <c r="AA302" s="6"/>
      <c r="AB302" s="6"/>
    </row>
    <row r="303" spans="1:28" ht="15.75" customHeight="1">
      <c r="A303" s="6"/>
      <c r="B303" s="11"/>
      <c r="C303" s="11"/>
      <c r="D303" s="23"/>
      <c r="E303" s="23"/>
      <c r="F303" s="23"/>
      <c r="G303" s="23"/>
      <c r="H303" s="24"/>
      <c r="I303" s="24"/>
      <c r="J303" s="24"/>
      <c r="K303" s="6"/>
      <c r="L303" s="6"/>
      <c r="M303" s="6"/>
      <c r="N303" s="6"/>
      <c r="O303" s="6"/>
      <c r="P303" s="6"/>
      <c r="Q303" s="6"/>
      <c r="R303" s="6"/>
      <c r="S303" s="6"/>
      <c r="T303" s="6"/>
      <c r="U303" s="6"/>
      <c r="V303" s="6"/>
      <c r="W303" s="6"/>
      <c r="X303" s="6"/>
      <c r="Y303" s="6"/>
      <c r="Z303" s="6"/>
      <c r="AA303" s="6"/>
      <c r="AB303" s="6"/>
    </row>
    <row r="304" spans="1:28" ht="15.75" customHeight="1">
      <c r="A304" s="6"/>
      <c r="B304" s="11"/>
      <c r="C304" s="11"/>
      <c r="D304" s="23"/>
      <c r="E304" s="23"/>
      <c r="F304" s="23"/>
      <c r="G304" s="23"/>
      <c r="H304" s="24"/>
      <c r="I304" s="24"/>
      <c r="J304" s="24"/>
      <c r="K304" s="6"/>
      <c r="L304" s="6"/>
      <c r="M304" s="6"/>
      <c r="N304" s="6"/>
      <c r="O304" s="6"/>
      <c r="P304" s="6"/>
      <c r="Q304" s="6"/>
      <c r="R304" s="6"/>
      <c r="S304" s="6"/>
      <c r="T304" s="6"/>
      <c r="U304" s="6"/>
      <c r="V304" s="6"/>
      <c r="W304" s="6"/>
      <c r="X304" s="6"/>
      <c r="Y304" s="6"/>
      <c r="Z304" s="6"/>
      <c r="AA304" s="6"/>
      <c r="AB304" s="6"/>
    </row>
    <row r="305" spans="1:28" ht="15.75" customHeight="1">
      <c r="A305" s="6"/>
      <c r="B305" s="11"/>
      <c r="C305" s="11"/>
      <c r="D305" s="23"/>
      <c r="E305" s="23"/>
      <c r="F305" s="23"/>
      <c r="G305" s="23"/>
      <c r="H305" s="24"/>
      <c r="I305" s="24"/>
      <c r="J305" s="24"/>
      <c r="K305" s="6"/>
      <c r="L305" s="6"/>
      <c r="M305" s="6"/>
      <c r="N305" s="6"/>
      <c r="O305" s="6"/>
      <c r="P305" s="6"/>
      <c r="Q305" s="6"/>
      <c r="R305" s="6"/>
      <c r="S305" s="6"/>
      <c r="T305" s="6"/>
      <c r="U305" s="6"/>
      <c r="V305" s="6"/>
      <c r="W305" s="6"/>
      <c r="X305" s="6"/>
      <c r="Y305" s="6"/>
      <c r="Z305" s="6"/>
      <c r="AA305" s="6"/>
      <c r="AB305" s="6"/>
    </row>
    <row r="306" spans="1:28" ht="15.75" customHeight="1">
      <c r="A306" s="6"/>
      <c r="B306" s="11"/>
      <c r="C306" s="11"/>
      <c r="D306" s="23"/>
      <c r="E306" s="23"/>
      <c r="F306" s="23"/>
      <c r="G306" s="23"/>
      <c r="H306" s="24"/>
      <c r="I306" s="24"/>
      <c r="J306" s="24"/>
      <c r="K306" s="6"/>
      <c r="L306" s="6"/>
      <c r="M306" s="6"/>
      <c r="N306" s="6"/>
      <c r="O306" s="6"/>
      <c r="P306" s="6"/>
      <c r="Q306" s="6"/>
      <c r="R306" s="6"/>
      <c r="S306" s="6"/>
      <c r="T306" s="6"/>
      <c r="U306" s="6"/>
      <c r="V306" s="6"/>
      <c r="W306" s="6"/>
      <c r="X306" s="6"/>
      <c r="Y306" s="6"/>
      <c r="Z306" s="6"/>
      <c r="AA306" s="6"/>
      <c r="AB306" s="6"/>
    </row>
    <row r="307" spans="1:28" ht="15.75" customHeight="1">
      <c r="A307" s="6"/>
      <c r="B307" s="11"/>
      <c r="C307" s="11"/>
      <c r="D307" s="23"/>
      <c r="E307" s="23"/>
      <c r="F307" s="23"/>
      <c r="G307" s="23"/>
      <c r="H307" s="24"/>
      <c r="I307" s="24"/>
      <c r="J307" s="24"/>
      <c r="K307" s="6"/>
      <c r="L307" s="6"/>
      <c r="M307" s="6"/>
      <c r="N307" s="6"/>
      <c r="O307" s="6"/>
      <c r="P307" s="6"/>
      <c r="Q307" s="6"/>
      <c r="R307" s="6"/>
      <c r="S307" s="6"/>
      <c r="T307" s="6"/>
      <c r="U307" s="6"/>
      <c r="V307" s="6"/>
      <c r="W307" s="6"/>
      <c r="X307" s="6"/>
      <c r="Y307" s="6"/>
      <c r="Z307" s="6"/>
      <c r="AA307" s="6"/>
      <c r="AB307" s="6"/>
    </row>
    <row r="308" spans="1:28" ht="15.75" customHeight="1">
      <c r="A308" s="6"/>
      <c r="B308" s="11"/>
      <c r="C308" s="11"/>
      <c r="D308" s="23"/>
      <c r="E308" s="23"/>
      <c r="F308" s="23"/>
      <c r="G308" s="23"/>
      <c r="H308" s="24"/>
      <c r="I308" s="24"/>
      <c r="J308" s="24"/>
      <c r="K308" s="6"/>
      <c r="L308" s="6"/>
      <c r="M308" s="6"/>
      <c r="N308" s="6"/>
      <c r="O308" s="6"/>
      <c r="P308" s="6"/>
      <c r="Q308" s="6"/>
      <c r="R308" s="6"/>
      <c r="S308" s="6"/>
      <c r="T308" s="6"/>
      <c r="U308" s="6"/>
      <c r="V308" s="6"/>
      <c r="W308" s="6"/>
      <c r="X308" s="6"/>
      <c r="Y308" s="6"/>
      <c r="Z308" s="6"/>
      <c r="AA308" s="6"/>
      <c r="AB308" s="6"/>
    </row>
    <row r="309" spans="1:28" ht="15.75" customHeight="1">
      <c r="A309" s="6"/>
      <c r="B309" s="11"/>
      <c r="C309" s="11"/>
      <c r="D309" s="23"/>
      <c r="E309" s="23"/>
      <c r="F309" s="23"/>
      <c r="G309" s="23"/>
      <c r="H309" s="24"/>
      <c r="I309" s="24"/>
      <c r="J309" s="24"/>
      <c r="K309" s="6"/>
      <c r="L309" s="6"/>
      <c r="M309" s="6"/>
      <c r="N309" s="6"/>
      <c r="O309" s="6"/>
      <c r="P309" s="6"/>
      <c r="Q309" s="6"/>
      <c r="R309" s="6"/>
      <c r="S309" s="6"/>
      <c r="T309" s="6"/>
      <c r="U309" s="6"/>
      <c r="V309" s="6"/>
      <c r="W309" s="6"/>
      <c r="X309" s="6"/>
      <c r="Y309" s="6"/>
      <c r="Z309" s="6"/>
      <c r="AA309" s="6"/>
      <c r="AB309" s="6"/>
    </row>
    <row r="310" spans="1:28" ht="15.75" customHeight="1">
      <c r="A310" s="6"/>
      <c r="B310" s="11"/>
      <c r="C310" s="11"/>
      <c r="D310" s="23"/>
      <c r="E310" s="23"/>
      <c r="F310" s="23"/>
      <c r="G310" s="23"/>
      <c r="H310" s="24"/>
      <c r="I310" s="24"/>
      <c r="J310" s="24"/>
      <c r="K310" s="6"/>
      <c r="L310" s="6"/>
      <c r="M310" s="6"/>
      <c r="N310" s="6"/>
      <c r="O310" s="6"/>
      <c r="P310" s="6"/>
      <c r="Q310" s="6"/>
      <c r="R310" s="6"/>
      <c r="S310" s="6"/>
      <c r="T310" s="6"/>
      <c r="U310" s="6"/>
      <c r="V310" s="6"/>
      <c r="W310" s="6"/>
      <c r="X310" s="6"/>
      <c r="Y310" s="6"/>
      <c r="Z310" s="6"/>
      <c r="AA310" s="6"/>
      <c r="AB310" s="6"/>
    </row>
    <row r="311" spans="1:28" ht="15.75" customHeight="1">
      <c r="A311" s="6"/>
      <c r="B311" s="11"/>
      <c r="C311" s="11"/>
      <c r="D311" s="23"/>
      <c r="E311" s="23"/>
      <c r="F311" s="23"/>
      <c r="G311" s="23"/>
      <c r="H311" s="24"/>
      <c r="I311" s="24"/>
      <c r="J311" s="24"/>
      <c r="K311" s="6"/>
      <c r="L311" s="6"/>
      <c r="M311" s="6"/>
      <c r="N311" s="6"/>
      <c r="O311" s="6"/>
      <c r="P311" s="6"/>
      <c r="Q311" s="6"/>
      <c r="R311" s="6"/>
      <c r="S311" s="6"/>
      <c r="T311" s="6"/>
      <c r="U311" s="6"/>
      <c r="V311" s="6"/>
      <c r="W311" s="6"/>
      <c r="X311" s="6"/>
      <c r="Y311" s="6"/>
      <c r="Z311" s="6"/>
      <c r="AA311" s="6"/>
      <c r="AB311" s="6"/>
    </row>
    <row r="312" spans="1:28" ht="15.75" customHeight="1">
      <c r="A312" s="6"/>
      <c r="B312" s="11"/>
      <c r="C312" s="11"/>
      <c r="D312" s="23"/>
      <c r="E312" s="23"/>
      <c r="F312" s="23"/>
      <c r="G312" s="23"/>
      <c r="H312" s="24"/>
      <c r="I312" s="24"/>
      <c r="J312" s="24"/>
      <c r="K312" s="6"/>
      <c r="L312" s="6"/>
      <c r="M312" s="6"/>
      <c r="N312" s="6"/>
      <c r="O312" s="6"/>
      <c r="P312" s="6"/>
      <c r="Q312" s="6"/>
      <c r="R312" s="6"/>
      <c r="S312" s="6"/>
      <c r="T312" s="6"/>
      <c r="U312" s="6"/>
      <c r="V312" s="6"/>
      <c r="W312" s="6"/>
      <c r="X312" s="6"/>
      <c r="Y312" s="6"/>
      <c r="Z312" s="6"/>
      <c r="AA312" s="6"/>
      <c r="AB312" s="6"/>
    </row>
    <row r="313" spans="1:28" ht="15.75" customHeight="1">
      <c r="A313" s="6"/>
      <c r="B313" s="11"/>
      <c r="C313" s="11"/>
      <c r="D313" s="23"/>
      <c r="E313" s="23"/>
      <c r="F313" s="23"/>
      <c r="G313" s="23"/>
      <c r="H313" s="24"/>
      <c r="I313" s="24"/>
      <c r="J313" s="24"/>
      <c r="K313" s="6"/>
      <c r="L313" s="6"/>
      <c r="M313" s="6"/>
      <c r="N313" s="6"/>
      <c r="O313" s="6"/>
      <c r="P313" s="6"/>
      <c r="Q313" s="6"/>
      <c r="R313" s="6"/>
      <c r="S313" s="6"/>
      <c r="T313" s="6"/>
      <c r="U313" s="6"/>
      <c r="V313" s="6"/>
      <c r="W313" s="6"/>
      <c r="X313" s="6"/>
      <c r="Y313" s="6"/>
      <c r="Z313" s="6"/>
      <c r="AA313" s="6"/>
      <c r="AB313" s="6"/>
    </row>
    <row r="314" spans="1:28" ht="15.75" customHeight="1">
      <c r="A314" s="6"/>
      <c r="B314" s="11"/>
      <c r="C314" s="11"/>
      <c r="D314" s="23"/>
      <c r="E314" s="23"/>
      <c r="F314" s="23"/>
      <c r="G314" s="23"/>
      <c r="H314" s="24"/>
      <c r="I314" s="24"/>
      <c r="J314" s="24"/>
      <c r="K314" s="6"/>
      <c r="L314" s="6"/>
      <c r="M314" s="6"/>
      <c r="N314" s="6"/>
      <c r="O314" s="6"/>
      <c r="P314" s="6"/>
      <c r="Q314" s="6"/>
      <c r="R314" s="6"/>
      <c r="S314" s="6"/>
      <c r="T314" s="6"/>
      <c r="U314" s="6"/>
      <c r="V314" s="6"/>
      <c r="W314" s="6"/>
      <c r="X314" s="6"/>
      <c r="Y314" s="6"/>
      <c r="Z314" s="6"/>
      <c r="AA314" s="6"/>
      <c r="AB314" s="6"/>
    </row>
    <row r="315" spans="1:28" ht="15.75" customHeight="1">
      <c r="A315" s="6"/>
      <c r="B315" s="11"/>
      <c r="C315" s="11"/>
      <c r="D315" s="23"/>
      <c r="E315" s="23"/>
      <c r="F315" s="23"/>
      <c r="G315" s="23"/>
      <c r="H315" s="24"/>
      <c r="I315" s="24"/>
      <c r="J315" s="24"/>
      <c r="K315" s="6"/>
      <c r="L315" s="6"/>
      <c r="M315" s="6"/>
      <c r="N315" s="6"/>
      <c r="O315" s="6"/>
      <c r="P315" s="6"/>
      <c r="Q315" s="6"/>
      <c r="R315" s="6"/>
      <c r="S315" s="6"/>
      <c r="T315" s="6"/>
      <c r="U315" s="6"/>
      <c r="V315" s="6"/>
      <c r="W315" s="6"/>
      <c r="X315" s="6"/>
      <c r="Y315" s="6"/>
      <c r="Z315" s="6"/>
      <c r="AA315" s="6"/>
      <c r="AB315" s="6"/>
    </row>
    <row r="316" spans="1:28" ht="15.75" customHeight="1">
      <c r="A316" s="6"/>
      <c r="B316" s="11"/>
      <c r="C316" s="11"/>
      <c r="D316" s="23"/>
      <c r="E316" s="23"/>
      <c r="F316" s="23"/>
      <c r="G316" s="23"/>
      <c r="H316" s="24"/>
      <c r="I316" s="24"/>
      <c r="J316" s="24"/>
      <c r="K316" s="6"/>
      <c r="L316" s="6"/>
      <c r="M316" s="6"/>
      <c r="N316" s="6"/>
      <c r="O316" s="6"/>
      <c r="P316" s="6"/>
      <c r="Q316" s="6"/>
      <c r="R316" s="6"/>
      <c r="S316" s="6"/>
      <c r="T316" s="6"/>
      <c r="U316" s="6"/>
      <c r="V316" s="6"/>
      <c r="W316" s="6"/>
      <c r="X316" s="6"/>
      <c r="Y316" s="6"/>
      <c r="Z316" s="6"/>
      <c r="AA316" s="6"/>
      <c r="AB316" s="6"/>
    </row>
    <row r="317" spans="1:28" ht="15.75" customHeight="1">
      <c r="A317" s="6"/>
      <c r="B317" s="11"/>
      <c r="C317" s="11"/>
      <c r="D317" s="23"/>
      <c r="E317" s="23"/>
      <c r="F317" s="23"/>
      <c r="G317" s="23"/>
      <c r="H317" s="24"/>
      <c r="I317" s="24"/>
      <c r="J317" s="24"/>
      <c r="K317" s="6"/>
      <c r="L317" s="6"/>
      <c r="M317" s="6"/>
      <c r="N317" s="6"/>
      <c r="O317" s="6"/>
      <c r="P317" s="6"/>
      <c r="Q317" s="6"/>
      <c r="R317" s="6"/>
      <c r="S317" s="6"/>
      <c r="T317" s="6"/>
      <c r="U317" s="6"/>
      <c r="V317" s="6"/>
      <c r="W317" s="6"/>
      <c r="X317" s="6"/>
      <c r="Y317" s="6"/>
      <c r="Z317" s="6"/>
      <c r="AA317" s="6"/>
      <c r="AB317" s="6"/>
    </row>
    <row r="318" spans="1:28" ht="15.75" customHeight="1">
      <c r="A318" s="6"/>
      <c r="B318" s="11"/>
      <c r="C318" s="11"/>
      <c r="D318" s="23"/>
      <c r="E318" s="23"/>
      <c r="F318" s="23"/>
      <c r="G318" s="23"/>
      <c r="H318" s="24"/>
      <c r="I318" s="24"/>
      <c r="J318" s="24"/>
      <c r="K318" s="6"/>
      <c r="L318" s="6"/>
      <c r="M318" s="6"/>
      <c r="N318" s="6"/>
      <c r="O318" s="6"/>
      <c r="P318" s="6"/>
      <c r="Q318" s="6"/>
      <c r="R318" s="6"/>
      <c r="S318" s="6"/>
      <c r="T318" s="6"/>
      <c r="U318" s="6"/>
      <c r="V318" s="6"/>
      <c r="W318" s="6"/>
      <c r="X318" s="6"/>
      <c r="Y318" s="6"/>
      <c r="Z318" s="6"/>
      <c r="AA318" s="6"/>
      <c r="AB318" s="6"/>
    </row>
    <row r="319" spans="1:28" ht="15.75" customHeight="1">
      <c r="A319" s="6"/>
      <c r="B319" s="11"/>
      <c r="C319" s="11"/>
      <c r="D319" s="23"/>
      <c r="E319" s="23"/>
      <c r="F319" s="23"/>
      <c r="G319" s="23"/>
      <c r="H319" s="24"/>
      <c r="I319" s="24"/>
      <c r="J319" s="24"/>
      <c r="K319" s="6"/>
      <c r="L319" s="6"/>
      <c r="M319" s="6"/>
      <c r="N319" s="6"/>
      <c r="O319" s="6"/>
      <c r="P319" s="6"/>
      <c r="Q319" s="6"/>
      <c r="R319" s="6"/>
      <c r="S319" s="6"/>
      <c r="T319" s="6"/>
      <c r="U319" s="6"/>
      <c r="V319" s="6"/>
      <c r="W319" s="6"/>
      <c r="X319" s="6"/>
      <c r="Y319" s="6"/>
      <c r="Z319" s="6"/>
      <c r="AA319" s="6"/>
      <c r="AB319" s="6"/>
    </row>
    <row r="320" spans="1:28" ht="15.75" customHeight="1">
      <c r="A320" s="6"/>
      <c r="B320" s="11"/>
      <c r="C320" s="11"/>
      <c r="D320" s="23"/>
      <c r="E320" s="23"/>
      <c r="F320" s="23"/>
      <c r="G320" s="23"/>
      <c r="H320" s="24"/>
      <c r="I320" s="24"/>
      <c r="J320" s="24"/>
      <c r="K320" s="6"/>
      <c r="L320" s="6"/>
      <c r="M320" s="6"/>
      <c r="N320" s="6"/>
      <c r="O320" s="6"/>
      <c r="P320" s="6"/>
      <c r="Q320" s="6"/>
      <c r="R320" s="6"/>
      <c r="S320" s="6"/>
      <c r="T320" s="6"/>
      <c r="U320" s="6"/>
      <c r="V320" s="6"/>
      <c r="W320" s="6"/>
      <c r="X320" s="6"/>
      <c r="Y320" s="6"/>
      <c r="Z320" s="6"/>
      <c r="AA320" s="6"/>
      <c r="AB320" s="6"/>
    </row>
    <row r="321" spans="1:28" ht="15.75" customHeight="1">
      <c r="A321" s="6"/>
      <c r="B321" s="11"/>
      <c r="C321" s="11"/>
      <c r="D321" s="23"/>
      <c r="E321" s="23"/>
      <c r="F321" s="23"/>
      <c r="G321" s="23"/>
      <c r="H321" s="24"/>
      <c r="I321" s="24"/>
      <c r="J321" s="24"/>
      <c r="K321" s="6"/>
      <c r="L321" s="6"/>
      <c r="M321" s="6"/>
      <c r="N321" s="6"/>
      <c r="O321" s="6"/>
      <c r="P321" s="6"/>
      <c r="Q321" s="6"/>
      <c r="R321" s="6"/>
      <c r="S321" s="6"/>
      <c r="T321" s="6"/>
      <c r="U321" s="6"/>
      <c r="V321" s="6"/>
      <c r="W321" s="6"/>
      <c r="X321" s="6"/>
      <c r="Y321" s="6"/>
      <c r="Z321" s="6"/>
      <c r="AA321" s="6"/>
      <c r="AB321" s="6"/>
    </row>
    <row r="322" spans="1:28" ht="15.75" customHeight="1">
      <c r="A322" s="6"/>
      <c r="B322" s="11"/>
      <c r="C322" s="11"/>
      <c r="D322" s="23"/>
      <c r="E322" s="23"/>
      <c r="F322" s="23"/>
      <c r="G322" s="23"/>
      <c r="H322" s="24"/>
      <c r="I322" s="24"/>
      <c r="J322" s="24"/>
      <c r="K322" s="6"/>
      <c r="L322" s="6"/>
      <c r="M322" s="6"/>
      <c r="N322" s="6"/>
      <c r="O322" s="6"/>
      <c r="P322" s="6"/>
      <c r="Q322" s="6"/>
      <c r="R322" s="6"/>
      <c r="S322" s="6"/>
      <c r="T322" s="6"/>
      <c r="U322" s="6"/>
      <c r="V322" s="6"/>
      <c r="W322" s="6"/>
      <c r="X322" s="6"/>
      <c r="Y322" s="6"/>
      <c r="Z322" s="6"/>
      <c r="AA322" s="6"/>
      <c r="AB322" s="6"/>
    </row>
    <row r="323" spans="1:28" ht="15.75" customHeight="1">
      <c r="A323" s="6"/>
      <c r="B323" s="11"/>
      <c r="C323" s="11"/>
      <c r="D323" s="23"/>
      <c r="E323" s="23"/>
      <c r="F323" s="23"/>
      <c r="G323" s="23"/>
      <c r="H323" s="24"/>
      <c r="I323" s="24"/>
      <c r="J323" s="24"/>
      <c r="K323" s="6"/>
      <c r="L323" s="6"/>
      <c r="M323" s="6"/>
      <c r="N323" s="6"/>
      <c r="O323" s="6"/>
      <c r="P323" s="6"/>
      <c r="Q323" s="6"/>
      <c r="R323" s="6"/>
      <c r="S323" s="6"/>
      <c r="T323" s="6"/>
      <c r="U323" s="6"/>
      <c r="V323" s="6"/>
      <c r="W323" s="6"/>
      <c r="X323" s="6"/>
      <c r="Y323" s="6"/>
      <c r="Z323" s="6"/>
      <c r="AA323" s="6"/>
      <c r="AB323" s="6"/>
    </row>
    <row r="324" spans="1:28" ht="15.75" customHeight="1">
      <c r="A324" s="6"/>
      <c r="B324" s="11"/>
      <c r="C324" s="11"/>
      <c r="D324" s="23"/>
      <c r="E324" s="23"/>
      <c r="F324" s="23"/>
      <c r="G324" s="23"/>
      <c r="H324" s="24"/>
      <c r="I324" s="24"/>
      <c r="J324" s="24"/>
      <c r="K324" s="6"/>
      <c r="L324" s="6"/>
      <c r="M324" s="6"/>
      <c r="N324" s="6"/>
      <c r="O324" s="6"/>
      <c r="P324" s="6"/>
      <c r="Q324" s="6"/>
      <c r="R324" s="6"/>
      <c r="S324" s="6"/>
      <c r="T324" s="6"/>
      <c r="U324" s="6"/>
      <c r="V324" s="6"/>
      <c r="W324" s="6"/>
      <c r="X324" s="6"/>
      <c r="Y324" s="6"/>
      <c r="Z324" s="6"/>
      <c r="AA324" s="6"/>
      <c r="AB324" s="6"/>
    </row>
    <row r="325" spans="1:28" ht="15.75" customHeight="1">
      <c r="A325" s="6"/>
      <c r="B325" s="11"/>
      <c r="C325" s="11"/>
      <c r="D325" s="23"/>
      <c r="E325" s="23"/>
      <c r="F325" s="23"/>
      <c r="G325" s="23"/>
      <c r="H325" s="24"/>
      <c r="I325" s="24"/>
      <c r="J325" s="24"/>
      <c r="K325" s="6"/>
      <c r="L325" s="6"/>
      <c r="M325" s="6"/>
      <c r="N325" s="6"/>
      <c r="O325" s="6"/>
      <c r="P325" s="6"/>
      <c r="Q325" s="6"/>
      <c r="R325" s="6"/>
      <c r="S325" s="6"/>
      <c r="T325" s="6"/>
      <c r="U325" s="6"/>
      <c r="V325" s="6"/>
      <c r="W325" s="6"/>
      <c r="X325" s="6"/>
      <c r="Y325" s="6"/>
      <c r="Z325" s="6"/>
      <c r="AA325" s="6"/>
      <c r="AB325" s="6"/>
    </row>
    <row r="326" spans="1:28" ht="15.75" customHeight="1">
      <c r="A326" s="6"/>
      <c r="B326" s="11"/>
      <c r="C326" s="11"/>
      <c r="D326" s="23"/>
      <c r="E326" s="23"/>
      <c r="F326" s="23"/>
      <c r="G326" s="23"/>
      <c r="H326" s="24"/>
      <c r="I326" s="24"/>
      <c r="J326" s="24"/>
      <c r="K326" s="6"/>
      <c r="L326" s="6"/>
      <c r="M326" s="6"/>
      <c r="N326" s="6"/>
      <c r="O326" s="6"/>
      <c r="P326" s="6"/>
      <c r="Q326" s="6"/>
      <c r="R326" s="6"/>
      <c r="S326" s="6"/>
      <c r="T326" s="6"/>
      <c r="U326" s="6"/>
      <c r="V326" s="6"/>
      <c r="W326" s="6"/>
      <c r="X326" s="6"/>
      <c r="Y326" s="6"/>
      <c r="Z326" s="6"/>
      <c r="AA326" s="6"/>
      <c r="AB326" s="6"/>
    </row>
    <row r="327" spans="1:28" ht="15.75" customHeight="1">
      <c r="A327" s="6"/>
      <c r="B327" s="11"/>
      <c r="C327" s="11"/>
      <c r="D327" s="23"/>
      <c r="E327" s="23"/>
      <c r="F327" s="23"/>
      <c r="G327" s="23"/>
      <c r="H327" s="24"/>
      <c r="I327" s="24"/>
      <c r="J327" s="24"/>
      <c r="K327" s="6"/>
      <c r="L327" s="6"/>
      <c r="M327" s="6"/>
      <c r="N327" s="6"/>
      <c r="O327" s="6"/>
      <c r="P327" s="6"/>
      <c r="Q327" s="6"/>
      <c r="R327" s="6"/>
      <c r="S327" s="6"/>
      <c r="T327" s="6"/>
      <c r="U327" s="6"/>
      <c r="V327" s="6"/>
      <c r="W327" s="6"/>
      <c r="X327" s="6"/>
      <c r="Y327" s="6"/>
      <c r="Z327" s="6"/>
      <c r="AA327" s="6"/>
      <c r="AB327" s="6"/>
    </row>
    <row r="328" spans="1:28" ht="15.75" customHeight="1">
      <c r="A328" s="6"/>
      <c r="B328" s="11"/>
      <c r="C328" s="11"/>
      <c r="D328" s="23"/>
      <c r="E328" s="23"/>
      <c r="F328" s="23"/>
      <c r="G328" s="23"/>
      <c r="H328" s="24"/>
      <c r="I328" s="24"/>
      <c r="J328" s="24"/>
      <c r="K328" s="6"/>
      <c r="L328" s="6"/>
      <c r="M328" s="6"/>
      <c r="N328" s="6"/>
      <c r="O328" s="6"/>
      <c r="P328" s="6"/>
      <c r="Q328" s="6"/>
      <c r="R328" s="6"/>
      <c r="S328" s="6"/>
      <c r="T328" s="6"/>
      <c r="U328" s="6"/>
      <c r="V328" s="6"/>
      <c r="W328" s="6"/>
      <c r="X328" s="6"/>
      <c r="Y328" s="6"/>
      <c r="Z328" s="6"/>
      <c r="AA328" s="6"/>
      <c r="AB328" s="6"/>
    </row>
    <row r="329" spans="1:28" ht="15.75" customHeight="1">
      <c r="A329" s="6"/>
      <c r="B329" s="11"/>
      <c r="C329" s="11"/>
      <c r="D329" s="23"/>
      <c r="E329" s="23"/>
      <c r="F329" s="23"/>
      <c r="G329" s="23"/>
      <c r="H329" s="24"/>
      <c r="I329" s="24"/>
      <c r="J329" s="24"/>
      <c r="K329" s="6"/>
      <c r="L329" s="6"/>
      <c r="M329" s="6"/>
      <c r="N329" s="6"/>
      <c r="O329" s="6"/>
      <c r="P329" s="6"/>
      <c r="Q329" s="6"/>
      <c r="R329" s="6"/>
      <c r="S329" s="6"/>
      <c r="T329" s="6"/>
      <c r="U329" s="6"/>
      <c r="V329" s="6"/>
      <c r="W329" s="6"/>
      <c r="X329" s="6"/>
      <c r="Y329" s="6"/>
      <c r="Z329" s="6"/>
      <c r="AA329" s="6"/>
      <c r="AB329" s="6"/>
    </row>
    <row r="330" spans="1:28" ht="15.75" customHeight="1">
      <c r="A330" s="6"/>
      <c r="B330" s="11"/>
      <c r="C330" s="11"/>
      <c r="D330" s="23"/>
      <c r="E330" s="23"/>
      <c r="F330" s="23"/>
      <c r="G330" s="23"/>
      <c r="H330" s="24"/>
      <c r="I330" s="24"/>
      <c r="J330" s="24"/>
      <c r="K330" s="6"/>
      <c r="L330" s="6"/>
      <c r="M330" s="6"/>
      <c r="N330" s="6"/>
      <c r="O330" s="6"/>
      <c r="P330" s="6"/>
      <c r="Q330" s="6"/>
      <c r="R330" s="6"/>
      <c r="S330" s="6"/>
      <c r="T330" s="6"/>
      <c r="U330" s="6"/>
      <c r="V330" s="6"/>
      <c r="W330" s="6"/>
      <c r="X330" s="6"/>
      <c r="Y330" s="6"/>
      <c r="Z330" s="6"/>
      <c r="AA330" s="6"/>
      <c r="AB330" s="6"/>
    </row>
    <row r="331" spans="1:28" ht="15.75" customHeight="1">
      <c r="A331" s="6"/>
      <c r="B331" s="11"/>
      <c r="C331" s="11"/>
      <c r="D331" s="23"/>
      <c r="E331" s="23"/>
      <c r="F331" s="23"/>
      <c r="G331" s="23"/>
      <c r="H331" s="24"/>
      <c r="I331" s="24"/>
      <c r="J331" s="24"/>
      <c r="K331" s="6"/>
      <c r="L331" s="6"/>
      <c r="M331" s="6"/>
      <c r="N331" s="6"/>
      <c r="O331" s="6"/>
      <c r="P331" s="6"/>
      <c r="Q331" s="6"/>
      <c r="R331" s="6"/>
      <c r="S331" s="6"/>
      <c r="T331" s="6"/>
      <c r="U331" s="6"/>
      <c r="V331" s="6"/>
      <c r="W331" s="6"/>
      <c r="X331" s="6"/>
      <c r="Y331" s="6"/>
      <c r="Z331" s="6"/>
      <c r="AA331" s="6"/>
      <c r="AB331" s="6"/>
    </row>
    <row r="332" spans="1:28" ht="15.75" customHeight="1">
      <c r="A332" s="6"/>
      <c r="B332" s="11"/>
      <c r="C332" s="11"/>
      <c r="D332" s="23"/>
      <c r="E332" s="23"/>
      <c r="F332" s="23"/>
      <c r="G332" s="23"/>
      <c r="H332" s="24"/>
      <c r="I332" s="24"/>
      <c r="J332" s="24"/>
      <c r="K332" s="6"/>
      <c r="L332" s="6"/>
      <c r="M332" s="6"/>
      <c r="N332" s="6"/>
      <c r="O332" s="6"/>
      <c r="P332" s="6"/>
      <c r="Q332" s="6"/>
      <c r="R332" s="6"/>
      <c r="S332" s="6"/>
      <c r="T332" s="6"/>
      <c r="U332" s="6"/>
      <c r="V332" s="6"/>
      <c r="W332" s="6"/>
      <c r="X332" s="6"/>
      <c r="Y332" s="6"/>
      <c r="Z332" s="6"/>
      <c r="AA332" s="6"/>
      <c r="AB332" s="6"/>
    </row>
    <row r="333" spans="1:28" ht="15.75" customHeight="1">
      <c r="A333" s="6"/>
      <c r="B333" s="11"/>
      <c r="C333" s="11"/>
      <c r="D333" s="23"/>
      <c r="E333" s="23"/>
      <c r="F333" s="23"/>
      <c r="G333" s="23"/>
      <c r="H333" s="24"/>
      <c r="I333" s="24"/>
      <c r="J333" s="24"/>
      <c r="K333" s="6"/>
      <c r="L333" s="6"/>
      <c r="M333" s="6"/>
      <c r="N333" s="6"/>
      <c r="O333" s="6"/>
      <c r="P333" s="6"/>
      <c r="Q333" s="6"/>
      <c r="R333" s="6"/>
      <c r="S333" s="6"/>
      <c r="T333" s="6"/>
      <c r="U333" s="6"/>
      <c r="V333" s="6"/>
      <c r="W333" s="6"/>
      <c r="X333" s="6"/>
      <c r="Y333" s="6"/>
      <c r="Z333" s="6"/>
      <c r="AA333" s="6"/>
      <c r="AB333" s="6"/>
    </row>
    <row r="334" spans="1:28" ht="15.75" customHeight="1">
      <c r="A334" s="6"/>
      <c r="B334" s="11"/>
      <c r="C334" s="11"/>
      <c r="D334" s="23"/>
      <c r="E334" s="23"/>
      <c r="F334" s="23"/>
      <c r="G334" s="23"/>
      <c r="H334" s="24"/>
      <c r="I334" s="24"/>
      <c r="J334" s="24"/>
      <c r="K334" s="6"/>
      <c r="L334" s="6"/>
      <c r="M334" s="6"/>
      <c r="N334" s="6"/>
      <c r="O334" s="6"/>
      <c r="P334" s="6"/>
      <c r="Q334" s="6"/>
      <c r="R334" s="6"/>
      <c r="S334" s="6"/>
      <c r="T334" s="6"/>
      <c r="U334" s="6"/>
      <c r="V334" s="6"/>
      <c r="W334" s="6"/>
      <c r="X334" s="6"/>
      <c r="Y334" s="6"/>
      <c r="Z334" s="6"/>
      <c r="AA334" s="6"/>
      <c r="AB334" s="6"/>
    </row>
    <row r="335" spans="1:28" ht="15.75" customHeight="1">
      <c r="A335" s="6"/>
      <c r="B335" s="11"/>
      <c r="C335" s="11"/>
      <c r="D335" s="23"/>
      <c r="E335" s="23"/>
      <c r="F335" s="23"/>
      <c r="G335" s="23"/>
      <c r="H335" s="24"/>
      <c r="I335" s="24"/>
      <c r="J335" s="24"/>
      <c r="K335" s="6"/>
      <c r="L335" s="6"/>
      <c r="M335" s="6"/>
      <c r="N335" s="6"/>
      <c r="O335" s="6"/>
      <c r="P335" s="6"/>
      <c r="Q335" s="6"/>
      <c r="R335" s="6"/>
      <c r="S335" s="6"/>
      <c r="T335" s="6"/>
      <c r="U335" s="6"/>
      <c r="V335" s="6"/>
      <c r="W335" s="6"/>
      <c r="X335" s="6"/>
      <c r="Y335" s="6"/>
      <c r="Z335" s="6"/>
      <c r="AA335" s="6"/>
      <c r="AB335" s="6"/>
    </row>
    <row r="336" spans="1:28" ht="15.75" customHeight="1">
      <c r="A336" s="6"/>
      <c r="B336" s="11"/>
      <c r="C336" s="11"/>
      <c r="D336" s="23"/>
      <c r="E336" s="23"/>
      <c r="F336" s="23"/>
      <c r="G336" s="23"/>
      <c r="H336" s="24"/>
      <c r="I336" s="24"/>
      <c r="J336" s="24"/>
      <c r="K336" s="6"/>
      <c r="L336" s="6"/>
      <c r="M336" s="6"/>
      <c r="N336" s="6"/>
      <c r="O336" s="6"/>
      <c r="P336" s="6"/>
      <c r="Q336" s="6"/>
      <c r="R336" s="6"/>
      <c r="S336" s="6"/>
      <c r="T336" s="6"/>
      <c r="U336" s="6"/>
      <c r="V336" s="6"/>
      <c r="W336" s="6"/>
      <c r="X336" s="6"/>
      <c r="Y336" s="6"/>
      <c r="Z336" s="6"/>
      <c r="AA336" s="6"/>
      <c r="AB336" s="6"/>
    </row>
    <row r="337" spans="1:28" ht="15.75" customHeight="1">
      <c r="A337" s="6"/>
      <c r="B337" s="11"/>
      <c r="C337" s="11"/>
      <c r="D337" s="23"/>
      <c r="E337" s="23"/>
      <c r="F337" s="23"/>
      <c r="G337" s="23"/>
      <c r="H337" s="24"/>
      <c r="I337" s="24"/>
      <c r="J337" s="24"/>
      <c r="K337" s="6"/>
      <c r="L337" s="6"/>
      <c r="M337" s="6"/>
      <c r="N337" s="6"/>
      <c r="O337" s="6"/>
      <c r="P337" s="6"/>
      <c r="Q337" s="6"/>
      <c r="R337" s="6"/>
      <c r="S337" s="6"/>
      <c r="T337" s="6"/>
      <c r="U337" s="6"/>
      <c r="V337" s="6"/>
      <c r="W337" s="6"/>
      <c r="X337" s="6"/>
      <c r="Y337" s="6"/>
      <c r="Z337" s="6"/>
      <c r="AA337" s="6"/>
      <c r="AB337" s="6"/>
    </row>
    <row r="338" spans="1:28" ht="15.75" customHeight="1">
      <c r="A338" s="6"/>
      <c r="B338" s="11"/>
      <c r="C338" s="11"/>
      <c r="D338" s="23"/>
      <c r="E338" s="23"/>
      <c r="F338" s="23"/>
      <c r="G338" s="23"/>
      <c r="H338" s="24"/>
      <c r="I338" s="24"/>
      <c r="J338" s="24"/>
      <c r="K338" s="6"/>
      <c r="L338" s="6"/>
      <c r="M338" s="6"/>
      <c r="N338" s="6"/>
      <c r="O338" s="6"/>
      <c r="P338" s="6"/>
      <c r="Q338" s="6"/>
      <c r="R338" s="6"/>
      <c r="S338" s="6"/>
      <c r="T338" s="6"/>
      <c r="U338" s="6"/>
      <c r="V338" s="6"/>
      <c r="W338" s="6"/>
      <c r="X338" s="6"/>
      <c r="Y338" s="6"/>
      <c r="Z338" s="6"/>
      <c r="AA338" s="6"/>
      <c r="AB338" s="6"/>
    </row>
    <row r="339" spans="1:28" ht="15.75" customHeight="1">
      <c r="A339" s="6"/>
      <c r="B339" s="11"/>
      <c r="C339" s="11"/>
      <c r="D339" s="23"/>
      <c r="E339" s="23"/>
      <c r="F339" s="23"/>
      <c r="G339" s="23"/>
      <c r="H339" s="24"/>
      <c r="I339" s="24"/>
      <c r="J339" s="24"/>
      <c r="K339" s="6"/>
      <c r="L339" s="6"/>
      <c r="M339" s="6"/>
      <c r="N339" s="6"/>
      <c r="O339" s="6"/>
      <c r="P339" s="6"/>
      <c r="Q339" s="6"/>
      <c r="R339" s="6"/>
      <c r="S339" s="6"/>
      <c r="T339" s="6"/>
      <c r="U339" s="6"/>
      <c r="V339" s="6"/>
      <c r="W339" s="6"/>
      <c r="X339" s="6"/>
      <c r="Y339" s="6"/>
      <c r="Z339" s="6"/>
      <c r="AA339" s="6"/>
      <c r="AB339" s="6"/>
    </row>
    <row r="340" spans="1:28" ht="15.75" customHeight="1">
      <c r="A340" s="6"/>
      <c r="B340" s="11"/>
      <c r="C340" s="11"/>
      <c r="D340" s="23"/>
      <c r="E340" s="23"/>
      <c r="F340" s="23"/>
      <c r="G340" s="23"/>
      <c r="H340" s="24"/>
      <c r="I340" s="24"/>
      <c r="J340" s="24"/>
      <c r="K340" s="6"/>
      <c r="L340" s="6"/>
      <c r="M340" s="6"/>
      <c r="N340" s="6"/>
      <c r="O340" s="6"/>
      <c r="P340" s="6"/>
      <c r="Q340" s="6"/>
      <c r="R340" s="6"/>
      <c r="S340" s="6"/>
      <c r="T340" s="6"/>
      <c r="U340" s="6"/>
      <c r="V340" s="6"/>
      <c r="W340" s="6"/>
      <c r="X340" s="6"/>
      <c r="Y340" s="6"/>
      <c r="Z340" s="6"/>
      <c r="AA340" s="6"/>
      <c r="AB340" s="6"/>
    </row>
    <row r="341" spans="1:28" ht="15.75" customHeight="1">
      <c r="A341" s="6"/>
      <c r="B341" s="11"/>
      <c r="C341" s="11"/>
      <c r="D341" s="23"/>
      <c r="E341" s="23"/>
      <c r="F341" s="23"/>
      <c r="G341" s="23"/>
      <c r="H341" s="24"/>
      <c r="I341" s="24"/>
      <c r="J341" s="24"/>
      <c r="K341" s="6"/>
      <c r="L341" s="6"/>
      <c r="M341" s="6"/>
      <c r="N341" s="6"/>
      <c r="O341" s="6"/>
      <c r="P341" s="6"/>
      <c r="Q341" s="6"/>
      <c r="R341" s="6"/>
      <c r="S341" s="6"/>
      <c r="T341" s="6"/>
      <c r="U341" s="6"/>
      <c r="V341" s="6"/>
      <c r="W341" s="6"/>
      <c r="X341" s="6"/>
      <c r="Y341" s="6"/>
      <c r="Z341" s="6"/>
      <c r="AA341" s="6"/>
      <c r="AB341" s="6"/>
    </row>
    <row r="342" spans="1:28" ht="15.75" customHeight="1">
      <c r="A342" s="6"/>
      <c r="B342" s="11"/>
      <c r="C342" s="11"/>
      <c r="D342" s="23"/>
      <c r="E342" s="23"/>
      <c r="F342" s="23"/>
      <c r="G342" s="23"/>
      <c r="H342" s="24"/>
      <c r="I342" s="24"/>
      <c r="J342" s="24"/>
      <c r="K342" s="6"/>
      <c r="L342" s="6"/>
      <c r="M342" s="6"/>
      <c r="N342" s="6"/>
      <c r="O342" s="6"/>
      <c r="P342" s="6"/>
      <c r="Q342" s="6"/>
      <c r="R342" s="6"/>
      <c r="S342" s="6"/>
      <c r="T342" s="6"/>
      <c r="U342" s="6"/>
      <c r="V342" s="6"/>
      <c r="W342" s="6"/>
      <c r="X342" s="6"/>
      <c r="Y342" s="6"/>
      <c r="Z342" s="6"/>
      <c r="AA342" s="6"/>
      <c r="AB342" s="6"/>
    </row>
    <row r="343" spans="1:28" ht="15.75" customHeight="1">
      <c r="A343" s="6"/>
      <c r="B343" s="11"/>
      <c r="C343" s="11"/>
      <c r="D343" s="23"/>
      <c r="E343" s="23"/>
      <c r="F343" s="23"/>
      <c r="G343" s="23"/>
      <c r="H343" s="24"/>
      <c r="I343" s="24"/>
      <c r="J343" s="24"/>
      <c r="K343" s="6"/>
      <c r="L343" s="6"/>
      <c r="M343" s="6"/>
      <c r="N343" s="6"/>
      <c r="O343" s="6"/>
      <c r="P343" s="6"/>
      <c r="Q343" s="6"/>
      <c r="R343" s="6"/>
      <c r="S343" s="6"/>
      <c r="T343" s="6"/>
      <c r="U343" s="6"/>
      <c r="V343" s="6"/>
      <c r="W343" s="6"/>
      <c r="X343" s="6"/>
      <c r="Y343" s="6"/>
      <c r="Z343" s="6"/>
      <c r="AA343" s="6"/>
      <c r="AB343" s="6"/>
    </row>
    <row r="344" spans="1:28" ht="15.75" customHeight="1">
      <c r="A344" s="6"/>
      <c r="B344" s="11"/>
      <c r="C344" s="11"/>
      <c r="D344" s="23"/>
      <c r="E344" s="23"/>
      <c r="F344" s="23"/>
      <c r="G344" s="23"/>
      <c r="H344" s="24"/>
      <c r="I344" s="24"/>
      <c r="J344" s="24"/>
      <c r="K344" s="6"/>
      <c r="L344" s="6"/>
      <c r="M344" s="6"/>
      <c r="N344" s="6"/>
      <c r="O344" s="6"/>
      <c r="P344" s="6"/>
      <c r="Q344" s="6"/>
      <c r="R344" s="6"/>
      <c r="S344" s="6"/>
      <c r="T344" s="6"/>
      <c r="U344" s="6"/>
      <c r="V344" s="6"/>
      <c r="W344" s="6"/>
      <c r="X344" s="6"/>
      <c r="Y344" s="6"/>
      <c r="Z344" s="6"/>
      <c r="AA344" s="6"/>
      <c r="AB344" s="6"/>
    </row>
    <row r="345" spans="1:28" ht="15.75" customHeight="1">
      <c r="A345" s="6"/>
      <c r="B345" s="11"/>
      <c r="C345" s="11"/>
      <c r="D345" s="23"/>
      <c r="E345" s="23"/>
      <c r="F345" s="23"/>
      <c r="G345" s="23"/>
      <c r="H345" s="24"/>
      <c r="I345" s="24"/>
      <c r="J345" s="24"/>
      <c r="K345" s="6"/>
      <c r="L345" s="6"/>
      <c r="M345" s="6"/>
      <c r="N345" s="6"/>
      <c r="O345" s="6"/>
      <c r="P345" s="6"/>
      <c r="Q345" s="6"/>
      <c r="R345" s="6"/>
      <c r="S345" s="6"/>
      <c r="T345" s="6"/>
      <c r="U345" s="6"/>
      <c r="V345" s="6"/>
      <c r="W345" s="6"/>
      <c r="X345" s="6"/>
      <c r="Y345" s="6"/>
      <c r="Z345" s="6"/>
      <c r="AA345" s="6"/>
      <c r="AB345" s="6"/>
    </row>
    <row r="346" spans="1:28" ht="15.75" customHeight="1">
      <c r="A346" s="6"/>
      <c r="B346" s="11"/>
      <c r="C346" s="11"/>
      <c r="D346" s="23"/>
      <c r="E346" s="23"/>
      <c r="F346" s="23"/>
      <c r="G346" s="23"/>
      <c r="H346" s="24"/>
      <c r="I346" s="24"/>
      <c r="J346" s="24"/>
      <c r="K346" s="6"/>
      <c r="L346" s="6"/>
      <c r="M346" s="6"/>
      <c r="N346" s="6"/>
      <c r="O346" s="6"/>
      <c r="P346" s="6"/>
      <c r="Q346" s="6"/>
      <c r="R346" s="6"/>
      <c r="S346" s="6"/>
      <c r="T346" s="6"/>
      <c r="U346" s="6"/>
      <c r="V346" s="6"/>
      <c r="W346" s="6"/>
      <c r="X346" s="6"/>
      <c r="Y346" s="6"/>
      <c r="Z346" s="6"/>
      <c r="AA346" s="6"/>
      <c r="AB346" s="6"/>
    </row>
    <row r="347" spans="1:28" ht="15.75" customHeight="1">
      <c r="A347" s="6"/>
      <c r="B347" s="11"/>
      <c r="C347" s="11"/>
      <c r="D347" s="23"/>
      <c r="E347" s="23"/>
      <c r="F347" s="23"/>
      <c r="G347" s="23"/>
      <c r="H347" s="24"/>
      <c r="I347" s="24"/>
      <c r="J347" s="24"/>
      <c r="K347" s="6"/>
      <c r="L347" s="6"/>
      <c r="M347" s="6"/>
      <c r="N347" s="6"/>
      <c r="O347" s="6"/>
      <c r="P347" s="6"/>
      <c r="Q347" s="6"/>
      <c r="R347" s="6"/>
      <c r="S347" s="6"/>
      <c r="T347" s="6"/>
      <c r="U347" s="6"/>
      <c r="V347" s="6"/>
      <c r="W347" s="6"/>
      <c r="X347" s="6"/>
      <c r="Y347" s="6"/>
      <c r="Z347" s="6"/>
      <c r="AA347" s="6"/>
      <c r="AB347" s="6"/>
    </row>
    <row r="348" spans="1:28" ht="15.75" customHeight="1">
      <c r="A348" s="6"/>
      <c r="B348" s="11"/>
      <c r="C348" s="11"/>
      <c r="D348" s="23"/>
      <c r="E348" s="23"/>
      <c r="F348" s="23"/>
      <c r="G348" s="23"/>
      <c r="H348" s="24"/>
      <c r="I348" s="24"/>
      <c r="J348" s="24"/>
      <c r="K348" s="6"/>
      <c r="L348" s="6"/>
      <c r="M348" s="6"/>
      <c r="N348" s="6"/>
      <c r="O348" s="6"/>
      <c r="P348" s="6"/>
      <c r="Q348" s="6"/>
      <c r="R348" s="6"/>
      <c r="S348" s="6"/>
      <c r="T348" s="6"/>
      <c r="U348" s="6"/>
      <c r="V348" s="6"/>
      <c r="W348" s="6"/>
      <c r="X348" s="6"/>
      <c r="Y348" s="6"/>
      <c r="Z348" s="6"/>
      <c r="AA348" s="6"/>
      <c r="AB348" s="6"/>
    </row>
    <row r="349" spans="1:28" ht="15.75" customHeight="1">
      <c r="A349" s="6"/>
      <c r="B349" s="11"/>
      <c r="C349" s="11"/>
      <c r="D349" s="23"/>
      <c r="E349" s="23"/>
      <c r="F349" s="23"/>
      <c r="G349" s="23"/>
      <c r="H349" s="24"/>
      <c r="I349" s="24"/>
      <c r="J349" s="24"/>
      <c r="K349" s="6"/>
      <c r="L349" s="6"/>
      <c r="M349" s="6"/>
      <c r="N349" s="6"/>
      <c r="O349" s="6"/>
      <c r="P349" s="6"/>
      <c r="Q349" s="6"/>
      <c r="R349" s="6"/>
      <c r="S349" s="6"/>
      <c r="T349" s="6"/>
      <c r="U349" s="6"/>
      <c r="V349" s="6"/>
      <c r="W349" s="6"/>
      <c r="X349" s="6"/>
      <c r="Y349" s="6"/>
      <c r="Z349" s="6"/>
      <c r="AA349" s="6"/>
      <c r="AB349" s="6"/>
    </row>
    <row r="350" spans="1:28" ht="15.75" customHeight="1">
      <c r="A350" s="6"/>
      <c r="B350" s="11"/>
      <c r="C350" s="11"/>
      <c r="D350" s="23"/>
      <c r="E350" s="23"/>
      <c r="F350" s="23"/>
      <c r="G350" s="23"/>
      <c r="H350" s="24"/>
      <c r="I350" s="24"/>
      <c r="J350" s="24"/>
      <c r="K350" s="6"/>
      <c r="L350" s="6"/>
      <c r="M350" s="6"/>
      <c r="N350" s="6"/>
      <c r="O350" s="6"/>
      <c r="P350" s="6"/>
      <c r="Q350" s="6"/>
      <c r="R350" s="6"/>
      <c r="S350" s="6"/>
      <c r="T350" s="6"/>
      <c r="U350" s="6"/>
      <c r="V350" s="6"/>
      <c r="W350" s="6"/>
      <c r="X350" s="6"/>
      <c r="Y350" s="6"/>
      <c r="Z350" s="6"/>
      <c r="AA350" s="6"/>
      <c r="AB350" s="6"/>
    </row>
    <row r="351" spans="1:28" ht="15.75" customHeight="1">
      <c r="A351" s="6"/>
      <c r="B351" s="11"/>
      <c r="C351" s="11"/>
      <c r="D351" s="23"/>
      <c r="E351" s="23"/>
      <c r="F351" s="23"/>
      <c r="G351" s="23"/>
      <c r="H351" s="24"/>
      <c r="I351" s="24"/>
      <c r="J351" s="24"/>
      <c r="K351" s="6"/>
      <c r="L351" s="6"/>
      <c r="M351" s="6"/>
      <c r="N351" s="6"/>
      <c r="O351" s="6"/>
      <c r="P351" s="6"/>
      <c r="Q351" s="6"/>
      <c r="R351" s="6"/>
      <c r="S351" s="6"/>
      <c r="T351" s="6"/>
      <c r="U351" s="6"/>
      <c r="V351" s="6"/>
      <c r="W351" s="6"/>
      <c r="X351" s="6"/>
      <c r="Y351" s="6"/>
      <c r="Z351" s="6"/>
      <c r="AA351" s="6"/>
      <c r="AB351" s="6"/>
    </row>
    <row r="352" spans="1:28" ht="15.75" customHeight="1">
      <c r="A352" s="6"/>
      <c r="B352" s="11"/>
      <c r="C352" s="11"/>
      <c r="D352" s="23"/>
      <c r="E352" s="23"/>
      <c r="F352" s="23"/>
      <c r="G352" s="23"/>
      <c r="H352" s="24"/>
      <c r="I352" s="24"/>
      <c r="J352" s="24"/>
      <c r="K352" s="6"/>
      <c r="L352" s="6"/>
      <c r="M352" s="6"/>
      <c r="N352" s="6"/>
      <c r="O352" s="6"/>
      <c r="P352" s="6"/>
      <c r="Q352" s="6"/>
      <c r="R352" s="6"/>
      <c r="S352" s="6"/>
      <c r="T352" s="6"/>
      <c r="U352" s="6"/>
      <c r="V352" s="6"/>
      <c r="W352" s="6"/>
      <c r="X352" s="6"/>
      <c r="Y352" s="6"/>
      <c r="Z352" s="6"/>
      <c r="AA352" s="6"/>
      <c r="AB352" s="6"/>
    </row>
    <row r="353" spans="1:28" ht="15.75" customHeight="1">
      <c r="A353" s="6"/>
      <c r="B353" s="11"/>
      <c r="C353" s="11"/>
      <c r="D353" s="23"/>
      <c r="E353" s="23"/>
      <c r="F353" s="23"/>
      <c r="G353" s="23"/>
      <c r="H353" s="24"/>
      <c r="I353" s="24"/>
      <c r="J353" s="24"/>
      <c r="K353" s="6"/>
      <c r="L353" s="6"/>
      <c r="M353" s="6"/>
      <c r="N353" s="6"/>
      <c r="O353" s="6"/>
      <c r="P353" s="6"/>
      <c r="Q353" s="6"/>
      <c r="R353" s="6"/>
      <c r="S353" s="6"/>
      <c r="T353" s="6"/>
      <c r="U353" s="6"/>
      <c r="V353" s="6"/>
      <c r="W353" s="6"/>
      <c r="X353" s="6"/>
      <c r="Y353" s="6"/>
      <c r="Z353" s="6"/>
      <c r="AA353" s="6"/>
      <c r="AB353" s="6"/>
    </row>
    <row r="354" spans="1:28" ht="15.75" customHeight="1">
      <c r="A354" s="6"/>
      <c r="B354" s="11"/>
      <c r="C354" s="11"/>
      <c r="D354" s="23"/>
      <c r="E354" s="23"/>
      <c r="F354" s="23"/>
      <c r="G354" s="23"/>
      <c r="H354" s="24"/>
      <c r="I354" s="24"/>
      <c r="J354" s="24"/>
      <c r="K354" s="6"/>
      <c r="L354" s="6"/>
      <c r="M354" s="6"/>
      <c r="N354" s="6"/>
      <c r="O354" s="6"/>
      <c r="P354" s="6"/>
      <c r="Q354" s="6"/>
      <c r="R354" s="6"/>
      <c r="S354" s="6"/>
      <c r="T354" s="6"/>
      <c r="U354" s="6"/>
      <c r="V354" s="6"/>
      <c r="W354" s="6"/>
      <c r="X354" s="6"/>
      <c r="Y354" s="6"/>
      <c r="Z354" s="6"/>
      <c r="AA354" s="6"/>
      <c r="AB354" s="6"/>
    </row>
    <row r="355" spans="1:28" ht="15.75" customHeight="1">
      <c r="A355" s="6"/>
      <c r="B355" s="11"/>
      <c r="C355" s="11"/>
      <c r="D355" s="23"/>
      <c r="E355" s="23"/>
      <c r="F355" s="23"/>
      <c r="G355" s="23"/>
      <c r="H355" s="24"/>
      <c r="I355" s="24"/>
      <c r="J355" s="24"/>
      <c r="K355" s="6"/>
      <c r="L355" s="6"/>
      <c r="M355" s="6"/>
      <c r="N355" s="6"/>
      <c r="O355" s="6"/>
      <c r="P355" s="6"/>
      <c r="Q355" s="6"/>
      <c r="R355" s="6"/>
      <c r="S355" s="6"/>
      <c r="T355" s="6"/>
      <c r="U355" s="6"/>
      <c r="V355" s="6"/>
      <c r="W355" s="6"/>
      <c r="X355" s="6"/>
      <c r="Y355" s="6"/>
      <c r="Z355" s="6"/>
      <c r="AA355" s="6"/>
      <c r="AB355" s="6"/>
    </row>
    <row r="356" spans="1:28" ht="15.75" customHeight="1"/>
    <row r="357" spans="1:28" ht="15.75" customHeight="1"/>
    <row r="358" spans="1:28" ht="15.75" customHeight="1"/>
    <row r="359" spans="1:28" ht="15.75" customHeight="1"/>
    <row r="360" spans="1:28" ht="15.75" customHeight="1"/>
    <row r="361" spans="1:28" ht="15.75" customHeight="1"/>
    <row r="362" spans="1:28" ht="15.75" customHeight="1"/>
    <row r="363" spans="1:28" ht="15.75" customHeight="1"/>
    <row r="364" spans="1:28" ht="15.75" customHeight="1"/>
    <row r="365" spans="1:28" ht="15.75" customHeight="1"/>
    <row r="366" spans="1:28" ht="15.75" customHeight="1"/>
    <row r="367" spans="1:28" ht="15.75" customHeight="1"/>
    <row r="368" spans="1:2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1">
    <mergeCell ref="J126:J129"/>
    <mergeCell ref="H126:H129"/>
    <mergeCell ref="I122:I125"/>
    <mergeCell ref="I130:I136"/>
    <mergeCell ref="H137:H139"/>
    <mergeCell ref="H130:H136"/>
    <mergeCell ref="I111:I121"/>
    <mergeCell ref="I149:I150"/>
    <mergeCell ref="C147:C148"/>
    <mergeCell ref="C149:C150"/>
    <mergeCell ref="C111:C121"/>
    <mergeCell ref="H122:H125"/>
    <mergeCell ref="I140:I142"/>
    <mergeCell ref="I137:I139"/>
    <mergeCell ref="I147:I148"/>
    <mergeCell ref="I143:I146"/>
    <mergeCell ref="H143:H146"/>
    <mergeCell ref="H140:H142"/>
    <mergeCell ref="C126:C129"/>
    <mergeCell ref="C122:C125"/>
    <mergeCell ref="C143:C146"/>
    <mergeCell ref="C140:C142"/>
    <mergeCell ref="C137:C139"/>
    <mergeCell ref="B65:B70"/>
    <mergeCell ref="B54:B59"/>
    <mergeCell ref="B60:B64"/>
    <mergeCell ref="C54:C59"/>
    <mergeCell ref="C46:C50"/>
    <mergeCell ref="C130:C136"/>
    <mergeCell ref="J111:J121"/>
    <mergeCell ref="I86:I94"/>
    <mergeCell ref="I83:I85"/>
    <mergeCell ref="J83:J85"/>
    <mergeCell ref="J95:J97"/>
    <mergeCell ref="J86:J94"/>
    <mergeCell ref="I126:I129"/>
    <mergeCell ref="I95:I97"/>
    <mergeCell ref="I102:I110"/>
    <mergeCell ref="I98:I101"/>
    <mergeCell ref="H86:H94"/>
    <mergeCell ref="H83:H85"/>
    <mergeCell ref="H102:H110"/>
    <mergeCell ref="H98:H101"/>
    <mergeCell ref="H95:H97"/>
    <mergeCell ref="C95:C97"/>
    <mergeCell ref="J122:J125"/>
    <mergeCell ref="J130:J136"/>
    <mergeCell ref="J77:J82"/>
    <mergeCell ref="J71:J76"/>
    <mergeCell ref="H71:H76"/>
    <mergeCell ref="H77:H82"/>
    <mergeCell ref="J102:J110"/>
    <mergeCell ref="J98:J101"/>
    <mergeCell ref="H111:H121"/>
    <mergeCell ref="B15:B24"/>
    <mergeCell ref="B71:B76"/>
    <mergeCell ref="C60:C64"/>
    <mergeCell ref="C71:C76"/>
    <mergeCell ref="C25:C29"/>
    <mergeCell ref="C30:C33"/>
    <mergeCell ref="C15:C24"/>
    <mergeCell ref="B86:B94"/>
    <mergeCell ref="B83:B85"/>
    <mergeCell ref="C86:C94"/>
    <mergeCell ref="C77:C82"/>
    <mergeCell ref="C83:C85"/>
    <mergeCell ref="C39:C45"/>
    <mergeCell ref="C34:C38"/>
    <mergeCell ref="B25:B29"/>
    <mergeCell ref="B46:B50"/>
    <mergeCell ref="B39:B45"/>
    <mergeCell ref="H147:H148"/>
    <mergeCell ref="H149:H150"/>
    <mergeCell ref="J147:J148"/>
    <mergeCell ref="J149:J150"/>
    <mergeCell ref="J152:J154"/>
    <mergeCell ref="J140:J142"/>
    <mergeCell ref="J137:J139"/>
    <mergeCell ref="J143:J146"/>
    <mergeCell ref="B140:B142"/>
    <mergeCell ref="B137:B139"/>
    <mergeCell ref="B149:B150"/>
    <mergeCell ref="B147:B148"/>
    <mergeCell ref="B152:B154"/>
    <mergeCell ref="C152:C154"/>
    <mergeCell ref="H152:H154"/>
    <mergeCell ref="I152:I154"/>
    <mergeCell ref="B122:B125"/>
    <mergeCell ref="B126:B129"/>
    <mergeCell ref="B130:B136"/>
    <mergeCell ref="B143:B146"/>
    <mergeCell ref="B4:B5"/>
    <mergeCell ref="B6:B14"/>
    <mergeCell ref="I4:I5"/>
    <mergeCell ref="H4:H5"/>
    <mergeCell ref="H30:H33"/>
    <mergeCell ref="H25:H29"/>
    <mergeCell ref="I39:I45"/>
    <mergeCell ref="I77:I82"/>
    <mergeCell ref="I71:I76"/>
    <mergeCell ref="B111:B121"/>
    <mergeCell ref="B95:B97"/>
    <mergeCell ref="C98:C101"/>
    <mergeCell ref="C102:C110"/>
    <mergeCell ref="B102:B110"/>
    <mergeCell ref="B98:B101"/>
    <mergeCell ref="B77:B82"/>
    <mergeCell ref="B34:B38"/>
    <mergeCell ref="C51:C53"/>
    <mergeCell ref="B51:B53"/>
    <mergeCell ref="C65:C70"/>
    <mergeCell ref="B2:B3"/>
    <mergeCell ref="C4:C5"/>
    <mergeCell ref="I6:I14"/>
    <mergeCell ref="J6:J14"/>
    <mergeCell ref="J4:J5"/>
    <mergeCell ref="J15:J24"/>
    <mergeCell ref="B30:B33"/>
    <mergeCell ref="H6:H14"/>
    <mergeCell ref="H15:H24"/>
    <mergeCell ref="C6:C14"/>
    <mergeCell ref="J30:J33"/>
    <mergeCell ref="J25:J29"/>
    <mergeCell ref="I25:I29"/>
    <mergeCell ref="I15:I24"/>
    <mergeCell ref="I30:I33"/>
    <mergeCell ref="C2:C3"/>
    <mergeCell ref="E2:E3"/>
    <mergeCell ref="D2:D3"/>
    <mergeCell ref="F2:F3"/>
    <mergeCell ref="G2:G3"/>
    <mergeCell ref="J39:J45"/>
    <mergeCell ref="H39:H45"/>
    <mergeCell ref="H34:H38"/>
    <mergeCell ref="J51:J53"/>
    <mergeCell ref="J46:J50"/>
    <mergeCell ref="I34:I38"/>
    <mergeCell ref="J60:J64"/>
    <mergeCell ref="J54:J59"/>
    <mergeCell ref="J65:J70"/>
    <mergeCell ref="J34:J38"/>
    <mergeCell ref="I54:I59"/>
    <mergeCell ref="I60:I64"/>
    <mergeCell ref="I65:I70"/>
    <mergeCell ref="H60:H64"/>
    <mergeCell ref="H65:H70"/>
    <mergeCell ref="H54:H59"/>
    <mergeCell ref="H51:H53"/>
    <mergeCell ref="H46:H50"/>
    <mergeCell ref="I46:I50"/>
    <mergeCell ref="I51:I53"/>
  </mergeCells>
  <hyperlinks>
    <hyperlink ref="B4" location="TC-001!A1" display="TC-001" xr:uid="{00000000-0004-0000-0100-000000000000}"/>
    <hyperlink ref="D4" location="TC-001!6:6" display="TC-001-SC-001" xr:uid="{00000000-0004-0000-0100-000001000000}"/>
    <hyperlink ref="D5" location="TC-001!25:25" display="TC-001-SC-002" xr:uid="{00000000-0004-0000-0100-000002000000}"/>
    <hyperlink ref="B6" location="TC-002!A1" display="TC-002" xr:uid="{00000000-0004-0000-0100-000003000000}"/>
    <hyperlink ref="D6" location="TC-002!6:6" display="TC-002-SC-001" xr:uid="{00000000-0004-0000-0100-000004000000}"/>
    <hyperlink ref="D7" location="TC-002!34:34" display="TC-002-SC-002" xr:uid="{00000000-0004-0000-0100-000005000000}"/>
    <hyperlink ref="D8" location="TC-002!64:64" display="TC-002-SC-003" xr:uid="{00000000-0004-0000-0100-000006000000}"/>
    <hyperlink ref="D9" location="TC-002!92:92" display="TC-002-SC-004" xr:uid="{00000000-0004-0000-0100-000007000000}"/>
    <hyperlink ref="D10" location="TC-002!116:116" display="TC-002-SC-005" xr:uid="{00000000-0004-0000-0100-000008000000}"/>
    <hyperlink ref="D11" location="TC-002!140:140" display="TC-002-SC-006" xr:uid="{00000000-0004-0000-0100-000009000000}"/>
    <hyperlink ref="D12" location="TC-002!164:164" display="TC-002-SC-007" xr:uid="{00000000-0004-0000-0100-00000A000000}"/>
    <hyperlink ref="D13" location="TC-002!188:188" display="TC-002-SC-008" xr:uid="{00000000-0004-0000-0100-00000B000000}"/>
    <hyperlink ref="D14" location="TC-002!212:212" display="TC-002-SC-009" xr:uid="{00000000-0004-0000-0100-00000C000000}"/>
    <hyperlink ref="B15" location="TC-003!A1" display="TC-003" xr:uid="{00000000-0004-0000-0100-00000D000000}"/>
    <hyperlink ref="D15" location="TC-003!6:6" display="TC-003-SC-001" xr:uid="{00000000-0004-0000-0100-00000E000000}"/>
    <hyperlink ref="D16" location="TC-003!28:28" display="TC-003-SC-002" xr:uid="{00000000-0004-0000-0100-00000F000000}"/>
    <hyperlink ref="D17" location="TC-003!46:46" display="TC-003-SC-003" xr:uid="{00000000-0004-0000-0100-000010000000}"/>
    <hyperlink ref="D18" location="TC-003!64:64" display="TC-003-SC-004" xr:uid="{00000000-0004-0000-0100-000011000000}"/>
    <hyperlink ref="D19" location="TC-003!85:85" display="TC-003-SC-005" xr:uid="{00000000-0004-0000-0100-000012000000}"/>
    <hyperlink ref="D20" location="TC-003!106:106" display="TC-003-SC-006" xr:uid="{00000000-0004-0000-0100-000013000000}"/>
    <hyperlink ref="D21" location="TC-003!127:127" display="TC-003-SC-007" xr:uid="{00000000-0004-0000-0100-000014000000}"/>
    <hyperlink ref="D22" location="TC-003!148:148" display="TC-003-SC-008" xr:uid="{00000000-0004-0000-0100-000015000000}"/>
    <hyperlink ref="D23" location="TC-003!A169:AB169" display="TC-003-SC-009" xr:uid="{00000000-0004-0000-0100-000016000000}"/>
    <hyperlink ref="D24" location="TC-003!A191:AB191" display="TC-003-SC-010" xr:uid="{00000000-0004-0000-0100-000017000000}"/>
    <hyperlink ref="B25" location="TC-004!A1" display="TC-004" xr:uid="{00000000-0004-0000-0100-000018000000}"/>
    <hyperlink ref="D25" location="TC-004!6:6" display="TC-004-SC-001" xr:uid="{00000000-0004-0000-0100-000019000000}"/>
    <hyperlink ref="D26" location="TC-004!40:40" display="TC-004-SC-002" xr:uid="{00000000-0004-0000-0100-00001A000000}"/>
    <hyperlink ref="D27" location="TC-004!64:64" display="TC-004-SC-003" xr:uid="{00000000-0004-0000-0100-00001B000000}"/>
    <hyperlink ref="D28" location="TC-004!88:88" display="TC-004-SC-004" xr:uid="{00000000-0004-0000-0100-00001C000000}"/>
    <hyperlink ref="D29" location="TC-004!121:121" display="TC-004-SC-005" xr:uid="{00000000-0004-0000-0100-00001D000000}"/>
    <hyperlink ref="B30" location="TC-005!A1" display="TC-005" xr:uid="{00000000-0004-0000-0100-00001E000000}"/>
    <hyperlink ref="D30" location="TC-005!6:6" display="TC-005-SC-001" xr:uid="{00000000-0004-0000-0100-00001F000000}"/>
    <hyperlink ref="D31" location="TC-005!27:27" display="TC-005-SC-002" xr:uid="{00000000-0004-0000-0100-000020000000}"/>
    <hyperlink ref="D32" location="TC-005!A58:AB58" display="TC-005-SC-003" xr:uid="{00000000-0004-0000-0100-000021000000}"/>
    <hyperlink ref="D33" location="TC-005!A81:AB81" display="TC-005-SC-004" xr:uid="{00000000-0004-0000-0100-000022000000}"/>
    <hyperlink ref="B34" location="TC-006!A1" display="TC-006" xr:uid="{00000000-0004-0000-0100-000023000000}"/>
    <hyperlink ref="D34" location="TC-006!6:6" display="TC-006-SC-001" xr:uid="{00000000-0004-0000-0100-000024000000}"/>
    <hyperlink ref="D35" location="TC-006!41:41" display="TC-006-SC-002" xr:uid="{00000000-0004-0000-0100-000025000000}"/>
    <hyperlink ref="D36" location="TC-006!72:72" display="TC-006-SC-003" xr:uid="{00000000-0004-0000-0100-000026000000}"/>
    <hyperlink ref="D37" location="TC-006!105:105" display="TC-006-SC-004" xr:uid="{00000000-0004-0000-0100-000027000000}"/>
    <hyperlink ref="D38" location="TC-006!140:140" display="TC-006-SC-005" xr:uid="{00000000-0004-0000-0100-000028000000}"/>
    <hyperlink ref="B39" location="TC-007!A1" display="TC-007" xr:uid="{00000000-0004-0000-0100-000029000000}"/>
    <hyperlink ref="D39" location="TC-007!6:6" display="TC-007-SC-001" xr:uid="{00000000-0004-0000-0100-00002A000000}"/>
    <hyperlink ref="D40" location="TC-007!24:24" display="TC-007-SC-002" xr:uid="{00000000-0004-0000-0100-00002B000000}"/>
    <hyperlink ref="D41" location="TC-007!43:43" display="TC-007-SC-003" xr:uid="{00000000-0004-0000-0100-00002C000000}"/>
    <hyperlink ref="D42" location="TC-007!69:69" display="TC-007-SC-004" xr:uid="{00000000-0004-0000-0100-00002D000000}"/>
    <hyperlink ref="D43" location="TC-007!95:95" display="TC-007-SC-005" xr:uid="{00000000-0004-0000-0100-00002E000000}"/>
    <hyperlink ref="D44" location="TC-007!114:114" display="TC-007-SC-006" xr:uid="{00000000-0004-0000-0100-00002F000000}"/>
    <hyperlink ref="D45" location="TC-007!135:135" display="TC-007-SC-007" xr:uid="{00000000-0004-0000-0100-000030000000}"/>
    <hyperlink ref="B46" location="TC-008!A1" display="TC-008" xr:uid="{00000000-0004-0000-0100-000031000000}"/>
    <hyperlink ref="D46" location="TC-008!6:6" display="TC-008-SC-001" xr:uid="{00000000-0004-0000-0100-000032000000}"/>
    <hyperlink ref="D47" location="TC-008!46:46" display="TC-008-SC-002" xr:uid="{00000000-0004-0000-0100-000033000000}"/>
    <hyperlink ref="D48" location="TC-008!76:76" display="TC-008-SC-003" xr:uid="{00000000-0004-0000-0100-000034000000}"/>
    <hyperlink ref="D49" location="TC-008!106:106" display="TC-008-SC-004" xr:uid="{00000000-0004-0000-0100-000035000000}"/>
    <hyperlink ref="D50" location="TC-008!138:138" display="TC-008-SC-005" xr:uid="{00000000-0004-0000-0100-000036000000}"/>
    <hyperlink ref="B51" location="TC-009!A1" display="TC-009" xr:uid="{00000000-0004-0000-0100-000037000000}"/>
    <hyperlink ref="D51" location="TC-009!6:6" display="TC-009-SC-001" xr:uid="{00000000-0004-0000-0100-000038000000}"/>
    <hyperlink ref="D52" location="TC-009!24:24" display="TC-009-SC-002" xr:uid="{00000000-0004-0000-0100-000039000000}"/>
    <hyperlink ref="D53" location="TC-009!42:42" display="TC-009-SC-003" xr:uid="{00000000-0004-0000-0100-00003A000000}"/>
    <hyperlink ref="B54" location="TC-010!A1" display="TC-010" xr:uid="{00000000-0004-0000-0100-00003B000000}"/>
    <hyperlink ref="D54" location="TC-010!6:6" display="TC-010-SC-001" xr:uid="{00000000-0004-0000-0100-00003C000000}"/>
    <hyperlink ref="D55" location="TC-010!34:34" display="TC-010-SC-002" xr:uid="{00000000-0004-0000-0100-00003D000000}"/>
    <hyperlink ref="D56" location="TC-010!51:51" display="TC-010-SC-003" xr:uid="{00000000-0004-0000-0100-00003E000000}"/>
    <hyperlink ref="D57" location="TC-010!69:69" display="TC-010-SC-004" xr:uid="{00000000-0004-0000-0100-00003F000000}"/>
    <hyperlink ref="D58" location="TC-010!A92:AA92" display="TC-010-SC-005" xr:uid="{00000000-0004-0000-0100-000040000000}"/>
    <hyperlink ref="D59" location="TC-010!120:120" display="TC-010-SC-006" xr:uid="{00000000-0004-0000-0100-000041000000}"/>
    <hyperlink ref="B60" location="TC-011!A1" display="TC-011" xr:uid="{00000000-0004-0000-0100-000042000000}"/>
    <hyperlink ref="D60" location="TC-011!6:6" display="TC-011-SC-001" xr:uid="{00000000-0004-0000-0100-000043000000}"/>
    <hyperlink ref="D61" location="TC-011!30:30" display="TC-011-SC-002" xr:uid="{00000000-0004-0000-0100-000044000000}"/>
    <hyperlink ref="D62" location="TC-011!54:54" display="TC-011-SC-003" xr:uid="{00000000-0004-0000-0100-000045000000}"/>
    <hyperlink ref="D63" location="TC-011!78:78" display="TC-011-SC-004" xr:uid="{00000000-0004-0000-0100-000046000000}"/>
    <hyperlink ref="D64" location="TC-011!95:95" display="TC-011-SC-005" xr:uid="{00000000-0004-0000-0100-000047000000}"/>
    <hyperlink ref="B65" location="TC-012!A1" display="TC-012" xr:uid="{00000000-0004-0000-0100-000048000000}"/>
    <hyperlink ref="D65" location="TC-012!6:6" display="TC-012-SC-001" xr:uid="{00000000-0004-0000-0100-000049000000}"/>
    <hyperlink ref="D66" location="TC-012!39:39" display="TC-012-SC-002" xr:uid="{00000000-0004-0000-0100-00004A000000}"/>
    <hyperlink ref="D67" location="TC-012!74:74" display="TC-012-SC-003" xr:uid="{00000000-0004-0000-0100-00004B000000}"/>
    <hyperlink ref="D68" location="TC-012!118:118" display="TC-012-SC-004" xr:uid="{00000000-0004-0000-0100-00004C000000}"/>
    <hyperlink ref="D69" location="TC-012!155:155" display="TC-012-SC-005" xr:uid="{00000000-0004-0000-0100-00004D000000}"/>
    <hyperlink ref="D70" location="TC-012!192:192" display="TC-012-SC-006" xr:uid="{00000000-0004-0000-0100-00004E000000}"/>
    <hyperlink ref="B71" location="TC-013!A1" display="TC-013" xr:uid="{00000000-0004-0000-0100-00004F000000}"/>
    <hyperlink ref="D71" location="TC-013!6:6" display="TC-013-SC-001" xr:uid="{00000000-0004-0000-0100-000050000000}"/>
    <hyperlink ref="D72" location="TC-013!42:42" display="TC-013-SC-002" xr:uid="{00000000-0004-0000-0100-000051000000}"/>
    <hyperlink ref="D73" location="TC-013!A78:AA78" display="TC-013-SC-003" xr:uid="{00000000-0004-0000-0100-000052000000}"/>
    <hyperlink ref="D74" location="TC-013!A114:AA114" display="TC-013-SC-004" xr:uid="{00000000-0004-0000-0100-000053000000}"/>
    <hyperlink ref="D75" location="TC-013!A150:AA150" display="TC-013-SC-005" xr:uid="{00000000-0004-0000-0100-000054000000}"/>
    <hyperlink ref="D76" location="TC-013!185:185" display="TC-013-SC-006" xr:uid="{00000000-0004-0000-0100-000055000000}"/>
    <hyperlink ref="B77" location="TC-014!A1" display="TC-014" xr:uid="{00000000-0004-0000-0100-000056000000}"/>
    <hyperlink ref="D77" location="TC-014!6:6" display="TC-014-SC-001" xr:uid="{00000000-0004-0000-0100-000057000000}"/>
    <hyperlink ref="D78" location="TC-014!24:24" display="TC-014-SC-002" xr:uid="{00000000-0004-0000-0100-000058000000}"/>
    <hyperlink ref="D79" location="TC-014!A43:AA43" display="TC-014-SC-003" xr:uid="{00000000-0004-0000-0100-000059000000}"/>
    <hyperlink ref="D80" location="TC-014!64:64" display="TC-014-SC-004" xr:uid="{00000000-0004-0000-0100-00005A000000}"/>
    <hyperlink ref="D81" location="TC-014!95:95" display="TC-014-SC-005" xr:uid="{00000000-0004-0000-0100-00005B000000}"/>
    <hyperlink ref="D82" location="TC-014!131:131" display="TC-014-SC-006" xr:uid="{00000000-0004-0000-0100-00005C000000}"/>
    <hyperlink ref="B83" location="TC-015!A1" display="TC-015" xr:uid="{00000000-0004-0000-0100-00005D000000}"/>
    <hyperlink ref="D83" location="TC-015!6:6" display="TC-015-SC-001" xr:uid="{00000000-0004-0000-0100-00005E000000}"/>
    <hyperlink ref="D84" location="TC-015!30:30" display="TC-015-SC-002" xr:uid="{00000000-0004-0000-0100-00005F000000}"/>
    <hyperlink ref="D85" location="TC-015!54:54" display="TC-015-SC-003" xr:uid="{00000000-0004-0000-0100-000060000000}"/>
    <hyperlink ref="B86" location="TC-016!A1" display="TC-016" xr:uid="{00000000-0004-0000-0100-000061000000}"/>
    <hyperlink ref="D86" location="TC-016!6:6" display="TC-016-SC-001" xr:uid="{00000000-0004-0000-0100-000062000000}"/>
    <hyperlink ref="D87" location="TC-016!61:61" display="TC-016-SC-002" xr:uid="{00000000-0004-0000-0100-000063000000}"/>
    <hyperlink ref="D88" location="TC-016!116:116" display="TC-016-SC-003" xr:uid="{00000000-0004-0000-0100-000064000000}"/>
    <hyperlink ref="D89" location="TC-016!177:177" display="TC-016-SC-004" xr:uid="{00000000-0004-0000-0100-000065000000}"/>
    <hyperlink ref="D90" location="TC-016!235:235" display="TC-016-SC-005" xr:uid="{00000000-0004-0000-0100-000066000000}"/>
    <hyperlink ref="D91" location="TC-016!287:287" display="TC-016-SC-006" xr:uid="{00000000-0004-0000-0100-000067000000}"/>
    <hyperlink ref="D92" location="TC-016!A339:AA339" display="TC-016-SC-007" xr:uid="{00000000-0004-0000-0100-000068000000}"/>
    <hyperlink ref="D93" location="TC-016!A392:AA392" display="TC-016-SC-008" xr:uid="{00000000-0004-0000-0100-000069000000}"/>
    <hyperlink ref="D94" location="TC-016!A425:AA425" display="TC-016-SC-009" xr:uid="{00000000-0004-0000-0100-00006A000000}"/>
    <hyperlink ref="B95" location="TC-017!A1" display="TC-017" xr:uid="{00000000-0004-0000-0100-00006B000000}"/>
    <hyperlink ref="D95" location="TC-017!6:6" display="TC-017-SC-001" xr:uid="{00000000-0004-0000-0100-00006C000000}"/>
    <hyperlink ref="D96" location="TC-017!49:49" display="TC-017-SC-002" xr:uid="{00000000-0004-0000-0100-00006D000000}"/>
    <hyperlink ref="D97" location="TC-017!75:75" display="TC-017-SC-003" xr:uid="{00000000-0004-0000-0100-00006E000000}"/>
    <hyperlink ref="B98" location="TC-018!A1" display="TC-018" xr:uid="{00000000-0004-0000-0100-00006F000000}"/>
    <hyperlink ref="D98" location="TC-018!6:6" display="TC-018-SC-001" xr:uid="{00000000-0004-0000-0100-000070000000}"/>
    <hyperlink ref="D99" location="TC-018!A24:AA24" display="TC-018-SC-002" xr:uid="{00000000-0004-0000-0100-000071000000}"/>
    <hyperlink ref="D100" location="TC-018!45:45" display="TC-018-SC-003" xr:uid="{00000000-0004-0000-0100-000072000000}"/>
    <hyperlink ref="D101" location="TC-018!78:78" display="TC-018-SC-004" xr:uid="{00000000-0004-0000-0100-000073000000}"/>
    <hyperlink ref="B102" location="TC-019!A1" display="TC-019" xr:uid="{00000000-0004-0000-0100-000074000000}"/>
    <hyperlink ref="D102" location="TC-019!6:6" display="TC-019-SC-001" xr:uid="{00000000-0004-0000-0100-000075000000}"/>
    <hyperlink ref="D103" location="TC-019!25:25" display="TC-019-SC-002" xr:uid="{00000000-0004-0000-0100-000076000000}"/>
    <hyperlink ref="D104" location="TC-019!51:51" display="TC-019-SC-003" xr:uid="{00000000-0004-0000-0100-000077000000}"/>
    <hyperlink ref="D105" location="TC-019!78:78" display="TC-019-SC-004" xr:uid="{00000000-0004-0000-0100-000078000000}"/>
    <hyperlink ref="D106" location="TC-019!105:105" display="TC-019-SC-005" xr:uid="{00000000-0004-0000-0100-000079000000}"/>
    <hyperlink ref="D107" location="TC-019!135:135" display="TC-019-SC-006" xr:uid="{00000000-0004-0000-0100-00007A000000}"/>
    <hyperlink ref="D108" location="TC-019!171:171" display="TC-019-SC-007" xr:uid="{00000000-0004-0000-0100-00007B000000}"/>
    <hyperlink ref="D109" location="TC-019!196:196" display="TC-019-SC-008" xr:uid="{00000000-0004-0000-0100-00007C000000}"/>
    <hyperlink ref="D110" location="TC-019!221:221" display="TC-019-SC-009" xr:uid="{00000000-0004-0000-0100-00007D000000}"/>
    <hyperlink ref="B111" location="TC-020!A1" display="TC-020" xr:uid="{00000000-0004-0000-0100-00007E000000}"/>
    <hyperlink ref="D111" location="TC-020!6:6" display="TC-020-SC-001" xr:uid="{00000000-0004-0000-0100-00007F000000}"/>
    <hyperlink ref="D112" location="TC-020!25:25" display="TC-020-SC-002" xr:uid="{00000000-0004-0000-0100-000080000000}"/>
    <hyperlink ref="D113" location="TC-020!54:54" display="TC-020-SC-003" xr:uid="{00000000-0004-0000-0100-000081000000}"/>
    <hyperlink ref="D114" location="TC-020!80:80" display="TC-020-SC-004" xr:uid="{00000000-0004-0000-0100-000082000000}"/>
    <hyperlink ref="D115" location="TC-020!107:107" display="TC-020-SC-005" xr:uid="{00000000-0004-0000-0100-000083000000}"/>
    <hyperlink ref="D116" location="TC-020!134:134" display="TC-020-SC-006" xr:uid="{00000000-0004-0000-0100-000084000000}"/>
    <hyperlink ref="D117" location="TC-020!164:164" display="TC-020-SC-007" xr:uid="{00000000-0004-0000-0100-000085000000}"/>
    <hyperlink ref="D118" location="TC-020!200:200" display="TC-020-SC-008" xr:uid="{00000000-0004-0000-0100-000086000000}"/>
    <hyperlink ref="D119" location="TC-020!227:227" display="TC-020-SC-009" xr:uid="{00000000-0004-0000-0100-000087000000}"/>
    <hyperlink ref="D120" location="TC-020!254:254" display="TC-020-SC-010" xr:uid="{00000000-0004-0000-0100-000088000000}"/>
    <hyperlink ref="D121" location="TC-020!282:282" display="TC-020-SC-011" xr:uid="{00000000-0004-0000-0100-000089000000}"/>
    <hyperlink ref="B122" location="TC-021!A1" display="TC-021" xr:uid="{00000000-0004-0000-0100-00008A000000}"/>
    <hyperlink ref="D122" location="TC-021!6:6" display="TC-021-SC-001" xr:uid="{00000000-0004-0000-0100-00008B000000}"/>
    <hyperlink ref="D123" location="TC-021!A54:AA54" display="TC-021-SC-002" xr:uid="{00000000-0004-0000-0100-00008C000000}"/>
    <hyperlink ref="D124" location="TC-021!71:71" display="TC-021-SC-003" xr:uid="{00000000-0004-0000-0100-00008D000000}"/>
    <hyperlink ref="D125" location="TC-021!A93:AA93" display="TC-021-SC-004" xr:uid="{00000000-0004-0000-0100-00008E000000}"/>
    <hyperlink ref="B126" location="TC-022!A1" display="TC-022" xr:uid="{00000000-0004-0000-0100-00008F000000}"/>
    <hyperlink ref="D126" location="TC-022!6:6" display="TC-022-SC-001" xr:uid="{00000000-0004-0000-0100-000090000000}"/>
    <hyperlink ref="D127" location="TC-022!68:68" display="TC-022-SC-002" xr:uid="{00000000-0004-0000-0100-000091000000}"/>
    <hyperlink ref="D128" location="TC-022!122:122" display="TC-022-SC-003" xr:uid="{00000000-0004-0000-0100-000092000000}"/>
    <hyperlink ref="D129" location="TC-022!144:144" display="TC-022-SC-004" xr:uid="{00000000-0004-0000-0100-000093000000}"/>
    <hyperlink ref="B130" location="TC-023!A1" display="TC-023" xr:uid="{00000000-0004-0000-0100-000094000000}"/>
    <hyperlink ref="D130" location="TC-023!6:6" display="TC-023-SC-001" xr:uid="{00000000-0004-0000-0100-000095000000}"/>
    <hyperlink ref="D131" location="TC-023!45:45" display="TC-023-SC-002" xr:uid="{00000000-0004-0000-0100-000096000000}"/>
    <hyperlink ref="D132" location="TC-023!86:86" display="TC-023-SC-003" xr:uid="{00000000-0004-0000-0100-000097000000}"/>
    <hyperlink ref="D133" location="TC-023!118:118" display="TC-023-SC-004" xr:uid="{00000000-0004-0000-0100-000098000000}"/>
    <hyperlink ref="D134" location="TC-023!160:160" display="TC-023-SC-005" xr:uid="{00000000-0004-0000-0100-000099000000}"/>
    <hyperlink ref="D135" location="TC-023!200:200" display="TC-023-SC-006" xr:uid="{00000000-0004-0000-0100-00009A000000}"/>
    <hyperlink ref="D136" location="TC-023!237:237" display="TC-023-SC-007" xr:uid="{00000000-0004-0000-0100-00009B000000}"/>
    <hyperlink ref="B137" location="TC-025!A1" display="TC-025" xr:uid="{00000000-0004-0000-0100-00009C000000}"/>
    <hyperlink ref="D137" location="TC-025!6:6" display="TC-025-SC-001" xr:uid="{00000000-0004-0000-0100-00009D000000}"/>
    <hyperlink ref="D138" location="TC-025!36:36" display="TC-025-SC-002" xr:uid="{00000000-0004-0000-0100-00009E000000}"/>
    <hyperlink ref="D139" location="TC-025!65:65" display="TC-025-SC-003" xr:uid="{00000000-0004-0000-0100-00009F000000}"/>
    <hyperlink ref="B140" location="TC-026!A1" display="TC-026" xr:uid="{00000000-0004-0000-0100-0000A0000000}"/>
    <hyperlink ref="D140" location="TC-026!A6:AB6" display="TC-026-SC-001" xr:uid="{00000000-0004-0000-0100-0000A1000000}"/>
    <hyperlink ref="D141" location="TC-026!A42:AB42" display="TC-026-SC-002" xr:uid="{00000000-0004-0000-0100-0000A2000000}"/>
    <hyperlink ref="D142" location="TC-026!A78:AB78" display="TC-026-SC-003" xr:uid="{00000000-0004-0000-0100-0000A3000000}"/>
    <hyperlink ref="B143" location="TC-027!A1" display="TC-027" xr:uid="{00000000-0004-0000-0100-0000A4000000}"/>
    <hyperlink ref="D143" location="TC-027!6:6" display="TC-027-SC-001" xr:uid="{00000000-0004-0000-0100-0000A5000000}"/>
    <hyperlink ref="D144" location="TC-027!38:38" display="TC-027-SC-002" xr:uid="{00000000-0004-0000-0100-0000A6000000}"/>
    <hyperlink ref="D145" location="TC-027!67:67" display="TC-027-SC-003" xr:uid="{00000000-0004-0000-0100-0000A7000000}"/>
    <hyperlink ref="D146" location="TC-027!96:96" display="TC-027-SC-004" xr:uid="{00000000-0004-0000-0100-0000A8000000}"/>
    <hyperlink ref="B147" location="TC-028!A1" display="TC-028" xr:uid="{00000000-0004-0000-0100-0000A9000000}"/>
    <hyperlink ref="D147" location="TC-028!6:6" display="TC-028-SC-001" xr:uid="{00000000-0004-0000-0100-0000AA000000}"/>
    <hyperlink ref="D148" location="TC-028!51:51" display="TC-028-SC-002" xr:uid="{00000000-0004-0000-0100-0000AB000000}"/>
    <hyperlink ref="B149" location="TC-029!A1" display="TC-029" xr:uid="{00000000-0004-0000-0100-0000AC000000}"/>
    <hyperlink ref="D149" location="TC-029!6:6" display="TC-029-SC-001" xr:uid="{00000000-0004-0000-0100-0000AD000000}"/>
    <hyperlink ref="D150" location="TC-029!38:38" display="TC-029-SC-002" xr:uid="{00000000-0004-0000-0100-0000AE000000}"/>
    <hyperlink ref="B151" location="TC-030!A1" display="TC-030" xr:uid="{00000000-0004-0000-0100-0000AF000000}"/>
    <hyperlink ref="D151" location="TC-030!6:6" display="TC-030-SC-001" xr:uid="{00000000-0004-0000-0100-0000B0000000}"/>
    <hyperlink ref="B152" location="TC-031!A1" display="TC-031" xr:uid="{00000000-0004-0000-0100-0000B1000000}"/>
    <hyperlink ref="D152" location="TC-031!6:6" display="TC-031-SC-001" xr:uid="{00000000-0004-0000-0100-0000B2000000}"/>
    <hyperlink ref="D153" location="TC-031!42:42" display="TC-031-SC-002" xr:uid="{00000000-0004-0000-0100-0000B3000000}"/>
    <hyperlink ref="D154" location="TC-031!78:78" display="TC-031-SC-003" xr:uid="{00000000-0004-0000-0100-0000B4000000}"/>
    <hyperlink ref="B155" location="TC-032!A1" display="TC-032" xr:uid="{00000000-0004-0000-0100-0000B5000000}"/>
    <hyperlink ref="D155" location="TC-032!6:6" display="TC-032-SC-001" xr:uid="{00000000-0004-0000-0100-0000B6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5.109375" customWidth="1"/>
    <col min="4" max="4" width="73.88671875" customWidth="1"/>
    <col min="5" max="6" width="14.44140625" customWidth="1"/>
    <col min="7" max="7" width="16" customWidth="1"/>
    <col min="9" max="9" width="3.33203125" customWidth="1"/>
    <col min="10" max="10" width="18.109375" customWidth="1"/>
  </cols>
  <sheetData>
    <row r="1" spans="1:27" ht="14.4">
      <c r="A1" s="1"/>
      <c r="B1" s="1"/>
      <c r="C1" s="2"/>
      <c r="D1" s="3"/>
      <c r="E1" s="3"/>
      <c r="F1" s="3"/>
      <c r="G1" s="5"/>
      <c r="H1" s="3"/>
      <c r="I1" s="3"/>
      <c r="J1" s="3"/>
      <c r="K1" s="3"/>
      <c r="L1" s="3"/>
      <c r="M1" s="3"/>
      <c r="N1" s="3"/>
      <c r="O1" s="3"/>
      <c r="P1" s="3"/>
      <c r="Q1" s="3"/>
      <c r="R1" s="3"/>
      <c r="S1" s="3"/>
      <c r="T1" s="3"/>
      <c r="U1" s="3"/>
      <c r="V1" s="3"/>
      <c r="W1" s="3"/>
      <c r="X1" s="3"/>
      <c r="Y1" s="3"/>
      <c r="Z1" s="3"/>
      <c r="AA1" s="3"/>
    </row>
    <row r="2" spans="1:27" ht="14.4">
      <c r="A2" s="1"/>
      <c r="B2" s="9" t="s">
        <v>5</v>
      </c>
      <c r="C2" s="132" t="str">
        <f>Summary!C130</f>
        <v>Order Confirmation with Status and Notification of Order</v>
      </c>
      <c r="D2" s="126"/>
      <c r="E2" s="3"/>
      <c r="F2" s="17" t="s">
        <v>17</v>
      </c>
      <c r="G2" s="19"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26</v>
      </c>
      <c r="D3" s="126"/>
      <c r="E3" s="3"/>
      <c r="F3" s="26">
        <f>COUNTIF(C:C,"TC-023-SC-*")</f>
        <v>7</v>
      </c>
      <c r="G3" s="27">
        <f>COUNTIF(C:C,"Success")</f>
        <v>7</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2"/>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5"/>
      <c r="H5" s="3"/>
      <c r="I5" s="3"/>
      <c r="J5" s="3"/>
      <c r="K5" s="3"/>
      <c r="L5" s="3"/>
      <c r="M5" s="3"/>
      <c r="N5" s="3"/>
      <c r="O5" s="3"/>
      <c r="P5" s="3"/>
      <c r="Q5" s="3"/>
      <c r="R5" s="3"/>
      <c r="S5" s="3"/>
      <c r="T5" s="3"/>
      <c r="U5" s="3"/>
      <c r="V5" s="3"/>
      <c r="W5" s="3"/>
      <c r="X5" s="3"/>
      <c r="Y5" s="3"/>
      <c r="Z5" s="3"/>
      <c r="AA5" s="3"/>
    </row>
    <row r="6" spans="1:27" ht="14.4">
      <c r="A6" s="1"/>
      <c r="B6" s="33" t="s">
        <v>11</v>
      </c>
      <c r="C6" s="125" t="str">
        <f>Summary!F130</f>
        <v>Normal Scenario for Sellers Confirm Buyers Order</v>
      </c>
      <c r="D6" s="126"/>
      <c r="E6" s="3"/>
      <c r="F6" s="3"/>
      <c r="G6" s="5"/>
      <c r="H6" s="3"/>
      <c r="I6" s="3"/>
      <c r="J6" s="3"/>
      <c r="K6" s="3"/>
      <c r="L6" s="3"/>
      <c r="M6" s="3"/>
      <c r="N6" s="3"/>
      <c r="O6" s="3"/>
      <c r="P6" s="3"/>
      <c r="Q6" s="3"/>
      <c r="R6" s="3"/>
      <c r="S6" s="3"/>
      <c r="T6" s="3"/>
      <c r="U6" s="3"/>
      <c r="V6" s="3"/>
      <c r="W6" s="3"/>
      <c r="X6" s="3"/>
      <c r="Y6" s="3"/>
      <c r="Z6" s="3"/>
      <c r="AA6" s="3"/>
    </row>
    <row r="7" spans="1:27" ht="14.4">
      <c r="A7" s="1"/>
      <c r="B7" s="25" t="s">
        <v>9</v>
      </c>
      <c r="C7" s="127" t="s">
        <v>59</v>
      </c>
      <c r="D7" s="126"/>
      <c r="E7" s="3"/>
      <c r="F7" s="3"/>
      <c r="G7" s="5"/>
      <c r="H7" s="3"/>
      <c r="I7" s="3"/>
      <c r="J7" s="3"/>
      <c r="K7" s="3"/>
      <c r="L7" s="3"/>
      <c r="M7" s="3"/>
      <c r="N7" s="3"/>
      <c r="O7" s="3"/>
      <c r="P7" s="3"/>
      <c r="Q7" s="3"/>
      <c r="R7" s="3"/>
      <c r="S7" s="3"/>
      <c r="T7" s="3"/>
      <c r="U7" s="3"/>
      <c r="V7" s="3"/>
      <c r="W7" s="3"/>
      <c r="X7" s="3"/>
      <c r="Y7" s="3"/>
      <c r="Z7" s="3"/>
      <c r="AA7" s="3"/>
    </row>
    <row r="8" spans="1:27" ht="14.4">
      <c r="A8" s="1"/>
      <c r="B8" s="1"/>
      <c r="C8" s="2"/>
      <c r="D8" s="3"/>
      <c r="E8" s="3"/>
      <c r="F8" s="3"/>
      <c r="G8" s="5"/>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5"/>
      <c r="H9" s="3"/>
      <c r="I9" s="3"/>
      <c r="J9" s="3"/>
      <c r="K9" s="3"/>
      <c r="L9" s="3"/>
      <c r="M9" s="3"/>
      <c r="N9" s="3"/>
      <c r="O9" s="3"/>
      <c r="P9" s="3"/>
      <c r="Q9" s="3"/>
      <c r="R9" s="3"/>
      <c r="S9" s="3"/>
      <c r="T9" s="3"/>
      <c r="U9" s="3"/>
      <c r="V9" s="3"/>
      <c r="W9" s="3"/>
      <c r="X9" s="3"/>
      <c r="Y9" s="3"/>
      <c r="Z9" s="3"/>
      <c r="AA9" s="3"/>
    </row>
    <row r="10" spans="1:27" ht="14.4">
      <c r="A10" s="1"/>
      <c r="B10" s="133" t="s">
        <v>81</v>
      </c>
      <c r="C10" s="128" t="s">
        <v>83</v>
      </c>
      <c r="D10" s="126"/>
      <c r="E10" s="3"/>
      <c r="F10" s="3"/>
      <c r="G10" s="5"/>
      <c r="H10" s="3"/>
      <c r="I10" s="3"/>
      <c r="J10" s="3"/>
      <c r="K10" s="3"/>
      <c r="L10" s="3"/>
      <c r="M10" s="3"/>
      <c r="N10" s="3"/>
      <c r="O10" s="3"/>
      <c r="P10" s="3"/>
      <c r="Q10" s="3"/>
      <c r="R10" s="3"/>
      <c r="S10" s="3"/>
      <c r="T10" s="3"/>
      <c r="U10" s="3"/>
      <c r="V10" s="3"/>
      <c r="W10" s="3"/>
      <c r="X10" s="3"/>
      <c r="Y10" s="3"/>
      <c r="Z10" s="3"/>
      <c r="AA10" s="3"/>
    </row>
    <row r="11" spans="1:27" ht="14.4">
      <c r="A11" s="1"/>
      <c r="B11" s="134"/>
      <c r="C11" s="128" t="s">
        <v>92</v>
      </c>
      <c r="D11" s="126"/>
      <c r="E11" s="3"/>
      <c r="F11" s="3"/>
      <c r="G11" s="5"/>
      <c r="H11" s="3"/>
      <c r="I11" s="3"/>
      <c r="J11" s="3"/>
      <c r="K11" s="3"/>
      <c r="L11" s="3"/>
      <c r="M11" s="3"/>
      <c r="N11" s="3"/>
      <c r="O11" s="3"/>
      <c r="P11" s="3"/>
      <c r="Q11" s="3"/>
      <c r="R11" s="3"/>
      <c r="S11" s="3"/>
      <c r="T11" s="3"/>
      <c r="U11" s="3"/>
      <c r="V11" s="3"/>
      <c r="W11" s="3"/>
      <c r="X11" s="3"/>
      <c r="Y11" s="3"/>
      <c r="Z11" s="3"/>
      <c r="AA11" s="3"/>
    </row>
    <row r="12" spans="1:27" ht="14.4">
      <c r="A12" s="1"/>
      <c r="B12" s="134"/>
      <c r="C12" s="128" t="s">
        <v>97</v>
      </c>
      <c r="D12" s="126"/>
      <c r="E12" s="3"/>
      <c r="F12" s="3"/>
      <c r="G12" s="5"/>
      <c r="H12" s="3"/>
      <c r="I12" s="3"/>
      <c r="J12" s="3"/>
      <c r="K12" s="3"/>
      <c r="L12" s="3"/>
      <c r="M12" s="3"/>
      <c r="N12" s="3"/>
      <c r="O12" s="3"/>
      <c r="P12" s="3"/>
      <c r="Q12" s="3"/>
      <c r="R12" s="3"/>
      <c r="S12" s="3"/>
      <c r="T12" s="3"/>
      <c r="U12" s="3"/>
      <c r="V12" s="3"/>
      <c r="W12" s="3"/>
      <c r="X12" s="3"/>
      <c r="Y12" s="3"/>
      <c r="Z12" s="3"/>
      <c r="AA12" s="3"/>
    </row>
    <row r="13" spans="1:27" ht="14.4">
      <c r="A13" s="1"/>
      <c r="B13" s="134"/>
      <c r="C13" s="128" t="s">
        <v>98</v>
      </c>
      <c r="D13" s="126"/>
      <c r="E13" s="3"/>
      <c r="F13" s="3"/>
      <c r="G13" s="5"/>
      <c r="H13" s="3"/>
      <c r="I13" s="3"/>
      <c r="J13" s="3"/>
      <c r="K13" s="3"/>
      <c r="L13" s="3"/>
      <c r="M13" s="3"/>
      <c r="N13" s="3"/>
      <c r="O13" s="3"/>
      <c r="P13" s="3"/>
      <c r="Q13" s="3"/>
      <c r="R13" s="3"/>
      <c r="S13" s="3"/>
      <c r="T13" s="3"/>
      <c r="U13" s="3"/>
      <c r="V13" s="3"/>
      <c r="W13" s="3"/>
      <c r="X13" s="3"/>
      <c r="Y13" s="3"/>
      <c r="Z13" s="3"/>
      <c r="AA13" s="3"/>
    </row>
    <row r="14" spans="1:27" ht="14.4">
      <c r="A14" s="1"/>
      <c r="B14" s="135"/>
      <c r="C14" s="128" t="s">
        <v>104</v>
      </c>
      <c r="D14" s="126"/>
      <c r="E14" s="3"/>
      <c r="F14" s="3"/>
      <c r="G14" s="5"/>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5"/>
      <c r="H15" s="3"/>
      <c r="I15" s="3"/>
      <c r="J15" s="3"/>
      <c r="K15" s="3"/>
      <c r="L15" s="3"/>
      <c r="M15" s="3"/>
      <c r="N15" s="3"/>
      <c r="O15" s="3"/>
      <c r="P15" s="3"/>
      <c r="Q15" s="3"/>
      <c r="R15" s="3"/>
      <c r="S15" s="3"/>
      <c r="T15" s="3"/>
      <c r="U15" s="3"/>
      <c r="V15" s="3"/>
      <c r="W15" s="3"/>
      <c r="X15" s="3"/>
      <c r="Y15" s="3"/>
      <c r="Z15" s="3"/>
      <c r="AA15" s="3"/>
    </row>
    <row r="16" spans="1:27" ht="14.4">
      <c r="A16" s="1"/>
      <c r="B16" s="25" t="s">
        <v>12</v>
      </c>
      <c r="C16" s="128" t="str">
        <f>Summary!G130</f>
        <v>Buyers get the notification that order in the process and Buyers can see ongoing order listed at 'In Process' page in the Buyers menu</v>
      </c>
      <c r="D16" s="126"/>
      <c r="E16" s="3"/>
      <c r="F16" s="3"/>
      <c r="G16" s="5"/>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5"/>
      <c r="H17" s="3"/>
      <c r="I17" s="3"/>
      <c r="J17" s="3"/>
      <c r="K17" s="3"/>
      <c r="L17" s="3"/>
      <c r="M17" s="3"/>
      <c r="N17" s="3"/>
      <c r="O17" s="3"/>
      <c r="P17" s="3"/>
      <c r="Q17" s="3"/>
      <c r="R17" s="3"/>
      <c r="S17" s="3"/>
      <c r="T17" s="3"/>
      <c r="U17" s="3"/>
      <c r="V17" s="3"/>
      <c r="W17" s="3"/>
      <c r="X17" s="3"/>
      <c r="Y17" s="3"/>
      <c r="Z17" s="3"/>
      <c r="AA17" s="3"/>
    </row>
    <row r="18" spans="1:27" ht="14.4">
      <c r="A18" s="1"/>
      <c r="B18" s="133" t="s">
        <v>118</v>
      </c>
      <c r="C18" s="36" t="s">
        <v>120</v>
      </c>
      <c r="D18" s="37" t="s">
        <v>122</v>
      </c>
      <c r="E18" s="3"/>
      <c r="F18" s="3"/>
      <c r="G18" s="5"/>
      <c r="H18" s="3"/>
      <c r="I18" s="3"/>
      <c r="J18" s="3"/>
      <c r="K18" s="3"/>
      <c r="L18" s="3"/>
      <c r="M18" s="3"/>
      <c r="N18" s="3"/>
      <c r="O18" s="3"/>
      <c r="P18" s="3"/>
      <c r="Q18" s="3"/>
      <c r="R18" s="3"/>
      <c r="S18" s="3"/>
      <c r="T18" s="3"/>
      <c r="U18" s="3"/>
      <c r="V18" s="3"/>
      <c r="W18" s="3"/>
      <c r="X18" s="3"/>
      <c r="Y18" s="3"/>
      <c r="Z18" s="3"/>
      <c r="AA18" s="3"/>
    </row>
    <row r="19" spans="1:27" ht="14.4">
      <c r="A19" s="3"/>
      <c r="B19" s="134"/>
      <c r="C19" s="36" t="s">
        <v>126</v>
      </c>
      <c r="D19" s="37" t="s">
        <v>129</v>
      </c>
      <c r="E19" s="3"/>
      <c r="F19" s="3"/>
      <c r="G19" s="5"/>
      <c r="H19" s="3"/>
      <c r="I19" s="3"/>
      <c r="J19" s="3"/>
      <c r="K19" s="3"/>
      <c r="L19" s="3"/>
      <c r="M19" s="3"/>
      <c r="N19" s="3"/>
      <c r="O19" s="3"/>
      <c r="P19" s="3"/>
      <c r="Q19" s="3"/>
      <c r="R19" s="3"/>
      <c r="S19" s="3"/>
      <c r="T19" s="3"/>
      <c r="U19" s="3"/>
      <c r="V19" s="3"/>
      <c r="W19" s="3"/>
      <c r="X19" s="3"/>
      <c r="Y19" s="3"/>
      <c r="Z19" s="3"/>
      <c r="AA19" s="3"/>
    </row>
    <row r="20" spans="1:27" ht="43.2">
      <c r="A20" s="3"/>
      <c r="B20" s="134"/>
      <c r="C20" s="36" t="s">
        <v>131</v>
      </c>
      <c r="D20" s="38" t="s">
        <v>135</v>
      </c>
      <c r="E20" s="3"/>
      <c r="F20" s="3"/>
      <c r="G20" s="5"/>
      <c r="H20" s="3"/>
      <c r="I20" s="3"/>
      <c r="J20" s="3"/>
      <c r="K20" s="3"/>
      <c r="L20" s="3"/>
      <c r="M20" s="3"/>
      <c r="N20" s="3"/>
      <c r="O20" s="3"/>
      <c r="P20" s="3"/>
      <c r="Q20" s="3"/>
      <c r="R20" s="3"/>
      <c r="S20" s="3"/>
      <c r="T20" s="3"/>
      <c r="U20" s="3"/>
      <c r="V20" s="3"/>
      <c r="W20" s="3"/>
      <c r="X20" s="3"/>
      <c r="Y20" s="3"/>
      <c r="Z20" s="3"/>
      <c r="AA20" s="3"/>
    </row>
    <row r="21" spans="1:27" ht="15.75" customHeight="1">
      <c r="A21" s="3"/>
      <c r="B21" s="134"/>
      <c r="C21" s="36" t="s">
        <v>137</v>
      </c>
      <c r="D21" s="37" t="s">
        <v>138</v>
      </c>
      <c r="E21" s="3"/>
      <c r="F21" s="3"/>
      <c r="G21" s="5"/>
      <c r="H21" s="3"/>
      <c r="I21" s="3"/>
      <c r="J21" s="3"/>
      <c r="K21" s="3"/>
      <c r="L21" s="3"/>
      <c r="M21" s="3"/>
      <c r="N21" s="3"/>
      <c r="O21" s="3"/>
      <c r="P21" s="3"/>
      <c r="Q21" s="3"/>
      <c r="R21" s="3"/>
      <c r="S21" s="3"/>
      <c r="T21" s="3"/>
      <c r="U21" s="3"/>
      <c r="V21" s="3"/>
      <c r="W21" s="3"/>
      <c r="X21" s="3"/>
      <c r="Y21" s="3"/>
      <c r="Z21" s="3"/>
      <c r="AA21" s="3"/>
    </row>
    <row r="22" spans="1:27" ht="15.75" customHeight="1">
      <c r="A22" s="3"/>
      <c r="B22" s="134"/>
      <c r="C22" s="36" t="s">
        <v>139</v>
      </c>
      <c r="D22" s="37" t="s">
        <v>140</v>
      </c>
      <c r="E22" s="3"/>
      <c r="F22" s="3"/>
      <c r="G22" s="5"/>
      <c r="H22" s="3"/>
      <c r="I22" s="3"/>
      <c r="J22" s="3"/>
      <c r="K22" s="3"/>
      <c r="L22" s="3"/>
      <c r="M22" s="3"/>
      <c r="N22" s="3"/>
      <c r="O22" s="3"/>
      <c r="P22" s="3"/>
      <c r="Q22" s="3"/>
      <c r="R22" s="3"/>
      <c r="S22" s="3"/>
      <c r="T22" s="3"/>
      <c r="U22" s="3"/>
      <c r="V22" s="3"/>
      <c r="W22" s="3"/>
      <c r="X22" s="3"/>
      <c r="Y22" s="3"/>
      <c r="Z22" s="3"/>
      <c r="AA22" s="3"/>
    </row>
    <row r="23" spans="1:27" ht="15.75" customHeight="1">
      <c r="A23" s="3"/>
      <c r="B23" s="134"/>
      <c r="C23" s="36" t="s">
        <v>144</v>
      </c>
      <c r="D23" s="37" t="s">
        <v>145</v>
      </c>
      <c r="E23" s="3"/>
      <c r="F23" s="3"/>
      <c r="G23" s="5"/>
      <c r="H23" s="3"/>
      <c r="I23" s="3"/>
      <c r="J23" s="3"/>
      <c r="K23" s="3"/>
      <c r="L23" s="3"/>
      <c r="M23" s="3"/>
      <c r="N23" s="3"/>
      <c r="O23" s="3"/>
      <c r="P23" s="3"/>
      <c r="Q23" s="3"/>
      <c r="R23" s="3"/>
      <c r="S23" s="3"/>
      <c r="T23" s="3"/>
      <c r="U23" s="3"/>
      <c r="V23" s="3"/>
      <c r="W23" s="3"/>
      <c r="X23" s="3"/>
      <c r="Y23" s="3"/>
      <c r="Z23" s="3"/>
      <c r="AA23" s="3"/>
    </row>
    <row r="24" spans="1:27" ht="15.75" customHeight="1">
      <c r="A24" s="3"/>
      <c r="B24" s="134"/>
      <c r="C24" s="36" t="s">
        <v>149</v>
      </c>
      <c r="D24" s="37" t="s">
        <v>150</v>
      </c>
      <c r="E24" s="3"/>
      <c r="F24" s="3"/>
      <c r="G24" s="5"/>
      <c r="H24" s="3"/>
      <c r="I24" s="3"/>
      <c r="J24" s="3"/>
      <c r="K24" s="3"/>
      <c r="L24" s="3"/>
      <c r="M24" s="3"/>
      <c r="N24" s="3"/>
      <c r="O24" s="3"/>
      <c r="P24" s="3"/>
      <c r="Q24" s="3"/>
      <c r="R24" s="3"/>
      <c r="S24" s="3"/>
      <c r="T24" s="3"/>
      <c r="U24" s="3"/>
      <c r="V24" s="3"/>
      <c r="W24" s="3"/>
      <c r="X24" s="3"/>
      <c r="Y24" s="3"/>
      <c r="Z24" s="3"/>
      <c r="AA24" s="3"/>
    </row>
    <row r="25" spans="1:27" ht="15.75" customHeight="1">
      <c r="A25" s="3"/>
      <c r="B25" s="134"/>
      <c r="C25" s="36" t="s">
        <v>154</v>
      </c>
      <c r="D25" s="37" t="s">
        <v>155</v>
      </c>
      <c r="E25" s="3"/>
      <c r="F25" s="3"/>
      <c r="G25" s="5"/>
      <c r="H25" s="3"/>
      <c r="I25" s="3"/>
      <c r="J25" s="3"/>
      <c r="K25" s="3"/>
      <c r="L25" s="3"/>
      <c r="M25" s="3"/>
      <c r="N25" s="3"/>
      <c r="O25" s="3"/>
      <c r="P25" s="3"/>
      <c r="Q25" s="3"/>
      <c r="R25" s="3"/>
      <c r="S25" s="3"/>
      <c r="T25" s="3"/>
      <c r="U25" s="3"/>
      <c r="V25" s="3"/>
      <c r="W25" s="3"/>
      <c r="X25" s="3"/>
      <c r="Y25" s="3"/>
      <c r="Z25" s="3"/>
      <c r="AA25" s="3"/>
    </row>
    <row r="26" spans="1:27" ht="15.75" customHeight="1">
      <c r="A26" s="3"/>
      <c r="B26" s="134"/>
      <c r="C26" s="36" t="s">
        <v>157</v>
      </c>
      <c r="D26" s="37" t="s">
        <v>160</v>
      </c>
      <c r="E26" s="3"/>
      <c r="F26" s="3"/>
      <c r="G26" s="5"/>
      <c r="H26" s="3"/>
      <c r="I26" s="3"/>
      <c r="J26" s="3"/>
      <c r="K26" s="3"/>
      <c r="L26" s="3"/>
      <c r="M26" s="3"/>
      <c r="N26" s="3"/>
      <c r="O26" s="3"/>
      <c r="P26" s="3"/>
      <c r="Q26" s="3"/>
      <c r="R26" s="3"/>
      <c r="S26" s="3"/>
      <c r="T26" s="3"/>
      <c r="U26" s="3"/>
      <c r="V26" s="3"/>
      <c r="W26" s="3"/>
      <c r="X26" s="3"/>
      <c r="Y26" s="3"/>
      <c r="Z26" s="3"/>
      <c r="AA26" s="3"/>
    </row>
    <row r="27" spans="1:27" ht="15.75" customHeight="1">
      <c r="A27" s="3"/>
      <c r="B27" s="134"/>
      <c r="C27" s="36" t="s">
        <v>162</v>
      </c>
      <c r="D27" s="37" t="s">
        <v>163</v>
      </c>
      <c r="E27" s="3"/>
      <c r="F27" s="3"/>
      <c r="G27" s="5"/>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168</v>
      </c>
      <c r="D28" s="38" t="s">
        <v>169</v>
      </c>
      <c r="E28" s="3"/>
      <c r="F28" s="3"/>
      <c r="G28" s="5"/>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171</v>
      </c>
      <c r="D29" s="37" t="s">
        <v>172</v>
      </c>
      <c r="E29" s="3"/>
      <c r="F29" s="3"/>
      <c r="G29" s="5"/>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176</v>
      </c>
      <c r="D30" s="37" t="s">
        <v>177</v>
      </c>
      <c r="E30" s="3"/>
      <c r="F30" s="3"/>
      <c r="G30" s="5"/>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181</v>
      </c>
      <c r="D31" s="39" t="s">
        <v>184</v>
      </c>
      <c r="E31" s="3"/>
      <c r="F31" s="3"/>
      <c r="G31" s="5"/>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189</v>
      </c>
      <c r="D32" s="37" t="s">
        <v>190</v>
      </c>
      <c r="E32" s="3"/>
      <c r="F32" s="3"/>
      <c r="G32" s="5"/>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193</v>
      </c>
      <c r="D33" s="37" t="s">
        <v>194</v>
      </c>
      <c r="E33" s="3"/>
      <c r="F33" s="3"/>
      <c r="G33" s="5"/>
      <c r="H33" s="3"/>
      <c r="I33" s="3"/>
      <c r="J33" s="3"/>
      <c r="K33" s="3"/>
      <c r="L33" s="3"/>
      <c r="M33" s="3"/>
      <c r="N33" s="3"/>
      <c r="O33" s="3"/>
      <c r="P33" s="3"/>
      <c r="Q33" s="3"/>
      <c r="R33" s="3"/>
      <c r="S33" s="3"/>
      <c r="T33" s="3"/>
      <c r="U33" s="3"/>
      <c r="V33" s="3"/>
      <c r="W33" s="3"/>
      <c r="X33" s="3"/>
      <c r="Y33" s="3"/>
      <c r="Z33" s="3"/>
      <c r="AA33" s="3"/>
    </row>
    <row r="34" spans="1:27" ht="15.75" customHeight="1">
      <c r="A34" s="3"/>
      <c r="B34" s="134"/>
      <c r="C34" s="36" t="s">
        <v>197</v>
      </c>
      <c r="D34" s="37" t="s">
        <v>199</v>
      </c>
      <c r="E34" s="3"/>
      <c r="F34" s="3"/>
      <c r="G34" s="5"/>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204</v>
      </c>
      <c r="D35" s="37" t="s">
        <v>205</v>
      </c>
      <c r="E35" s="3"/>
      <c r="F35" s="3"/>
      <c r="G35" s="5"/>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206</v>
      </c>
      <c r="D36" s="38" t="s">
        <v>207</v>
      </c>
      <c r="E36" s="3"/>
      <c r="F36" s="3"/>
      <c r="G36" s="5"/>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212</v>
      </c>
      <c r="D37" s="37" t="s">
        <v>213</v>
      </c>
      <c r="E37" s="3"/>
      <c r="F37" s="3"/>
      <c r="G37" s="5"/>
      <c r="H37" s="3"/>
      <c r="I37" s="3"/>
      <c r="J37" s="3"/>
      <c r="K37" s="3"/>
      <c r="L37" s="3"/>
      <c r="M37" s="3"/>
      <c r="N37" s="3"/>
      <c r="O37" s="3"/>
      <c r="P37" s="3"/>
      <c r="Q37" s="3"/>
      <c r="R37" s="3"/>
      <c r="S37" s="3"/>
      <c r="T37" s="3"/>
      <c r="U37" s="3"/>
      <c r="V37" s="3"/>
      <c r="W37" s="3"/>
      <c r="X37" s="3"/>
      <c r="Y37" s="3"/>
      <c r="Z37" s="3"/>
      <c r="AA37" s="3"/>
    </row>
    <row r="38" spans="1:27" ht="15.75" customHeight="1">
      <c r="A38" s="3"/>
      <c r="B38" s="134"/>
      <c r="C38" s="36" t="s">
        <v>219</v>
      </c>
      <c r="D38" s="37" t="s">
        <v>220</v>
      </c>
      <c r="E38" s="3"/>
      <c r="F38" s="3"/>
      <c r="G38" s="5"/>
      <c r="H38" s="3"/>
      <c r="I38" s="3"/>
      <c r="J38" s="3"/>
      <c r="K38" s="3"/>
      <c r="L38" s="3"/>
      <c r="M38" s="3"/>
      <c r="N38" s="3"/>
      <c r="O38" s="3"/>
      <c r="P38" s="3"/>
      <c r="Q38" s="3"/>
      <c r="R38" s="3"/>
      <c r="S38" s="3"/>
      <c r="T38" s="3"/>
      <c r="U38" s="3"/>
      <c r="V38" s="3"/>
      <c r="W38" s="3"/>
      <c r="X38" s="3"/>
      <c r="Y38" s="3"/>
      <c r="Z38" s="3"/>
      <c r="AA38" s="3"/>
    </row>
    <row r="39" spans="1:27" ht="15.75" customHeight="1">
      <c r="A39" s="3"/>
      <c r="B39" s="134"/>
      <c r="C39" s="36" t="s">
        <v>222</v>
      </c>
      <c r="D39" s="40" t="s">
        <v>224</v>
      </c>
      <c r="E39" s="3"/>
      <c r="F39" s="3"/>
      <c r="G39" s="5"/>
      <c r="H39" s="3"/>
      <c r="I39" s="3"/>
      <c r="J39" s="3"/>
      <c r="K39" s="3"/>
      <c r="L39" s="3"/>
      <c r="M39" s="3"/>
      <c r="N39" s="3"/>
      <c r="O39" s="3"/>
      <c r="P39" s="3"/>
      <c r="Q39" s="3"/>
      <c r="R39" s="3"/>
      <c r="S39" s="3"/>
      <c r="T39" s="3"/>
      <c r="U39" s="3"/>
      <c r="V39" s="3"/>
      <c r="W39" s="3"/>
      <c r="X39" s="3"/>
      <c r="Y39" s="3"/>
      <c r="Z39" s="3"/>
      <c r="AA39" s="3"/>
    </row>
    <row r="40" spans="1:27" ht="15.75" customHeight="1">
      <c r="A40" s="3"/>
      <c r="B40" s="135"/>
      <c r="C40" s="36" t="s">
        <v>231</v>
      </c>
      <c r="D40" s="37" t="s">
        <v>232</v>
      </c>
      <c r="E40" s="3"/>
      <c r="F40" s="3"/>
      <c r="G40" s="5"/>
      <c r="H40" s="3"/>
      <c r="I40" s="3"/>
      <c r="J40" s="3"/>
      <c r="K40" s="3"/>
      <c r="L40" s="3"/>
      <c r="M40" s="3"/>
      <c r="N40" s="3"/>
      <c r="O40" s="3"/>
      <c r="P40" s="3"/>
      <c r="Q40" s="3"/>
      <c r="R40" s="3"/>
      <c r="S40" s="3"/>
      <c r="T40" s="3"/>
      <c r="U40" s="3"/>
      <c r="V40" s="3"/>
      <c r="W40" s="3"/>
      <c r="X40" s="3"/>
      <c r="Y40" s="3"/>
      <c r="Z40" s="3"/>
      <c r="AA40" s="3"/>
    </row>
    <row r="41" spans="1:27" ht="15.75" customHeight="1">
      <c r="A41" s="3"/>
      <c r="B41" s="3"/>
      <c r="C41" s="2"/>
      <c r="D41" s="3"/>
      <c r="E41" s="3"/>
      <c r="F41" s="3"/>
      <c r="G41" s="5"/>
      <c r="H41" s="3"/>
      <c r="I41" s="3"/>
      <c r="J41" s="3"/>
      <c r="K41" s="3"/>
      <c r="L41" s="3"/>
      <c r="M41" s="3"/>
      <c r="N41" s="3"/>
      <c r="O41" s="3"/>
      <c r="P41" s="3"/>
      <c r="Q41" s="3"/>
      <c r="R41" s="3"/>
      <c r="S41" s="3"/>
      <c r="T41" s="3"/>
      <c r="U41" s="3"/>
      <c r="V41" s="3"/>
      <c r="W41" s="3"/>
      <c r="X41" s="3"/>
      <c r="Y41" s="3"/>
      <c r="Z41" s="3"/>
      <c r="AA41" s="3"/>
    </row>
    <row r="42" spans="1:27" ht="15.75" customHeight="1">
      <c r="A42" s="1"/>
      <c r="B42" s="25" t="s">
        <v>234</v>
      </c>
      <c r="C42" s="128" t="s">
        <v>235</v>
      </c>
      <c r="D42" s="126"/>
      <c r="E42" s="3"/>
      <c r="F42" s="3"/>
      <c r="G42" s="5"/>
      <c r="H42" s="3"/>
      <c r="I42" s="3"/>
      <c r="J42" s="3"/>
      <c r="K42" s="3"/>
      <c r="L42" s="3"/>
      <c r="M42" s="3"/>
      <c r="N42" s="3"/>
      <c r="O42" s="3"/>
      <c r="P42" s="3"/>
      <c r="Q42" s="3"/>
      <c r="R42" s="3"/>
      <c r="S42" s="3"/>
      <c r="T42" s="3"/>
      <c r="U42" s="3"/>
      <c r="V42" s="3"/>
      <c r="W42" s="3"/>
      <c r="X42" s="3"/>
      <c r="Y42" s="3"/>
      <c r="Z42" s="3"/>
      <c r="AA42" s="3"/>
    </row>
    <row r="43" spans="1:27" ht="15.75" customHeight="1">
      <c r="A43" s="31"/>
      <c r="B43" s="31"/>
      <c r="C43" s="30"/>
      <c r="D43" s="31"/>
      <c r="E43" s="31"/>
      <c r="F43" s="31"/>
      <c r="G43" s="32"/>
      <c r="H43" s="31"/>
      <c r="I43" s="31"/>
      <c r="J43" s="31"/>
      <c r="K43" s="31"/>
      <c r="L43" s="31"/>
      <c r="M43" s="31"/>
      <c r="N43" s="31"/>
      <c r="O43" s="31"/>
      <c r="P43" s="31"/>
      <c r="Q43" s="31"/>
      <c r="R43" s="31"/>
      <c r="S43" s="31"/>
      <c r="T43" s="31"/>
      <c r="U43" s="31"/>
      <c r="V43" s="31"/>
      <c r="W43" s="31"/>
      <c r="X43" s="31"/>
      <c r="Y43" s="31"/>
      <c r="Z43" s="31"/>
      <c r="AA43" s="31"/>
    </row>
    <row r="44" spans="1:27" ht="15.75" customHeight="1">
      <c r="A44" s="1"/>
      <c r="B44" s="1"/>
      <c r="C44" s="2"/>
      <c r="D44" s="3"/>
      <c r="E44" s="3"/>
      <c r="F44" s="3"/>
      <c r="G44" s="5"/>
      <c r="H44" s="3"/>
      <c r="I44" s="3"/>
      <c r="J44" s="3"/>
      <c r="K44" s="3"/>
      <c r="L44" s="3"/>
      <c r="M44" s="3"/>
      <c r="N44" s="3"/>
      <c r="O44" s="3"/>
      <c r="P44" s="3"/>
      <c r="Q44" s="3"/>
      <c r="R44" s="3"/>
      <c r="S44" s="3"/>
      <c r="T44" s="3"/>
      <c r="U44" s="3"/>
      <c r="V44" s="3"/>
      <c r="W44" s="3"/>
      <c r="X44" s="3"/>
      <c r="Y44" s="3"/>
      <c r="Z44" s="3"/>
      <c r="AA44" s="3"/>
    </row>
    <row r="45" spans="1:27" ht="15.75" customHeight="1">
      <c r="A45" s="1"/>
      <c r="B45" s="33" t="s">
        <v>11</v>
      </c>
      <c r="C45" s="125" t="str">
        <f>Summary!F131</f>
        <v>Normal Scenario for Sellers Reject Buyers Order and Give a Buyer Rating</v>
      </c>
      <c r="D45" s="126"/>
      <c r="E45" s="3"/>
      <c r="F45" s="3"/>
      <c r="G45" s="5"/>
      <c r="H45" s="3"/>
      <c r="I45" s="3"/>
      <c r="J45" s="3"/>
      <c r="K45" s="3"/>
      <c r="L45" s="3"/>
      <c r="M45" s="3"/>
      <c r="N45" s="3"/>
      <c r="O45" s="3"/>
      <c r="P45" s="3"/>
      <c r="Q45" s="3"/>
      <c r="R45" s="3"/>
      <c r="S45" s="3"/>
      <c r="T45" s="3"/>
      <c r="U45" s="3"/>
      <c r="V45" s="3"/>
      <c r="W45" s="3"/>
      <c r="X45" s="3"/>
      <c r="Y45" s="3"/>
      <c r="Z45" s="3"/>
      <c r="AA45" s="3"/>
    </row>
    <row r="46" spans="1:27" ht="15.75" customHeight="1">
      <c r="A46" s="1"/>
      <c r="B46" s="25" t="s">
        <v>9</v>
      </c>
      <c r="C46" s="127" t="s">
        <v>246</v>
      </c>
      <c r="D46" s="126"/>
      <c r="E46" s="3"/>
      <c r="F46" s="3"/>
      <c r="G46" s="5"/>
      <c r="H46" s="3"/>
      <c r="I46" s="3"/>
      <c r="J46" s="3"/>
      <c r="K46" s="3"/>
      <c r="L46" s="3"/>
      <c r="M46" s="3"/>
      <c r="N46" s="3"/>
      <c r="O46" s="3"/>
      <c r="P46" s="3"/>
      <c r="Q46" s="3"/>
      <c r="R46" s="3"/>
      <c r="S46" s="3"/>
      <c r="T46" s="3"/>
      <c r="U46" s="3"/>
      <c r="V46" s="3"/>
      <c r="W46" s="3"/>
      <c r="X46" s="3"/>
      <c r="Y46" s="3"/>
      <c r="Z46" s="3"/>
      <c r="AA46" s="3"/>
    </row>
    <row r="47" spans="1:27" ht="15.75" customHeight="1">
      <c r="A47" s="1"/>
      <c r="B47" s="1"/>
      <c r="C47" s="2"/>
      <c r="D47" s="3"/>
      <c r="E47" s="3"/>
      <c r="F47" s="3"/>
      <c r="G47" s="5"/>
      <c r="H47" s="3"/>
      <c r="I47" s="3"/>
      <c r="J47" s="3"/>
      <c r="K47" s="3"/>
      <c r="L47" s="3"/>
      <c r="M47" s="3"/>
      <c r="N47" s="3"/>
      <c r="O47" s="3"/>
      <c r="P47" s="3"/>
      <c r="Q47" s="3"/>
      <c r="R47" s="3"/>
      <c r="S47" s="3"/>
      <c r="T47" s="3"/>
      <c r="U47" s="3"/>
      <c r="V47" s="3"/>
      <c r="W47" s="3"/>
      <c r="X47" s="3"/>
      <c r="Y47" s="3"/>
      <c r="Z47" s="3"/>
      <c r="AA47" s="3"/>
    </row>
    <row r="48" spans="1:27" ht="15.75" customHeight="1">
      <c r="A48" s="1"/>
      <c r="B48" s="136" t="s">
        <v>67</v>
      </c>
      <c r="C48" s="137"/>
      <c r="D48" s="126"/>
      <c r="E48" s="3"/>
      <c r="F48" s="3"/>
      <c r="G48" s="5"/>
      <c r="H48" s="3"/>
      <c r="I48" s="3"/>
      <c r="J48" s="3"/>
      <c r="K48" s="3"/>
      <c r="L48" s="3"/>
      <c r="M48" s="3"/>
      <c r="N48" s="3"/>
      <c r="O48" s="3"/>
      <c r="P48" s="3"/>
      <c r="Q48" s="3"/>
      <c r="R48" s="3"/>
      <c r="S48" s="3"/>
      <c r="T48" s="3"/>
      <c r="U48" s="3"/>
      <c r="V48" s="3"/>
      <c r="W48" s="3"/>
      <c r="X48" s="3"/>
      <c r="Y48" s="3"/>
      <c r="Z48" s="3"/>
      <c r="AA48" s="3"/>
    </row>
    <row r="49" spans="1:27" ht="15.75" customHeight="1">
      <c r="A49" s="1"/>
      <c r="B49" s="133" t="s">
        <v>81</v>
      </c>
      <c r="C49" s="128" t="s">
        <v>83</v>
      </c>
      <c r="D49" s="126"/>
      <c r="E49" s="3"/>
      <c r="F49" s="3"/>
      <c r="G49" s="5"/>
      <c r="H49" s="3"/>
      <c r="I49" s="3"/>
      <c r="J49" s="3"/>
      <c r="K49" s="3"/>
      <c r="L49" s="3"/>
      <c r="M49" s="3"/>
      <c r="N49" s="3"/>
      <c r="O49" s="3"/>
      <c r="P49" s="3"/>
      <c r="Q49" s="3"/>
      <c r="R49" s="3"/>
      <c r="S49" s="3"/>
      <c r="T49" s="3"/>
      <c r="U49" s="3"/>
      <c r="V49" s="3"/>
      <c r="W49" s="3"/>
      <c r="X49" s="3"/>
      <c r="Y49" s="3"/>
      <c r="Z49" s="3"/>
      <c r="AA49" s="3"/>
    </row>
    <row r="50" spans="1:27" ht="15.75" customHeight="1">
      <c r="A50" s="1"/>
      <c r="B50" s="134"/>
      <c r="C50" s="128" t="s">
        <v>92</v>
      </c>
      <c r="D50" s="126"/>
      <c r="E50" s="3"/>
      <c r="F50" s="3"/>
      <c r="G50" s="5"/>
      <c r="H50" s="3"/>
      <c r="I50" s="3"/>
      <c r="J50" s="3"/>
      <c r="K50" s="3"/>
      <c r="L50" s="3"/>
      <c r="M50" s="3"/>
      <c r="N50" s="3"/>
      <c r="O50" s="3"/>
      <c r="P50" s="3"/>
      <c r="Q50" s="3"/>
      <c r="R50" s="3"/>
      <c r="S50" s="3"/>
      <c r="T50" s="3"/>
      <c r="U50" s="3"/>
      <c r="V50" s="3"/>
      <c r="W50" s="3"/>
      <c r="X50" s="3"/>
      <c r="Y50" s="3"/>
      <c r="Z50" s="3"/>
      <c r="AA50" s="3"/>
    </row>
    <row r="51" spans="1:27" ht="15.75" customHeight="1">
      <c r="A51" s="1"/>
      <c r="B51" s="134"/>
      <c r="C51" s="128" t="s">
        <v>97</v>
      </c>
      <c r="D51" s="126"/>
      <c r="E51" s="3"/>
      <c r="F51" s="3"/>
      <c r="G51" s="5"/>
      <c r="H51" s="3"/>
      <c r="I51" s="3"/>
      <c r="J51" s="3"/>
      <c r="K51" s="3"/>
      <c r="L51" s="3"/>
      <c r="M51" s="3"/>
      <c r="N51" s="3"/>
      <c r="O51" s="3"/>
      <c r="P51" s="3"/>
      <c r="Q51" s="3"/>
      <c r="R51" s="3"/>
      <c r="S51" s="3"/>
      <c r="T51" s="3"/>
      <c r="U51" s="3"/>
      <c r="V51" s="3"/>
      <c r="W51" s="3"/>
      <c r="X51" s="3"/>
      <c r="Y51" s="3"/>
      <c r="Z51" s="3"/>
      <c r="AA51" s="3"/>
    </row>
    <row r="52" spans="1:27" ht="15.75" customHeight="1">
      <c r="A52" s="1"/>
      <c r="B52" s="134"/>
      <c r="C52" s="128" t="s">
        <v>98</v>
      </c>
      <c r="D52" s="126"/>
      <c r="E52" s="3"/>
      <c r="F52" s="3"/>
      <c r="G52" s="5"/>
      <c r="H52" s="3"/>
      <c r="I52" s="3"/>
      <c r="J52" s="3"/>
      <c r="K52" s="3"/>
      <c r="L52" s="3"/>
      <c r="M52" s="3"/>
      <c r="N52" s="3"/>
      <c r="O52" s="3"/>
      <c r="P52" s="3"/>
      <c r="Q52" s="3"/>
      <c r="R52" s="3"/>
      <c r="S52" s="3"/>
      <c r="T52" s="3"/>
      <c r="U52" s="3"/>
      <c r="V52" s="3"/>
      <c r="W52" s="3"/>
      <c r="X52" s="3"/>
      <c r="Y52" s="3"/>
      <c r="Z52" s="3"/>
      <c r="AA52" s="3"/>
    </row>
    <row r="53" spans="1:27" ht="15.75" customHeight="1">
      <c r="A53" s="1"/>
      <c r="B53" s="135"/>
      <c r="C53" s="128" t="s">
        <v>104</v>
      </c>
      <c r="D53" s="126"/>
      <c r="E53" s="3"/>
      <c r="F53" s="3"/>
      <c r="G53" s="5"/>
      <c r="H53" s="3"/>
      <c r="I53" s="3"/>
      <c r="J53" s="3"/>
      <c r="K53" s="3"/>
      <c r="L53" s="3"/>
      <c r="M53" s="3"/>
      <c r="N53" s="3"/>
      <c r="O53" s="3"/>
      <c r="P53" s="3"/>
      <c r="Q53" s="3"/>
      <c r="R53" s="3"/>
      <c r="S53" s="3"/>
      <c r="T53" s="3"/>
      <c r="U53" s="3"/>
      <c r="V53" s="3"/>
      <c r="W53" s="3"/>
      <c r="X53" s="3"/>
      <c r="Y53" s="3"/>
      <c r="Z53" s="3"/>
      <c r="AA53" s="3"/>
    </row>
    <row r="54" spans="1:27" ht="15.75" customHeight="1">
      <c r="A54" s="3"/>
      <c r="B54" s="3"/>
      <c r="C54" s="2"/>
      <c r="D54" s="3"/>
      <c r="E54" s="3"/>
      <c r="F54" s="3"/>
      <c r="G54" s="5"/>
      <c r="H54" s="3"/>
      <c r="I54" s="3"/>
      <c r="J54" s="3"/>
      <c r="K54" s="3"/>
      <c r="L54" s="3"/>
      <c r="M54" s="3"/>
      <c r="N54" s="3"/>
      <c r="O54" s="3"/>
      <c r="P54" s="3"/>
      <c r="Q54" s="3"/>
      <c r="R54" s="3"/>
      <c r="S54" s="3"/>
      <c r="T54" s="3"/>
      <c r="U54" s="3"/>
      <c r="V54" s="3"/>
      <c r="W54" s="3"/>
      <c r="X54" s="3"/>
      <c r="Y54" s="3"/>
      <c r="Z54" s="3"/>
      <c r="AA54" s="3"/>
    </row>
    <row r="55" spans="1:27" ht="15.75" customHeight="1">
      <c r="A55" s="1"/>
      <c r="B55" s="25" t="s">
        <v>12</v>
      </c>
      <c r="C55" s="128" t="str">
        <f>Summary!G131</f>
        <v>Buyers get the notification that order has rejected and Buyers can see rejected order listed at 'Rejected' page in the Buyers menu</v>
      </c>
      <c r="D55" s="126"/>
      <c r="E55" s="3"/>
      <c r="F55" s="3"/>
      <c r="G55" s="5"/>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5"/>
      <c r="H56" s="3"/>
      <c r="I56" s="3"/>
      <c r="J56" s="3"/>
      <c r="K56" s="3"/>
      <c r="L56" s="3"/>
      <c r="M56" s="3"/>
      <c r="N56" s="3"/>
      <c r="O56" s="3"/>
      <c r="P56" s="3"/>
      <c r="Q56" s="3"/>
      <c r="R56" s="3"/>
      <c r="S56" s="3"/>
      <c r="T56" s="3"/>
      <c r="U56" s="3"/>
      <c r="V56" s="3"/>
      <c r="W56" s="3"/>
      <c r="X56" s="3"/>
      <c r="Y56" s="3"/>
      <c r="Z56" s="3"/>
      <c r="AA56" s="3"/>
    </row>
    <row r="57" spans="1:27" ht="15.75" customHeight="1">
      <c r="A57" s="1"/>
      <c r="B57" s="133" t="s">
        <v>118</v>
      </c>
      <c r="C57" s="36" t="s">
        <v>120</v>
      </c>
      <c r="D57" s="37" t="s">
        <v>122</v>
      </c>
      <c r="E57" s="3"/>
      <c r="F57" s="3"/>
      <c r="G57" s="5"/>
      <c r="H57" s="3"/>
      <c r="I57" s="3"/>
      <c r="J57" s="3"/>
      <c r="K57" s="3"/>
      <c r="L57" s="3"/>
      <c r="M57" s="3"/>
      <c r="N57" s="3"/>
      <c r="O57" s="3"/>
      <c r="P57" s="3"/>
      <c r="Q57" s="3"/>
      <c r="R57" s="3"/>
      <c r="S57" s="3"/>
      <c r="T57" s="3"/>
      <c r="U57" s="3"/>
      <c r="V57" s="3"/>
      <c r="W57" s="3"/>
      <c r="X57" s="3"/>
      <c r="Y57" s="3"/>
      <c r="Z57" s="3"/>
      <c r="AA57" s="3"/>
    </row>
    <row r="58" spans="1:27" ht="15.75" customHeight="1">
      <c r="A58" s="3"/>
      <c r="B58" s="134"/>
      <c r="C58" s="36" t="s">
        <v>126</v>
      </c>
      <c r="D58" s="37" t="s">
        <v>129</v>
      </c>
      <c r="E58" s="3"/>
      <c r="F58" s="3"/>
      <c r="G58" s="5"/>
      <c r="H58" s="3"/>
      <c r="I58" s="3"/>
      <c r="J58" s="3"/>
      <c r="K58" s="3"/>
      <c r="L58" s="3"/>
      <c r="M58" s="3"/>
      <c r="N58" s="3"/>
      <c r="O58" s="3"/>
      <c r="P58" s="3"/>
      <c r="Q58" s="3"/>
      <c r="R58" s="3"/>
      <c r="S58" s="3"/>
      <c r="T58" s="3"/>
      <c r="U58" s="3"/>
      <c r="V58" s="3"/>
      <c r="W58" s="3"/>
      <c r="X58" s="3"/>
      <c r="Y58" s="3"/>
      <c r="Z58" s="3"/>
      <c r="AA58" s="3"/>
    </row>
    <row r="59" spans="1:27" ht="15.75" customHeight="1">
      <c r="A59" s="3"/>
      <c r="B59" s="134"/>
      <c r="C59" s="36" t="s">
        <v>131</v>
      </c>
      <c r="D59" s="38" t="s">
        <v>288</v>
      </c>
      <c r="E59" s="3"/>
      <c r="F59" s="3"/>
      <c r="G59" s="5"/>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137</v>
      </c>
      <c r="D60" s="37" t="s">
        <v>138</v>
      </c>
      <c r="E60" s="3"/>
      <c r="F60" s="3"/>
      <c r="G60" s="5"/>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139</v>
      </c>
      <c r="D61" s="37" t="s">
        <v>140</v>
      </c>
      <c r="E61" s="3"/>
      <c r="F61" s="3"/>
      <c r="G61" s="5"/>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144</v>
      </c>
      <c r="D62" s="37" t="s">
        <v>145</v>
      </c>
      <c r="E62" s="3"/>
      <c r="F62" s="3"/>
      <c r="G62" s="5"/>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149</v>
      </c>
      <c r="D63" s="37" t="s">
        <v>301</v>
      </c>
      <c r="E63" s="3"/>
      <c r="F63" s="3"/>
      <c r="G63" s="5"/>
      <c r="H63" s="3"/>
      <c r="I63" s="3"/>
      <c r="J63" s="3"/>
      <c r="K63" s="3"/>
      <c r="L63" s="3"/>
      <c r="M63" s="3"/>
      <c r="N63" s="3"/>
      <c r="O63" s="3"/>
      <c r="P63" s="3"/>
      <c r="Q63" s="3"/>
      <c r="R63" s="3"/>
      <c r="S63" s="3"/>
      <c r="T63" s="3"/>
      <c r="U63" s="3"/>
      <c r="V63" s="3"/>
      <c r="W63" s="3"/>
      <c r="X63" s="3"/>
      <c r="Y63" s="3"/>
      <c r="Z63" s="3"/>
      <c r="AA63" s="3"/>
    </row>
    <row r="64" spans="1:27" ht="15.75" customHeight="1">
      <c r="A64" s="3"/>
      <c r="B64" s="134"/>
      <c r="C64" s="36" t="s">
        <v>154</v>
      </c>
      <c r="D64" s="37" t="s">
        <v>306</v>
      </c>
      <c r="E64" s="3"/>
      <c r="F64" s="3"/>
      <c r="G64" s="5"/>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157</v>
      </c>
      <c r="D65" s="37" t="s">
        <v>307</v>
      </c>
      <c r="E65" s="3"/>
      <c r="F65" s="3"/>
      <c r="G65" s="5"/>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162</v>
      </c>
      <c r="D66" s="37" t="s">
        <v>310</v>
      </c>
      <c r="E66" s="3"/>
      <c r="F66" s="3"/>
      <c r="G66" s="5"/>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168</v>
      </c>
      <c r="D67" s="38" t="s">
        <v>314</v>
      </c>
      <c r="E67" s="3"/>
      <c r="F67" s="3"/>
      <c r="G67" s="5"/>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171</v>
      </c>
      <c r="D68" s="37" t="s">
        <v>319</v>
      </c>
      <c r="E68" s="3"/>
      <c r="F68" s="3"/>
      <c r="G68" s="5"/>
      <c r="H68" s="3"/>
      <c r="I68" s="3"/>
      <c r="J68" s="3"/>
      <c r="K68" s="3"/>
      <c r="L68" s="3"/>
      <c r="M68" s="3"/>
      <c r="N68" s="3"/>
      <c r="O68" s="3"/>
      <c r="P68" s="3"/>
      <c r="Q68" s="3"/>
      <c r="R68" s="3"/>
      <c r="S68" s="3"/>
      <c r="T68" s="3"/>
      <c r="U68" s="3"/>
      <c r="V68" s="3"/>
      <c r="W68" s="3"/>
      <c r="X68" s="3"/>
      <c r="Y68" s="3"/>
      <c r="Z68" s="3"/>
      <c r="AA68" s="3"/>
    </row>
    <row r="69" spans="1:27" ht="15.75" customHeight="1">
      <c r="A69" s="3"/>
      <c r="B69" s="134"/>
      <c r="C69" s="36" t="s">
        <v>176</v>
      </c>
      <c r="D69" s="37" t="s">
        <v>322</v>
      </c>
      <c r="E69" s="3"/>
      <c r="F69" s="3"/>
      <c r="G69" s="5"/>
      <c r="H69" s="3"/>
      <c r="I69" s="3"/>
      <c r="J69" s="3"/>
      <c r="K69" s="3"/>
      <c r="L69" s="3"/>
      <c r="M69" s="3"/>
      <c r="N69" s="3"/>
      <c r="O69" s="3"/>
      <c r="P69" s="3"/>
      <c r="Q69" s="3"/>
      <c r="R69" s="3"/>
      <c r="S69" s="3"/>
      <c r="T69" s="3"/>
      <c r="U69" s="3"/>
      <c r="V69" s="3"/>
      <c r="W69" s="3"/>
      <c r="X69" s="3"/>
      <c r="Y69" s="3"/>
      <c r="Z69" s="3"/>
      <c r="AA69" s="3"/>
    </row>
    <row r="70" spans="1:27" ht="15.75" customHeight="1">
      <c r="A70" s="3"/>
      <c r="B70" s="134"/>
      <c r="C70" s="36" t="s">
        <v>181</v>
      </c>
      <c r="D70" s="37" t="s">
        <v>326</v>
      </c>
      <c r="E70" s="3"/>
      <c r="F70" s="3"/>
      <c r="G70" s="5"/>
      <c r="H70" s="3"/>
      <c r="I70" s="3"/>
      <c r="J70" s="3"/>
      <c r="K70" s="3"/>
      <c r="L70" s="3"/>
      <c r="M70" s="3"/>
      <c r="N70" s="3"/>
      <c r="O70" s="3"/>
      <c r="P70" s="3"/>
      <c r="Q70" s="3"/>
      <c r="R70" s="3"/>
      <c r="S70" s="3"/>
      <c r="T70" s="3"/>
      <c r="U70" s="3"/>
      <c r="V70" s="3"/>
      <c r="W70" s="3"/>
      <c r="X70" s="3"/>
      <c r="Y70" s="3"/>
      <c r="Z70" s="3"/>
      <c r="AA70" s="3"/>
    </row>
    <row r="71" spans="1:27" ht="15.75" customHeight="1">
      <c r="A71" s="3"/>
      <c r="B71" s="134"/>
      <c r="C71" s="36" t="s">
        <v>332</v>
      </c>
      <c r="D71" s="37" t="s">
        <v>333</v>
      </c>
      <c r="E71" s="3"/>
      <c r="F71" s="3"/>
      <c r="G71" s="5"/>
      <c r="H71" s="3"/>
      <c r="I71" s="3"/>
      <c r="J71" s="3"/>
      <c r="K71" s="3"/>
      <c r="L71" s="3"/>
      <c r="M71" s="3"/>
      <c r="N71" s="3"/>
      <c r="O71" s="3"/>
      <c r="P71" s="3"/>
      <c r="Q71" s="3"/>
      <c r="R71" s="3"/>
      <c r="S71" s="3"/>
      <c r="T71" s="3"/>
      <c r="U71" s="3"/>
      <c r="V71" s="3"/>
      <c r="W71" s="3"/>
      <c r="X71" s="3"/>
      <c r="Y71" s="3"/>
      <c r="Z71" s="3"/>
      <c r="AA71" s="3"/>
    </row>
    <row r="72" spans="1:27" ht="15.75" customHeight="1">
      <c r="A72" s="3"/>
      <c r="B72" s="134"/>
      <c r="C72" s="36" t="s">
        <v>189</v>
      </c>
      <c r="D72" s="37" t="s">
        <v>334</v>
      </c>
      <c r="E72" s="3"/>
      <c r="F72" s="3"/>
      <c r="G72" s="5"/>
      <c r="H72" s="3"/>
      <c r="I72" s="3"/>
      <c r="J72" s="3"/>
      <c r="K72" s="3"/>
      <c r="L72" s="3"/>
      <c r="M72" s="3"/>
      <c r="N72" s="3"/>
      <c r="O72" s="3"/>
      <c r="P72" s="3"/>
      <c r="Q72" s="3"/>
      <c r="R72" s="3"/>
      <c r="S72" s="3"/>
      <c r="T72" s="3"/>
      <c r="U72" s="3"/>
      <c r="V72" s="3"/>
      <c r="W72" s="3"/>
      <c r="X72" s="3"/>
      <c r="Y72" s="3"/>
      <c r="Z72" s="3"/>
      <c r="AA72" s="3"/>
    </row>
    <row r="73" spans="1:27" ht="15.75" customHeight="1">
      <c r="A73" s="3"/>
      <c r="B73" s="134"/>
      <c r="C73" s="36" t="s">
        <v>193</v>
      </c>
      <c r="D73" s="37" t="s">
        <v>339</v>
      </c>
      <c r="E73" s="3"/>
      <c r="F73" s="3"/>
      <c r="G73" s="5"/>
      <c r="H73" s="3"/>
      <c r="I73" s="3"/>
      <c r="J73" s="3"/>
      <c r="K73" s="3"/>
      <c r="L73" s="3"/>
      <c r="M73" s="3"/>
      <c r="N73" s="3"/>
      <c r="O73" s="3"/>
      <c r="P73" s="3"/>
      <c r="Q73" s="3"/>
      <c r="R73" s="3"/>
      <c r="S73" s="3"/>
      <c r="T73" s="3"/>
      <c r="U73" s="3"/>
      <c r="V73" s="3"/>
      <c r="W73" s="3"/>
      <c r="X73" s="3"/>
      <c r="Y73" s="3"/>
      <c r="Z73" s="3"/>
      <c r="AA73" s="3"/>
    </row>
    <row r="74" spans="1:27" ht="15.75" customHeight="1">
      <c r="A74" s="3"/>
      <c r="B74" s="134"/>
      <c r="C74" s="36" t="s">
        <v>197</v>
      </c>
      <c r="D74" s="37" t="s">
        <v>342</v>
      </c>
      <c r="E74" s="3"/>
      <c r="F74" s="3"/>
      <c r="G74" s="5"/>
      <c r="H74" s="3"/>
      <c r="I74" s="3"/>
      <c r="J74" s="3"/>
      <c r="K74" s="3"/>
      <c r="L74" s="3"/>
      <c r="M74" s="3"/>
      <c r="N74" s="3"/>
      <c r="O74" s="3"/>
      <c r="P74" s="3"/>
      <c r="Q74" s="3"/>
      <c r="R74" s="3"/>
      <c r="S74" s="3"/>
      <c r="T74" s="3"/>
      <c r="U74" s="3"/>
      <c r="V74" s="3"/>
      <c r="W74" s="3"/>
      <c r="X74" s="3"/>
      <c r="Y74" s="3"/>
      <c r="Z74" s="3"/>
      <c r="AA74" s="3"/>
    </row>
    <row r="75" spans="1:27" ht="15.75" customHeight="1">
      <c r="A75" s="3"/>
      <c r="B75" s="134"/>
      <c r="C75" s="36" t="s">
        <v>204</v>
      </c>
      <c r="D75" s="37" t="s">
        <v>205</v>
      </c>
      <c r="E75" s="3"/>
      <c r="F75" s="3"/>
      <c r="G75" s="5"/>
      <c r="H75" s="3"/>
      <c r="I75" s="3"/>
      <c r="J75" s="3"/>
      <c r="K75" s="3"/>
      <c r="L75" s="3"/>
      <c r="M75" s="3"/>
      <c r="N75" s="3"/>
      <c r="O75" s="3"/>
      <c r="P75" s="3"/>
      <c r="Q75" s="3"/>
      <c r="R75" s="3"/>
      <c r="S75" s="3"/>
      <c r="T75" s="3"/>
      <c r="U75" s="3"/>
      <c r="V75" s="3"/>
      <c r="W75" s="3"/>
      <c r="X75" s="3"/>
      <c r="Y75" s="3"/>
      <c r="Z75" s="3"/>
      <c r="AA75" s="3"/>
    </row>
    <row r="76" spans="1:27" ht="15.75" customHeight="1">
      <c r="A76" s="3"/>
      <c r="B76" s="134"/>
      <c r="C76" s="36" t="s">
        <v>206</v>
      </c>
      <c r="D76" s="38" t="s">
        <v>350</v>
      </c>
      <c r="E76" s="3"/>
      <c r="F76" s="3"/>
      <c r="G76" s="5"/>
      <c r="H76" s="3"/>
      <c r="I76" s="3"/>
      <c r="J76" s="3"/>
      <c r="K76" s="3"/>
      <c r="L76" s="3"/>
      <c r="M76" s="3"/>
      <c r="N76" s="3"/>
      <c r="O76" s="3"/>
      <c r="P76" s="3"/>
      <c r="Q76" s="3"/>
      <c r="R76" s="3"/>
      <c r="S76" s="3"/>
      <c r="T76" s="3"/>
      <c r="U76" s="3"/>
      <c r="V76" s="3"/>
      <c r="W76" s="3"/>
      <c r="X76" s="3"/>
      <c r="Y76" s="3"/>
      <c r="Z76" s="3"/>
      <c r="AA76" s="3"/>
    </row>
    <row r="77" spans="1:27" ht="15.75" customHeight="1">
      <c r="A77" s="3"/>
      <c r="B77" s="134"/>
      <c r="C77" s="36" t="s">
        <v>212</v>
      </c>
      <c r="D77" s="37" t="s">
        <v>213</v>
      </c>
      <c r="E77" s="3"/>
      <c r="F77" s="3"/>
      <c r="G77" s="5"/>
      <c r="H77" s="3"/>
      <c r="I77" s="3"/>
      <c r="J77" s="3"/>
      <c r="K77" s="3"/>
      <c r="L77" s="3"/>
      <c r="M77" s="3"/>
      <c r="N77" s="3"/>
      <c r="O77" s="3"/>
      <c r="P77" s="3"/>
      <c r="Q77" s="3"/>
      <c r="R77" s="3"/>
      <c r="S77" s="3"/>
      <c r="T77" s="3"/>
      <c r="U77" s="3"/>
      <c r="V77" s="3"/>
      <c r="W77" s="3"/>
      <c r="X77" s="3"/>
      <c r="Y77" s="3"/>
      <c r="Z77" s="3"/>
      <c r="AA77" s="3"/>
    </row>
    <row r="78" spans="1:27" ht="15.75" customHeight="1">
      <c r="A78" s="3"/>
      <c r="B78" s="134"/>
      <c r="C78" s="36" t="s">
        <v>219</v>
      </c>
      <c r="D78" s="37" t="s">
        <v>356</v>
      </c>
      <c r="E78" s="3"/>
      <c r="F78" s="3"/>
      <c r="G78" s="5"/>
      <c r="H78" s="3"/>
      <c r="I78" s="3"/>
      <c r="J78" s="3"/>
      <c r="K78" s="3"/>
      <c r="L78" s="3"/>
      <c r="M78" s="3"/>
      <c r="N78" s="3"/>
      <c r="O78" s="3"/>
      <c r="P78" s="3"/>
      <c r="Q78" s="3"/>
      <c r="R78" s="3"/>
      <c r="S78" s="3"/>
      <c r="T78" s="3"/>
      <c r="U78" s="3"/>
      <c r="V78" s="3"/>
      <c r="W78" s="3"/>
      <c r="X78" s="3"/>
      <c r="Y78" s="3"/>
      <c r="Z78" s="3"/>
      <c r="AA78" s="3"/>
    </row>
    <row r="79" spans="1:27" ht="15.75" customHeight="1">
      <c r="A79" s="3"/>
      <c r="B79" s="134"/>
      <c r="C79" s="36" t="s">
        <v>222</v>
      </c>
      <c r="D79" s="37" t="s">
        <v>360</v>
      </c>
      <c r="E79" s="3"/>
      <c r="F79" s="3"/>
      <c r="G79" s="5"/>
      <c r="H79" s="3"/>
      <c r="I79" s="3"/>
      <c r="J79" s="3"/>
      <c r="K79" s="3"/>
      <c r="L79" s="3"/>
      <c r="M79" s="3"/>
      <c r="N79" s="3"/>
      <c r="O79" s="3"/>
      <c r="P79" s="3"/>
      <c r="Q79" s="3"/>
      <c r="R79" s="3"/>
      <c r="S79" s="3"/>
      <c r="T79" s="3"/>
      <c r="U79" s="3"/>
      <c r="V79" s="3"/>
      <c r="W79" s="3"/>
      <c r="X79" s="3"/>
      <c r="Y79" s="3"/>
      <c r="Z79" s="3"/>
      <c r="AA79" s="3"/>
    </row>
    <row r="80" spans="1:27" ht="15.75" customHeight="1">
      <c r="A80" s="3"/>
      <c r="B80" s="134"/>
      <c r="C80" s="36" t="s">
        <v>231</v>
      </c>
      <c r="D80" s="40" t="s">
        <v>361</v>
      </c>
      <c r="E80" s="3"/>
      <c r="F80" s="3"/>
      <c r="G80" s="5"/>
      <c r="H80" s="3"/>
      <c r="I80" s="3"/>
      <c r="J80" s="3"/>
      <c r="K80" s="3"/>
      <c r="L80" s="3"/>
      <c r="M80" s="3"/>
      <c r="N80" s="3"/>
      <c r="O80" s="3"/>
      <c r="P80" s="3"/>
      <c r="Q80" s="3"/>
      <c r="R80" s="3"/>
      <c r="S80" s="3"/>
      <c r="T80" s="3"/>
      <c r="U80" s="3"/>
      <c r="V80" s="3"/>
      <c r="W80" s="3"/>
      <c r="X80" s="3"/>
      <c r="Y80" s="3"/>
      <c r="Z80" s="3"/>
      <c r="AA80" s="3"/>
    </row>
    <row r="81" spans="1:27" ht="15.75" customHeight="1">
      <c r="A81" s="3"/>
      <c r="B81" s="135"/>
      <c r="C81" s="36" t="s">
        <v>365</v>
      </c>
      <c r="D81" s="37" t="s">
        <v>366</v>
      </c>
      <c r="E81" s="3"/>
      <c r="F81" s="3"/>
      <c r="G81" s="5"/>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5"/>
      <c r="H82" s="3"/>
      <c r="I82" s="3"/>
      <c r="J82" s="3"/>
      <c r="K82" s="3"/>
      <c r="L82" s="3"/>
      <c r="M82" s="3"/>
      <c r="N82" s="3"/>
      <c r="O82" s="3"/>
      <c r="P82" s="3"/>
      <c r="Q82" s="3"/>
      <c r="R82" s="3"/>
      <c r="S82" s="3"/>
      <c r="T82" s="3"/>
      <c r="U82" s="3"/>
      <c r="V82" s="3"/>
      <c r="W82" s="3"/>
      <c r="X82" s="3"/>
      <c r="Y82" s="3"/>
      <c r="Z82" s="3"/>
      <c r="AA82" s="3"/>
    </row>
    <row r="83" spans="1:27" ht="15.75" customHeight="1">
      <c r="A83" s="1"/>
      <c r="B83" s="25" t="s">
        <v>234</v>
      </c>
      <c r="C83" s="128" t="s">
        <v>235</v>
      </c>
      <c r="D83" s="126"/>
      <c r="E83" s="3"/>
      <c r="F83" s="3"/>
      <c r="G83" s="5"/>
      <c r="H83" s="3"/>
      <c r="I83" s="3"/>
      <c r="J83" s="3"/>
      <c r="K83" s="3"/>
      <c r="L83" s="3"/>
      <c r="M83" s="3"/>
      <c r="N83" s="3"/>
      <c r="O83" s="3"/>
      <c r="P83" s="3"/>
      <c r="Q83" s="3"/>
      <c r="R83" s="3"/>
      <c r="S83" s="3"/>
      <c r="T83" s="3"/>
      <c r="U83" s="3"/>
      <c r="V83" s="3"/>
      <c r="W83" s="3"/>
      <c r="X83" s="3"/>
      <c r="Y83" s="3"/>
      <c r="Z83" s="3"/>
      <c r="AA83" s="3"/>
    </row>
    <row r="84" spans="1:27" ht="15.75" customHeight="1">
      <c r="A84" s="31"/>
      <c r="B84" s="31"/>
      <c r="C84" s="30"/>
      <c r="D84" s="31"/>
      <c r="E84" s="31"/>
      <c r="F84" s="31"/>
      <c r="G84" s="32"/>
      <c r="H84" s="31"/>
      <c r="I84" s="31"/>
      <c r="J84" s="31"/>
      <c r="K84" s="31"/>
      <c r="L84" s="31"/>
      <c r="M84" s="31"/>
      <c r="N84" s="31"/>
      <c r="O84" s="31"/>
      <c r="P84" s="31"/>
      <c r="Q84" s="31"/>
      <c r="R84" s="31"/>
      <c r="S84" s="31"/>
      <c r="T84" s="31"/>
      <c r="U84" s="31"/>
      <c r="V84" s="31"/>
      <c r="W84" s="31"/>
      <c r="X84" s="31"/>
      <c r="Y84" s="31"/>
      <c r="Z84" s="31"/>
      <c r="AA84" s="31"/>
    </row>
    <row r="85" spans="1:27" ht="15.75" customHeight="1">
      <c r="A85" s="1"/>
      <c r="B85" s="1"/>
      <c r="C85" s="2"/>
      <c r="D85" s="3"/>
      <c r="E85" s="3"/>
      <c r="F85" s="3"/>
      <c r="G85" s="5"/>
      <c r="H85" s="3"/>
      <c r="I85" s="3"/>
      <c r="J85" s="3"/>
      <c r="K85" s="3"/>
      <c r="L85" s="3"/>
      <c r="M85" s="3"/>
      <c r="N85" s="3"/>
      <c r="O85" s="3"/>
      <c r="P85" s="3"/>
      <c r="Q85" s="3"/>
      <c r="R85" s="3"/>
      <c r="S85" s="3"/>
      <c r="T85" s="3"/>
      <c r="U85" s="3"/>
      <c r="V85" s="3"/>
      <c r="W85" s="3"/>
      <c r="X85" s="3"/>
      <c r="Y85" s="3"/>
      <c r="Z85" s="3"/>
      <c r="AA85" s="3"/>
    </row>
    <row r="86" spans="1:27" ht="15.75" customHeight="1">
      <c r="A86" s="1"/>
      <c r="B86" s="33" t="s">
        <v>11</v>
      </c>
      <c r="C86" s="125" t="str">
        <f>Summary!F132</f>
        <v>Normal Scenario for Sellers Confirmation Order has expired</v>
      </c>
      <c r="D86" s="126"/>
      <c r="E86" s="3"/>
      <c r="F86" s="3"/>
      <c r="G86" s="5"/>
      <c r="H86" s="3"/>
      <c r="I86" s="3"/>
      <c r="J86" s="3"/>
      <c r="K86" s="3"/>
      <c r="L86" s="3"/>
      <c r="M86" s="3"/>
      <c r="N86" s="3"/>
      <c r="O86" s="3"/>
      <c r="P86" s="3"/>
      <c r="Q86" s="3"/>
      <c r="R86" s="3"/>
      <c r="S86" s="3"/>
      <c r="T86" s="3"/>
      <c r="U86" s="3"/>
      <c r="V86" s="3"/>
      <c r="W86" s="3"/>
      <c r="X86" s="3"/>
      <c r="Y86" s="3"/>
      <c r="Z86" s="3"/>
      <c r="AA86" s="3"/>
    </row>
    <row r="87" spans="1:27" ht="15.75" customHeight="1">
      <c r="A87" s="1"/>
      <c r="B87" s="25" t="s">
        <v>9</v>
      </c>
      <c r="C87" s="127" t="s">
        <v>383</v>
      </c>
      <c r="D87" s="126"/>
      <c r="E87" s="3"/>
      <c r="F87" s="3"/>
      <c r="G87" s="5"/>
      <c r="H87" s="3"/>
      <c r="I87" s="3"/>
      <c r="J87" s="3"/>
      <c r="K87" s="3"/>
      <c r="L87" s="3"/>
      <c r="M87" s="3"/>
      <c r="N87" s="3"/>
      <c r="O87" s="3"/>
      <c r="P87" s="3"/>
      <c r="Q87" s="3"/>
      <c r="R87" s="3"/>
      <c r="S87" s="3"/>
      <c r="T87" s="3"/>
      <c r="U87" s="3"/>
      <c r="V87" s="3"/>
      <c r="W87" s="3"/>
      <c r="X87" s="3"/>
      <c r="Y87" s="3"/>
      <c r="Z87" s="3"/>
      <c r="AA87" s="3"/>
    </row>
    <row r="88" spans="1:27" ht="15.75" customHeight="1">
      <c r="A88" s="1"/>
      <c r="B88" s="1"/>
      <c r="C88" s="2"/>
      <c r="D88" s="3"/>
      <c r="E88" s="3"/>
      <c r="F88" s="3"/>
      <c r="G88" s="5"/>
      <c r="H88" s="3"/>
      <c r="I88" s="3"/>
      <c r="J88" s="3"/>
      <c r="K88" s="3"/>
      <c r="L88" s="3"/>
      <c r="M88" s="3"/>
      <c r="N88" s="3"/>
      <c r="O88" s="3"/>
      <c r="P88" s="3"/>
      <c r="Q88" s="3"/>
      <c r="R88" s="3"/>
      <c r="S88" s="3"/>
      <c r="T88" s="3"/>
      <c r="U88" s="3"/>
      <c r="V88" s="3"/>
      <c r="W88" s="3"/>
      <c r="X88" s="3"/>
      <c r="Y88" s="3"/>
      <c r="Z88" s="3"/>
      <c r="AA88" s="3"/>
    </row>
    <row r="89" spans="1:27" ht="15.75" customHeight="1">
      <c r="A89" s="1"/>
      <c r="B89" s="136" t="s">
        <v>67</v>
      </c>
      <c r="C89" s="137"/>
      <c r="D89" s="126"/>
      <c r="E89" s="3"/>
      <c r="F89" s="3"/>
      <c r="G89" s="5"/>
      <c r="H89" s="3"/>
      <c r="I89" s="3"/>
      <c r="J89" s="3"/>
      <c r="K89" s="3"/>
      <c r="L89" s="3"/>
      <c r="M89" s="3"/>
      <c r="N89" s="3"/>
      <c r="O89" s="3"/>
      <c r="P89" s="3"/>
      <c r="Q89" s="3"/>
      <c r="R89" s="3"/>
      <c r="S89" s="3"/>
      <c r="T89" s="3"/>
      <c r="U89" s="3"/>
      <c r="V89" s="3"/>
      <c r="W89" s="3"/>
      <c r="X89" s="3"/>
      <c r="Y89" s="3"/>
      <c r="Z89" s="3"/>
      <c r="AA89" s="3"/>
    </row>
    <row r="90" spans="1:27" ht="15.75" customHeight="1">
      <c r="A90" s="1"/>
      <c r="B90" s="133" t="s">
        <v>81</v>
      </c>
      <c r="C90" s="128" t="s">
        <v>83</v>
      </c>
      <c r="D90" s="126"/>
      <c r="E90" s="3"/>
      <c r="F90" s="3"/>
      <c r="G90" s="5"/>
      <c r="H90" s="3"/>
      <c r="I90" s="3"/>
      <c r="J90" s="3"/>
      <c r="K90" s="3"/>
      <c r="L90" s="3"/>
      <c r="M90" s="3"/>
      <c r="N90" s="3"/>
      <c r="O90" s="3"/>
      <c r="P90" s="3"/>
      <c r="Q90" s="3"/>
      <c r="R90" s="3"/>
      <c r="S90" s="3"/>
      <c r="T90" s="3"/>
      <c r="U90" s="3"/>
      <c r="V90" s="3"/>
      <c r="W90" s="3"/>
      <c r="X90" s="3"/>
      <c r="Y90" s="3"/>
      <c r="Z90" s="3"/>
      <c r="AA90" s="3"/>
    </row>
    <row r="91" spans="1:27" ht="15.75" customHeight="1">
      <c r="A91" s="1"/>
      <c r="B91" s="134"/>
      <c r="C91" s="128" t="s">
        <v>92</v>
      </c>
      <c r="D91" s="126"/>
      <c r="E91" s="3"/>
      <c r="F91" s="3"/>
      <c r="G91" s="5"/>
      <c r="H91" s="3"/>
      <c r="I91" s="3"/>
      <c r="J91" s="3"/>
      <c r="K91" s="3"/>
      <c r="L91" s="3"/>
      <c r="M91" s="3"/>
      <c r="N91" s="3"/>
      <c r="O91" s="3"/>
      <c r="P91" s="3"/>
      <c r="Q91" s="3"/>
      <c r="R91" s="3"/>
      <c r="S91" s="3"/>
      <c r="T91" s="3"/>
      <c r="U91" s="3"/>
      <c r="V91" s="3"/>
      <c r="W91" s="3"/>
      <c r="X91" s="3"/>
      <c r="Y91" s="3"/>
      <c r="Z91" s="3"/>
      <c r="AA91" s="3"/>
    </row>
    <row r="92" spans="1:27" ht="15.75" customHeight="1">
      <c r="A92" s="1"/>
      <c r="B92" s="134"/>
      <c r="C92" s="128" t="s">
        <v>97</v>
      </c>
      <c r="D92" s="126"/>
      <c r="E92" s="3"/>
      <c r="F92" s="3"/>
      <c r="G92" s="5"/>
      <c r="H92" s="3"/>
      <c r="I92" s="3"/>
      <c r="J92" s="3"/>
      <c r="K92" s="3"/>
      <c r="L92" s="3"/>
      <c r="M92" s="3"/>
      <c r="N92" s="3"/>
      <c r="O92" s="3"/>
      <c r="P92" s="3"/>
      <c r="Q92" s="3"/>
      <c r="R92" s="3"/>
      <c r="S92" s="3"/>
      <c r="T92" s="3"/>
      <c r="U92" s="3"/>
      <c r="V92" s="3"/>
      <c r="W92" s="3"/>
      <c r="X92" s="3"/>
      <c r="Y92" s="3"/>
      <c r="Z92" s="3"/>
      <c r="AA92" s="3"/>
    </row>
    <row r="93" spans="1:27" ht="15.75" customHeight="1">
      <c r="A93" s="1"/>
      <c r="B93" s="134"/>
      <c r="C93" s="128" t="s">
        <v>98</v>
      </c>
      <c r="D93" s="126"/>
      <c r="E93" s="3"/>
      <c r="F93" s="3"/>
      <c r="G93" s="5"/>
      <c r="H93" s="3"/>
      <c r="I93" s="3"/>
      <c r="J93" s="3"/>
      <c r="K93" s="3"/>
      <c r="L93" s="3"/>
      <c r="M93" s="3"/>
      <c r="N93" s="3"/>
      <c r="O93" s="3"/>
      <c r="P93" s="3"/>
      <c r="Q93" s="3"/>
      <c r="R93" s="3"/>
      <c r="S93" s="3"/>
      <c r="T93" s="3"/>
      <c r="U93" s="3"/>
      <c r="V93" s="3"/>
      <c r="W93" s="3"/>
      <c r="X93" s="3"/>
      <c r="Y93" s="3"/>
      <c r="Z93" s="3"/>
      <c r="AA93" s="3"/>
    </row>
    <row r="94" spans="1:27" ht="15.75" customHeight="1">
      <c r="A94" s="1"/>
      <c r="B94" s="135"/>
      <c r="C94" s="128" t="s">
        <v>104</v>
      </c>
      <c r="D94" s="126"/>
      <c r="E94" s="3"/>
      <c r="F94" s="3"/>
      <c r="G94" s="5"/>
      <c r="H94" s="3"/>
      <c r="I94" s="3"/>
      <c r="J94" s="3"/>
      <c r="K94" s="3"/>
      <c r="L94" s="3"/>
      <c r="M94" s="3"/>
      <c r="N94" s="3"/>
      <c r="O94" s="3"/>
      <c r="P94" s="3"/>
      <c r="Q94" s="3"/>
      <c r="R94" s="3"/>
      <c r="S94" s="3"/>
      <c r="T94" s="3"/>
      <c r="U94" s="3"/>
      <c r="V94" s="3"/>
      <c r="W94" s="3"/>
      <c r="X94" s="3"/>
      <c r="Y94" s="3"/>
      <c r="Z94" s="3"/>
      <c r="AA94" s="3"/>
    </row>
    <row r="95" spans="1:27" ht="15.75" customHeight="1">
      <c r="A95" s="3"/>
      <c r="B95" s="3"/>
      <c r="C95" s="2"/>
      <c r="D95" s="3"/>
      <c r="E95" s="3"/>
      <c r="F95" s="3"/>
      <c r="G95" s="5"/>
      <c r="H95" s="3"/>
      <c r="I95" s="3"/>
      <c r="J95" s="3"/>
      <c r="K95" s="3"/>
      <c r="L95" s="3"/>
      <c r="M95" s="3"/>
      <c r="N95" s="3"/>
      <c r="O95" s="3"/>
      <c r="P95" s="3"/>
      <c r="Q95" s="3"/>
      <c r="R95" s="3"/>
      <c r="S95" s="3"/>
      <c r="T95" s="3"/>
      <c r="U95" s="3"/>
      <c r="V95" s="3"/>
      <c r="W95" s="3"/>
      <c r="X95" s="3"/>
      <c r="Y95" s="3"/>
      <c r="Z95" s="3"/>
      <c r="AA95" s="3"/>
    </row>
    <row r="96" spans="1:27" ht="15.75" customHeight="1">
      <c r="A96" s="1"/>
      <c r="B96" s="25" t="s">
        <v>12</v>
      </c>
      <c r="C96" s="128" t="str">
        <f>Summary!G132</f>
        <v>Buyers get the notification that order has expired and Buyers can see expired order listed at 'Rejected' page in the Buyers menu</v>
      </c>
      <c r="D96" s="126"/>
      <c r="E96" s="3"/>
      <c r="F96" s="3"/>
      <c r="G96" s="5"/>
      <c r="H96" s="3"/>
      <c r="I96" s="3"/>
      <c r="J96" s="3"/>
      <c r="K96" s="3"/>
      <c r="L96" s="3"/>
      <c r="M96" s="3"/>
      <c r="N96" s="3"/>
      <c r="O96" s="3"/>
      <c r="P96" s="3"/>
      <c r="Q96" s="3"/>
      <c r="R96" s="3"/>
      <c r="S96" s="3"/>
      <c r="T96" s="3"/>
      <c r="U96" s="3"/>
      <c r="V96" s="3"/>
      <c r="W96" s="3"/>
      <c r="X96" s="3"/>
      <c r="Y96" s="3"/>
      <c r="Z96" s="3"/>
      <c r="AA96" s="3"/>
    </row>
    <row r="97" spans="1:27" ht="15.75" customHeight="1">
      <c r="A97" s="3"/>
      <c r="B97" s="3"/>
      <c r="C97" s="2"/>
      <c r="D97" s="3"/>
      <c r="E97" s="3"/>
      <c r="F97" s="3"/>
      <c r="G97" s="5"/>
      <c r="H97" s="3"/>
      <c r="I97" s="3"/>
      <c r="J97" s="3"/>
      <c r="K97" s="3"/>
      <c r="L97" s="3"/>
      <c r="M97" s="3"/>
      <c r="N97" s="3"/>
      <c r="O97" s="3"/>
      <c r="P97" s="3"/>
      <c r="Q97" s="3"/>
      <c r="R97" s="3"/>
      <c r="S97" s="3"/>
      <c r="T97" s="3"/>
      <c r="U97" s="3"/>
      <c r="V97" s="3"/>
      <c r="W97" s="3"/>
      <c r="X97" s="3"/>
      <c r="Y97" s="3"/>
      <c r="Z97" s="3"/>
      <c r="AA97" s="3"/>
    </row>
    <row r="98" spans="1:27" ht="15.75" customHeight="1">
      <c r="A98" s="1"/>
      <c r="B98" s="133" t="s">
        <v>118</v>
      </c>
      <c r="C98" s="36" t="s">
        <v>120</v>
      </c>
      <c r="D98" s="37" t="s">
        <v>122</v>
      </c>
      <c r="E98" s="3"/>
      <c r="G98" s="5"/>
      <c r="H98" s="3"/>
      <c r="I98" s="3"/>
      <c r="J98" s="3"/>
      <c r="K98" s="3"/>
      <c r="L98" s="3"/>
      <c r="M98" s="3"/>
      <c r="N98" s="3"/>
      <c r="O98" s="3"/>
      <c r="P98" s="3"/>
      <c r="Q98" s="3"/>
      <c r="R98" s="3"/>
      <c r="S98" s="3"/>
      <c r="T98" s="3"/>
      <c r="U98" s="3"/>
      <c r="V98" s="3"/>
      <c r="W98" s="3"/>
      <c r="X98" s="3"/>
      <c r="Y98" s="3"/>
      <c r="Z98" s="3"/>
      <c r="AA98" s="3"/>
    </row>
    <row r="99" spans="1:27" ht="15.75" customHeight="1">
      <c r="A99" s="3"/>
      <c r="B99" s="134"/>
      <c r="C99" s="36" t="s">
        <v>126</v>
      </c>
      <c r="D99" s="37" t="s">
        <v>129</v>
      </c>
      <c r="E99" s="3"/>
      <c r="F99" s="43"/>
      <c r="G99" s="5"/>
      <c r="H99" s="3"/>
      <c r="I99" s="3"/>
      <c r="J99" s="3"/>
      <c r="K99" s="3"/>
      <c r="L99" s="3"/>
      <c r="M99" s="3"/>
      <c r="N99" s="3"/>
      <c r="O99" s="3"/>
      <c r="P99" s="3"/>
      <c r="Q99" s="3"/>
      <c r="R99" s="3"/>
      <c r="S99" s="3"/>
      <c r="T99" s="3"/>
      <c r="U99" s="3"/>
      <c r="V99" s="3"/>
      <c r="W99" s="3"/>
      <c r="X99" s="3"/>
      <c r="Y99" s="3"/>
      <c r="Z99" s="3"/>
      <c r="AA99" s="3"/>
    </row>
    <row r="100" spans="1:27" ht="15.75" customHeight="1">
      <c r="A100" s="3"/>
      <c r="B100" s="134"/>
      <c r="C100" s="36" t="s">
        <v>131</v>
      </c>
      <c r="D100" s="38" t="s">
        <v>437</v>
      </c>
      <c r="E100" s="3"/>
      <c r="G100" s="5"/>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4"/>
      <c r="C101" s="36" t="s">
        <v>137</v>
      </c>
      <c r="D101" s="37" t="s">
        <v>443</v>
      </c>
      <c r="E101" s="3"/>
      <c r="G101" s="5"/>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34"/>
      <c r="C102" s="36" t="s">
        <v>139</v>
      </c>
      <c r="D102" s="37" t="s">
        <v>453</v>
      </c>
      <c r="E102" s="3"/>
      <c r="G102" s="5"/>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34"/>
      <c r="C103" s="36" t="s">
        <v>144</v>
      </c>
      <c r="D103" s="37" t="s">
        <v>457</v>
      </c>
      <c r="E103" s="3"/>
      <c r="G103" s="5"/>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34"/>
      <c r="C104" s="36" t="s">
        <v>149</v>
      </c>
      <c r="D104" s="37" t="s">
        <v>460</v>
      </c>
      <c r="E104" s="3"/>
      <c r="G104" s="5"/>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34"/>
      <c r="C105" s="36" t="s">
        <v>154</v>
      </c>
      <c r="D105" s="37" t="s">
        <v>465</v>
      </c>
      <c r="E105" s="3"/>
      <c r="F105" s="3"/>
      <c r="G105" s="5"/>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34"/>
      <c r="C106" s="36" t="s">
        <v>157</v>
      </c>
      <c r="D106" s="37" t="s">
        <v>468</v>
      </c>
      <c r="E106" s="3"/>
      <c r="F106" s="3"/>
      <c r="G106" s="5"/>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34"/>
      <c r="C107" s="36" t="s">
        <v>162</v>
      </c>
      <c r="D107" s="37" t="s">
        <v>471</v>
      </c>
      <c r="E107" s="3"/>
      <c r="F107" s="3"/>
      <c r="G107" s="5"/>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34"/>
      <c r="C108" s="36" t="s">
        <v>168</v>
      </c>
      <c r="D108" s="37" t="s">
        <v>205</v>
      </c>
      <c r="E108" s="3"/>
      <c r="F108" s="3"/>
      <c r="G108" s="5"/>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34"/>
      <c r="C109" s="36" t="s">
        <v>171</v>
      </c>
      <c r="D109" s="38" t="s">
        <v>481</v>
      </c>
      <c r="E109" s="3"/>
      <c r="F109" s="3"/>
      <c r="G109" s="5"/>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34"/>
      <c r="C110" s="36" t="s">
        <v>176</v>
      </c>
      <c r="D110" s="37" t="s">
        <v>213</v>
      </c>
      <c r="E110" s="3"/>
      <c r="F110" s="3"/>
      <c r="G110" s="5"/>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34"/>
      <c r="C111" s="36" t="s">
        <v>181</v>
      </c>
      <c r="D111" s="37" t="s">
        <v>356</v>
      </c>
      <c r="E111" s="3"/>
      <c r="F111" s="3"/>
      <c r="G111" s="5"/>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134"/>
      <c r="C112" s="36" t="s">
        <v>332</v>
      </c>
      <c r="D112" s="40" t="s">
        <v>492</v>
      </c>
      <c r="E112" s="3"/>
      <c r="F112" s="3"/>
      <c r="G112" s="5"/>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135"/>
      <c r="C113" s="36" t="s">
        <v>189</v>
      </c>
      <c r="D113" s="37" t="s">
        <v>494</v>
      </c>
      <c r="E113" s="3"/>
      <c r="F113" s="3"/>
      <c r="G113" s="5"/>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5"/>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234</v>
      </c>
      <c r="C115" s="128" t="s">
        <v>235</v>
      </c>
      <c r="D115" s="126"/>
      <c r="E115" s="3"/>
      <c r="F115" s="3"/>
      <c r="G115" s="5"/>
      <c r="H115" s="3"/>
      <c r="I115" s="3"/>
      <c r="J115" s="3"/>
      <c r="K115" s="3"/>
      <c r="L115" s="3"/>
      <c r="M115" s="3"/>
      <c r="N115" s="3"/>
      <c r="O115" s="3"/>
      <c r="P115" s="3"/>
      <c r="Q115" s="3"/>
      <c r="R115" s="3"/>
      <c r="S115" s="3"/>
      <c r="T115" s="3"/>
      <c r="U115" s="3"/>
      <c r="V115" s="3"/>
      <c r="W115" s="3"/>
      <c r="X115" s="3"/>
      <c r="Y115" s="3"/>
      <c r="Z115" s="3"/>
      <c r="AA115" s="3"/>
    </row>
    <row r="116" spans="1:27" ht="15.75" customHeight="1">
      <c r="A116" s="31"/>
      <c r="B116" s="31"/>
      <c r="C116" s="30"/>
      <c r="D116" s="31"/>
      <c r="E116" s="31"/>
      <c r="F116" s="31"/>
      <c r="G116" s="32"/>
      <c r="H116" s="31"/>
      <c r="I116" s="31"/>
      <c r="J116" s="31"/>
      <c r="K116" s="31"/>
      <c r="L116" s="31"/>
      <c r="M116" s="31"/>
      <c r="N116" s="31"/>
      <c r="O116" s="31"/>
      <c r="P116" s="31"/>
      <c r="Q116" s="31"/>
      <c r="R116" s="31"/>
      <c r="S116" s="31"/>
      <c r="T116" s="31"/>
      <c r="U116" s="31"/>
      <c r="V116" s="31"/>
      <c r="W116" s="31"/>
      <c r="X116" s="31"/>
      <c r="Y116" s="31"/>
      <c r="Z116" s="31"/>
      <c r="AA116" s="31"/>
    </row>
    <row r="117" spans="1:27" ht="15.75" customHeight="1">
      <c r="A117" s="1"/>
      <c r="B117" s="1"/>
      <c r="C117" s="2"/>
      <c r="D117" s="3"/>
      <c r="E117" s="3"/>
      <c r="F117" s="3"/>
      <c r="G117" s="5"/>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33" t="s">
        <v>11</v>
      </c>
      <c r="C118" s="125" t="str">
        <f>Summary!F133</f>
        <v>Normal Scenario for Sellers Confirm Delivery of an Order</v>
      </c>
      <c r="D118" s="126"/>
      <c r="E118" s="3"/>
      <c r="F118" s="3"/>
      <c r="G118" s="5"/>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25" t="s">
        <v>9</v>
      </c>
      <c r="C119" s="127" t="s">
        <v>516</v>
      </c>
      <c r="D119" s="126"/>
      <c r="E119" s="3"/>
      <c r="F119" s="3"/>
      <c r="G119" s="5"/>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
      <c r="C120" s="2"/>
      <c r="D120" s="3"/>
      <c r="E120" s="3"/>
      <c r="F120" s="3"/>
      <c r="G120" s="5"/>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36" t="s">
        <v>67</v>
      </c>
      <c r="C121" s="137"/>
      <c r="D121" s="126"/>
      <c r="E121" s="3"/>
      <c r="F121" s="3"/>
      <c r="G121" s="5"/>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33" t="s">
        <v>81</v>
      </c>
      <c r="C122" s="128" t="s">
        <v>83</v>
      </c>
      <c r="D122" s="126"/>
      <c r="E122" s="3"/>
      <c r="F122" s="3"/>
      <c r="G122" s="5"/>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34"/>
      <c r="C123" s="128" t="s">
        <v>92</v>
      </c>
      <c r="D123" s="126"/>
      <c r="E123" s="3"/>
      <c r="F123" s="3"/>
      <c r="G123" s="5"/>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34"/>
      <c r="C124" s="128" t="s">
        <v>97</v>
      </c>
      <c r="D124" s="126"/>
      <c r="E124" s="3"/>
      <c r="F124" s="3"/>
      <c r="G124" s="5"/>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34"/>
      <c r="C125" s="128" t="s">
        <v>98</v>
      </c>
      <c r="D125" s="126"/>
      <c r="E125" s="3"/>
      <c r="F125" s="3"/>
      <c r="G125" s="5"/>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35"/>
      <c r="C126" s="128" t="s">
        <v>104</v>
      </c>
      <c r="D126" s="126"/>
      <c r="E126" s="3"/>
      <c r="F126" s="3"/>
      <c r="G126" s="5"/>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5"/>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25" t="s">
        <v>12</v>
      </c>
      <c r="C128" s="128" t="str">
        <f>Summary!G133</f>
        <v>Buyers get the notification that order has been shipping and Buyers can see shipping order listed at 'Delivery In Progress' page in the Buyers menu</v>
      </c>
      <c r="D128" s="126"/>
      <c r="E128" s="3"/>
      <c r="F128" s="3"/>
      <c r="G128" s="5"/>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5"/>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33" t="s">
        <v>118</v>
      </c>
      <c r="C130" s="36" t="s">
        <v>120</v>
      </c>
      <c r="D130" s="37" t="s">
        <v>122</v>
      </c>
      <c r="E130" s="3"/>
      <c r="F130" s="3"/>
      <c r="G130" s="5"/>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34"/>
      <c r="C131" s="36" t="s">
        <v>126</v>
      </c>
      <c r="D131" s="37" t="s">
        <v>129</v>
      </c>
      <c r="E131" s="3"/>
      <c r="F131" s="3"/>
      <c r="G131" s="5"/>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34"/>
      <c r="C132" s="36" t="s">
        <v>131</v>
      </c>
      <c r="D132" s="37" t="s">
        <v>562</v>
      </c>
      <c r="E132" s="3"/>
      <c r="F132" s="5"/>
      <c r="G132" s="5"/>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34"/>
      <c r="C133" s="36" t="s">
        <v>137</v>
      </c>
      <c r="D133" s="37" t="s">
        <v>567</v>
      </c>
      <c r="E133" s="3"/>
      <c r="F133" s="5"/>
      <c r="G133" s="5"/>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134"/>
      <c r="C134" s="36" t="s">
        <v>139</v>
      </c>
      <c r="D134" s="37" t="s">
        <v>190</v>
      </c>
      <c r="E134" s="3"/>
      <c r="F134" s="5"/>
      <c r="G134" s="5"/>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134"/>
      <c r="C135" s="36" t="s">
        <v>144</v>
      </c>
      <c r="D135" s="37" t="s">
        <v>575</v>
      </c>
      <c r="E135" s="3"/>
      <c r="F135" s="5"/>
      <c r="G135" s="5"/>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34"/>
      <c r="C136" s="36" t="s">
        <v>149</v>
      </c>
      <c r="D136" s="37" t="s">
        <v>580</v>
      </c>
      <c r="E136" s="3"/>
      <c r="F136" s="5"/>
      <c r="G136" s="5"/>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34"/>
      <c r="C137" s="36" t="s">
        <v>154</v>
      </c>
      <c r="D137" s="37" t="s">
        <v>581</v>
      </c>
      <c r="E137" s="3"/>
      <c r="F137" s="5"/>
      <c r="G137" s="5"/>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134"/>
      <c r="C138" s="36" t="s">
        <v>157</v>
      </c>
      <c r="D138" s="37" t="s">
        <v>586</v>
      </c>
      <c r="E138" s="3"/>
      <c r="F138" s="5"/>
      <c r="G138" s="5"/>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134"/>
      <c r="C139" s="36" t="s">
        <v>162</v>
      </c>
      <c r="D139" s="37" t="s">
        <v>591</v>
      </c>
      <c r="E139" s="3"/>
      <c r="F139" s="3"/>
      <c r="G139" s="5"/>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34"/>
      <c r="C140" s="36" t="s">
        <v>168</v>
      </c>
      <c r="D140" s="37" t="s">
        <v>606</v>
      </c>
      <c r="E140" s="3"/>
      <c r="F140" s="3"/>
      <c r="G140" s="5"/>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34"/>
      <c r="C141" s="36" t="s">
        <v>171</v>
      </c>
      <c r="D141" s="37" t="s">
        <v>618</v>
      </c>
      <c r="E141" s="3"/>
      <c r="F141" s="3"/>
      <c r="G141" s="5"/>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34"/>
      <c r="C142" s="36" t="s">
        <v>176</v>
      </c>
      <c r="D142" s="37" t="s">
        <v>619</v>
      </c>
      <c r="E142" s="3"/>
      <c r="F142" s="3"/>
      <c r="G142" s="5"/>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34"/>
      <c r="C143" s="36" t="s">
        <v>181</v>
      </c>
      <c r="D143" s="37" t="s">
        <v>620</v>
      </c>
      <c r="E143" s="3"/>
      <c r="F143" s="3"/>
      <c r="G143" s="5"/>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134"/>
      <c r="C144" s="36" t="s">
        <v>332</v>
      </c>
      <c r="D144" s="37" t="s">
        <v>621</v>
      </c>
      <c r="E144" s="3"/>
      <c r="F144" s="3"/>
      <c r="G144" s="5"/>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134"/>
      <c r="C145" s="36" t="s">
        <v>189</v>
      </c>
      <c r="D145" s="38" t="s">
        <v>622</v>
      </c>
      <c r="E145" s="3"/>
      <c r="F145" s="3"/>
      <c r="G145" s="5"/>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34"/>
      <c r="C146" s="36" t="s">
        <v>193</v>
      </c>
      <c r="D146" s="37" t="s">
        <v>623</v>
      </c>
      <c r="E146" s="3"/>
      <c r="F146" s="3"/>
      <c r="G146" s="5"/>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34"/>
      <c r="C147" s="36" t="s">
        <v>197</v>
      </c>
      <c r="D147" s="37" t="s">
        <v>624</v>
      </c>
      <c r="E147" s="3"/>
      <c r="F147" s="3"/>
      <c r="G147" s="5"/>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34"/>
      <c r="C148" s="36" t="s">
        <v>204</v>
      </c>
      <c r="D148" s="37" t="s">
        <v>625</v>
      </c>
      <c r="E148" s="3"/>
      <c r="F148" s="3"/>
      <c r="G148" s="5"/>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34"/>
      <c r="C149" s="36" t="s">
        <v>206</v>
      </c>
      <c r="D149" s="37" t="s">
        <v>626</v>
      </c>
      <c r="E149" s="3"/>
      <c r="F149" s="3"/>
      <c r="G149" s="5"/>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34"/>
      <c r="C150" s="36" t="s">
        <v>212</v>
      </c>
      <c r="D150" s="37" t="s">
        <v>627</v>
      </c>
      <c r="E150" s="3"/>
      <c r="F150" s="3"/>
      <c r="G150" s="5"/>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34"/>
      <c r="C151" s="36" t="s">
        <v>219</v>
      </c>
      <c r="D151" s="37" t="s">
        <v>205</v>
      </c>
      <c r="E151" s="3"/>
      <c r="F151" s="3"/>
      <c r="G151" s="5"/>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34"/>
      <c r="C152" s="36" t="s">
        <v>222</v>
      </c>
      <c r="D152" s="38" t="s">
        <v>628</v>
      </c>
      <c r="E152" s="3"/>
      <c r="F152" s="3"/>
      <c r="G152" s="5"/>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34"/>
      <c r="C153" s="36" t="s">
        <v>231</v>
      </c>
      <c r="D153" s="37" t="s">
        <v>213</v>
      </c>
      <c r="E153" s="3"/>
      <c r="F153" s="3"/>
      <c r="G153" s="5"/>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34"/>
      <c r="C154" s="36" t="s">
        <v>365</v>
      </c>
      <c r="D154" s="37" t="s">
        <v>629</v>
      </c>
      <c r="E154" s="3"/>
      <c r="F154" s="3"/>
      <c r="G154" s="5"/>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34"/>
      <c r="C155" s="36" t="s">
        <v>630</v>
      </c>
      <c r="D155" s="37" t="s">
        <v>631</v>
      </c>
      <c r="E155" s="3"/>
      <c r="F155" s="3"/>
      <c r="G155" s="5"/>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35"/>
      <c r="C156" s="36" t="s">
        <v>632</v>
      </c>
      <c r="D156" s="37" t="s">
        <v>633</v>
      </c>
      <c r="E156" s="3"/>
      <c r="F156" s="3"/>
      <c r="G156" s="5"/>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5"/>
      <c r="H157" s="3"/>
      <c r="I157" s="3"/>
      <c r="J157" s="3"/>
      <c r="K157" s="3"/>
      <c r="L157" s="3"/>
      <c r="M157" s="3"/>
      <c r="N157" s="3"/>
      <c r="O157" s="3"/>
      <c r="P157" s="3"/>
      <c r="Q157" s="3"/>
      <c r="R157" s="3"/>
      <c r="S157" s="3"/>
      <c r="T157" s="3"/>
      <c r="U157" s="3"/>
      <c r="V157" s="3"/>
      <c r="W157" s="3"/>
      <c r="X157" s="3"/>
      <c r="Y157" s="3"/>
      <c r="Z157" s="3"/>
      <c r="AA157" s="3"/>
    </row>
    <row r="158" spans="1:27" ht="15.75" customHeight="1">
      <c r="A158" s="1"/>
      <c r="B158" s="25" t="s">
        <v>234</v>
      </c>
      <c r="C158" s="128" t="s">
        <v>235</v>
      </c>
      <c r="D158" s="126"/>
      <c r="E158" s="3"/>
      <c r="F158" s="3"/>
      <c r="G158" s="5"/>
      <c r="H158" s="3"/>
      <c r="I158" s="3"/>
      <c r="J158" s="3"/>
      <c r="K158" s="3"/>
      <c r="L158" s="3"/>
      <c r="M158" s="3"/>
      <c r="N158" s="3"/>
      <c r="O158" s="3"/>
      <c r="P158" s="3"/>
      <c r="Q158" s="3"/>
      <c r="R158" s="3"/>
      <c r="S158" s="3"/>
      <c r="T158" s="3"/>
      <c r="U158" s="3"/>
      <c r="V158" s="3"/>
      <c r="W158" s="3"/>
      <c r="X158" s="3"/>
      <c r="Y158" s="3"/>
      <c r="Z158" s="3"/>
      <c r="AA158" s="3"/>
    </row>
    <row r="159" spans="1:27" ht="15.75" customHeight="1">
      <c r="A159" s="31"/>
      <c r="B159" s="31"/>
      <c r="C159" s="30"/>
      <c r="D159" s="31"/>
      <c r="E159" s="31"/>
      <c r="F159" s="31"/>
      <c r="G159" s="32"/>
      <c r="H159" s="31"/>
      <c r="I159" s="31"/>
      <c r="J159" s="31"/>
      <c r="K159" s="31"/>
      <c r="L159" s="31"/>
      <c r="M159" s="31"/>
      <c r="N159" s="31"/>
      <c r="O159" s="31"/>
      <c r="P159" s="31"/>
      <c r="Q159" s="31"/>
      <c r="R159" s="31"/>
      <c r="S159" s="31"/>
      <c r="T159" s="31"/>
      <c r="U159" s="31"/>
      <c r="V159" s="31"/>
      <c r="W159" s="31"/>
      <c r="X159" s="31"/>
      <c r="Y159" s="31"/>
      <c r="Z159" s="31"/>
      <c r="AA159" s="31"/>
    </row>
    <row r="160" spans="1:27" ht="15.75" customHeight="1">
      <c r="A160" s="1"/>
      <c r="B160" s="1"/>
      <c r="C160" s="2"/>
      <c r="D160" s="3"/>
      <c r="E160" s="3"/>
      <c r="F160" s="3"/>
      <c r="G160" s="5"/>
      <c r="H160" s="3"/>
      <c r="I160" s="3"/>
      <c r="J160" s="3"/>
      <c r="K160" s="3"/>
      <c r="L160" s="3"/>
      <c r="M160" s="3"/>
      <c r="N160" s="3"/>
      <c r="O160" s="3"/>
      <c r="P160" s="3"/>
      <c r="Q160" s="3"/>
      <c r="R160" s="3"/>
      <c r="S160" s="3"/>
      <c r="T160" s="3"/>
      <c r="U160" s="3"/>
      <c r="V160" s="3"/>
      <c r="W160" s="3"/>
      <c r="X160" s="3"/>
      <c r="Y160" s="3"/>
      <c r="Z160" s="3"/>
      <c r="AA160" s="3"/>
    </row>
    <row r="161" spans="1:27" ht="15.75" customHeight="1">
      <c r="A161" s="1"/>
      <c r="B161" s="33" t="s">
        <v>11</v>
      </c>
      <c r="C161" s="125" t="str">
        <f>Summary!F134</f>
        <v>Normal Scenario for Buyers Confirm Order with Succeed and Give a Sellers Rating</v>
      </c>
      <c r="D161" s="126"/>
      <c r="E161" s="3"/>
      <c r="F161" s="3"/>
      <c r="G161" s="5"/>
      <c r="H161" s="3"/>
      <c r="I161" s="3"/>
      <c r="J161" s="3"/>
      <c r="K161" s="3"/>
      <c r="L161" s="3"/>
      <c r="M161" s="3"/>
      <c r="N161" s="3"/>
      <c r="O161" s="3"/>
      <c r="P161" s="3"/>
      <c r="Q161" s="3"/>
      <c r="R161" s="3"/>
      <c r="S161" s="3"/>
      <c r="T161" s="3"/>
      <c r="U161" s="3"/>
      <c r="V161" s="3"/>
      <c r="W161" s="3"/>
      <c r="X161" s="3"/>
      <c r="Y161" s="3"/>
      <c r="Z161" s="3"/>
      <c r="AA161" s="3"/>
    </row>
    <row r="162" spans="1:27" ht="15.75" customHeight="1">
      <c r="A162" s="1"/>
      <c r="B162" s="25" t="s">
        <v>9</v>
      </c>
      <c r="C162" s="127" t="s">
        <v>524</v>
      </c>
      <c r="D162" s="126"/>
      <c r="E162" s="3"/>
      <c r="F162" s="3"/>
      <c r="G162" s="5"/>
      <c r="H162" s="3"/>
      <c r="I162" s="3"/>
      <c r="J162" s="3"/>
      <c r="K162" s="3"/>
      <c r="L162" s="3"/>
      <c r="M162" s="3"/>
      <c r="N162" s="3"/>
      <c r="O162" s="3"/>
      <c r="P162" s="3"/>
      <c r="Q162" s="3"/>
      <c r="R162" s="3"/>
      <c r="S162" s="3"/>
      <c r="T162" s="3"/>
      <c r="U162" s="3"/>
      <c r="V162" s="3"/>
      <c r="W162" s="3"/>
      <c r="X162" s="3"/>
      <c r="Y162" s="3"/>
      <c r="Z162" s="3"/>
      <c r="AA162" s="3"/>
    </row>
    <row r="163" spans="1:27" ht="15.75" customHeight="1">
      <c r="A163" s="1"/>
      <c r="B163" s="1"/>
      <c r="C163" s="2"/>
      <c r="D163" s="3"/>
      <c r="E163" s="3"/>
      <c r="F163" s="3"/>
      <c r="G163" s="5"/>
      <c r="H163" s="3"/>
      <c r="I163" s="3"/>
      <c r="J163" s="3"/>
      <c r="K163" s="3"/>
      <c r="L163" s="3"/>
      <c r="M163" s="3"/>
      <c r="N163" s="3"/>
      <c r="O163" s="3"/>
      <c r="P163" s="3"/>
      <c r="Q163" s="3"/>
      <c r="R163" s="3"/>
      <c r="S163" s="3"/>
      <c r="T163" s="3"/>
      <c r="U163" s="3"/>
      <c r="V163" s="3"/>
      <c r="W163" s="3"/>
      <c r="X163" s="3"/>
      <c r="Y163" s="3"/>
      <c r="Z163" s="3"/>
      <c r="AA163" s="3"/>
    </row>
    <row r="164" spans="1:27" ht="15.75" customHeight="1">
      <c r="A164" s="1"/>
      <c r="B164" s="136" t="s">
        <v>67</v>
      </c>
      <c r="C164" s="137"/>
      <c r="D164" s="126"/>
      <c r="E164" s="3"/>
      <c r="F164" s="3"/>
      <c r="G164" s="5"/>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133" t="s">
        <v>81</v>
      </c>
      <c r="C165" s="128" t="s">
        <v>83</v>
      </c>
      <c r="D165" s="126"/>
      <c r="E165" s="3"/>
      <c r="F165" s="3"/>
      <c r="G165" s="5"/>
      <c r="H165" s="3"/>
      <c r="I165" s="3"/>
      <c r="J165" s="3"/>
      <c r="K165" s="3"/>
      <c r="L165" s="3"/>
      <c r="M165" s="3"/>
      <c r="N165" s="3"/>
      <c r="O165" s="3"/>
      <c r="P165" s="3"/>
      <c r="Q165" s="3"/>
      <c r="R165" s="3"/>
      <c r="S165" s="3"/>
      <c r="T165" s="3"/>
      <c r="U165" s="3"/>
      <c r="V165" s="3"/>
      <c r="W165" s="3"/>
      <c r="X165" s="3"/>
      <c r="Y165" s="3"/>
      <c r="Z165" s="3"/>
      <c r="AA165" s="3"/>
    </row>
    <row r="166" spans="1:27" ht="15.75" customHeight="1">
      <c r="A166" s="1"/>
      <c r="B166" s="134"/>
      <c r="C166" s="128" t="s">
        <v>98</v>
      </c>
      <c r="D166" s="126"/>
      <c r="E166" s="3"/>
      <c r="F166" s="3"/>
      <c r="G166" s="5"/>
      <c r="H166" s="3"/>
      <c r="I166" s="3"/>
      <c r="J166" s="3"/>
      <c r="K166" s="3"/>
      <c r="L166" s="3"/>
      <c r="M166" s="3"/>
      <c r="N166" s="3"/>
      <c r="O166" s="3"/>
      <c r="P166" s="3"/>
      <c r="Q166" s="3"/>
      <c r="R166" s="3"/>
      <c r="S166" s="3"/>
      <c r="T166" s="3"/>
      <c r="U166" s="3"/>
      <c r="V166" s="3"/>
      <c r="W166" s="3"/>
      <c r="X166" s="3"/>
      <c r="Y166" s="3"/>
      <c r="Z166" s="3"/>
      <c r="AA166" s="3"/>
    </row>
    <row r="167" spans="1:27" ht="15.75" customHeight="1">
      <c r="A167" s="1"/>
      <c r="B167" s="134"/>
      <c r="C167" s="128" t="s">
        <v>104</v>
      </c>
      <c r="D167" s="126"/>
      <c r="E167" s="3"/>
      <c r="F167" s="3"/>
      <c r="G167" s="5"/>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134"/>
      <c r="C168" s="128" t="s">
        <v>92</v>
      </c>
      <c r="D168" s="126"/>
      <c r="E168" s="3"/>
      <c r="F168" s="3"/>
      <c r="G168" s="5"/>
      <c r="H168" s="3"/>
      <c r="I168" s="3"/>
      <c r="J168" s="3"/>
      <c r="K168" s="3"/>
      <c r="L168" s="3"/>
      <c r="M168" s="3"/>
      <c r="N168" s="3"/>
      <c r="O168" s="3"/>
      <c r="P168" s="3"/>
      <c r="Q168" s="3"/>
      <c r="R168" s="3"/>
      <c r="S168" s="3"/>
      <c r="T168" s="3"/>
      <c r="U168" s="3"/>
      <c r="V168" s="3"/>
      <c r="W168" s="3"/>
      <c r="X168" s="3"/>
      <c r="Y168" s="3"/>
      <c r="Z168" s="3"/>
      <c r="AA168" s="3"/>
    </row>
    <row r="169" spans="1:27" ht="15.75" customHeight="1">
      <c r="A169" s="1"/>
      <c r="B169" s="135"/>
      <c r="C169" s="128" t="s">
        <v>97</v>
      </c>
      <c r="D169" s="126"/>
      <c r="E169" s="3"/>
      <c r="F169" s="3"/>
      <c r="G169" s="5"/>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5"/>
      <c r="H170" s="3"/>
      <c r="I170" s="3"/>
      <c r="J170" s="3"/>
      <c r="K170" s="3"/>
      <c r="L170" s="3"/>
      <c r="M170" s="3"/>
      <c r="N170" s="3"/>
      <c r="O170" s="3"/>
      <c r="P170" s="3"/>
      <c r="Q170" s="3"/>
      <c r="R170" s="3"/>
      <c r="S170" s="3"/>
      <c r="T170" s="3"/>
      <c r="U170" s="3"/>
      <c r="V170" s="3"/>
      <c r="W170" s="3"/>
      <c r="X170" s="3"/>
      <c r="Y170" s="3"/>
      <c r="Z170" s="3"/>
      <c r="AA170" s="3"/>
    </row>
    <row r="171" spans="1:27" ht="15.75" customHeight="1">
      <c r="A171" s="1"/>
      <c r="B171" s="25" t="s">
        <v>12</v>
      </c>
      <c r="C171" s="128" t="str">
        <f>Summary!G134</f>
        <v>Sellers get the notification that order has been succeeded and Sellers can see succeeded order listed at 'Succeeded' page in the Sellers menu</v>
      </c>
      <c r="D171" s="126"/>
      <c r="E171" s="3"/>
      <c r="F171" s="3"/>
      <c r="G171" s="5"/>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5"/>
      <c r="H172" s="3"/>
      <c r="I172" s="3"/>
      <c r="J172" s="3"/>
      <c r="K172" s="3"/>
      <c r="L172" s="3"/>
      <c r="M172" s="3"/>
      <c r="N172" s="3"/>
      <c r="O172" s="3"/>
      <c r="P172" s="3"/>
      <c r="Q172" s="3"/>
      <c r="R172" s="3"/>
      <c r="S172" s="3"/>
      <c r="T172" s="3"/>
      <c r="U172" s="3"/>
      <c r="V172" s="3"/>
      <c r="W172" s="3"/>
      <c r="X172" s="3"/>
      <c r="Y172" s="3"/>
      <c r="Z172" s="3"/>
      <c r="AA172" s="3"/>
    </row>
    <row r="173" spans="1:27" ht="15.75" customHeight="1">
      <c r="A173" s="1"/>
      <c r="B173" s="133" t="s">
        <v>118</v>
      </c>
      <c r="C173" s="36" t="s">
        <v>120</v>
      </c>
      <c r="D173" s="37" t="s">
        <v>634</v>
      </c>
      <c r="E173" s="3"/>
      <c r="F173" s="3"/>
      <c r="G173" s="5"/>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134"/>
      <c r="C174" s="36" t="s">
        <v>126</v>
      </c>
      <c r="D174" s="38" t="s">
        <v>635</v>
      </c>
      <c r="E174" s="3"/>
      <c r="F174" s="3"/>
      <c r="G174" s="5"/>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134"/>
      <c r="C175" s="36" t="s">
        <v>131</v>
      </c>
      <c r="D175" s="37" t="s">
        <v>213</v>
      </c>
      <c r="E175" s="3"/>
      <c r="F175" s="3"/>
      <c r="G175" s="5"/>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134"/>
      <c r="C176" s="36" t="s">
        <v>137</v>
      </c>
      <c r="D176" s="37" t="s">
        <v>636</v>
      </c>
      <c r="E176" s="3"/>
      <c r="F176" s="3"/>
      <c r="G176" s="5"/>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134"/>
      <c r="C177" s="36" t="s">
        <v>139</v>
      </c>
      <c r="D177" s="37" t="s">
        <v>637</v>
      </c>
      <c r="E177" s="3"/>
      <c r="F177" s="3"/>
      <c r="G177" s="5"/>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134"/>
      <c r="C178" s="36" t="s">
        <v>144</v>
      </c>
      <c r="D178" s="37" t="s">
        <v>638</v>
      </c>
      <c r="E178" s="3"/>
      <c r="F178" s="3"/>
      <c r="G178" s="5"/>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134"/>
      <c r="C179" s="36" t="s">
        <v>149</v>
      </c>
      <c r="D179" s="37" t="s">
        <v>639</v>
      </c>
      <c r="E179" s="3"/>
      <c r="F179" s="3"/>
      <c r="G179" s="5"/>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134"/>
      <c r="C180" s="36" t="s">
        <v>154</v>
      </c>
      <c r="D180" s="37" t="s">
        <v>640</v>
      </c>
      <c r="E180" s="3"/>
      <c r="F180" s="3"/>
      <c r="G180" s="5"/>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134"/>
      <c r="C181" s="36" t="s">
        <v>157</v>
      </c>
      <c r="D181" s="38" t="s">
        <v>641</v>
      </c>
      <c r="E181" s="3"/>
      <c r="F181" s="3"/>
      <c r="G181" s="5"/>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134"/>
      <c r="C182" s="36" t="s">
        <v>162</v>
      </c>
      <c r="D182" s="37" t="s">
        <v>642</v>
      </c>
      <c r="E182" s="3"/>
      <c r="F182" s="3"/>
      <c r="G182" s="5"/>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134"/>
      <c r="C183" s="36" t="s">
        <v>168</v>
      </c>
      <c r="D183" s="37" t="s">
        <v>360</v>
      </c>
      <c r="E183" s="3"/>
      <c r="F183" s="3"/>
      <c r="G183" s="5"/>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134"/>
      <c r="C184" s="36" t="s">
        <v>171</v>
      </c>
      <c r="D184" s="47" t="s">
        <v>643</v>
      </c>
      <c r="E184" s="3"/>
      <c r="F184" s="3"/>
      <c r="G184" s="5"/>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134"/>
      <c r="C185" s="36" t="s">
        <v>176</v>
      </c>
      <c r="D185" s="37" t="s">
        <v>644</v>
      </c>
      <c r="E185" s="3"/>
      <c r="F185" s="3"/>
      <c r="G185" s="5"/>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134"/>
      <c r="C186" s="36" t="s">
        <v>181</v>
      </c>
      <c r="D186" s="37" t="s">
        <v>645</v>
      </c>
      <c r="E186" s="3"/>
      <c r="F186" s="3"/>
      <c r="G186" s="5"/>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134"/>
      <c r="C187" s="36" t="s">
        <v>332</v>
      </c>
      <c r="D187" s="37" t="s">
        <v>646</v>
      </c>
      <c r="E187" s="3"/>
      <c r="F187" s="3"/>
      <c r="G187" s="5"/>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134"/>
      <c r="C188" s="36" t="s">
        <v>189</v>
      </c>
      <c r="D188" s="37" t="s">
        <v>129</v>
      </c>
      <c r="E188" s="3"/>
      <c r="F188" s="3"/>
      <c r="G188" s="5"/>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134"/>
      <c r="C189" s="36" t="s">
        <v>193</v>
      </c>
      <c r="D189" s="38" t="s">
        <v>647</v>
      </c>
      <c r="E189" s="3"/>
      <c r="F189" s="3"/>
      <c r="G189" s="5"/>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134"/>
      <c r="C190" s="36" t="s">
        <v>197</v>
      </c>
      <c r="D190" s="38" t="s">
        <v>648</v>
      </c>
      <c r="E190" s="3"/>
      <c r="F190" s="3"/>
      <c r="G190" s="5"/>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134"/>
      <c r="C191" s="36" t="s">
        <v>204</v>
      </c>
      <c r="D191" s="37" t="s">
        <v>138</v>
      </c>
      <c r="E191" s="3"/>
      <c r="F191" s="3"/>
      <c r="G191" s="5"/>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134"/>
      <c r="C192" s="36" t="s">
        <v>206</v>
      </c>
      <c r="D192" s="37" t="s">
        <v>649</v>
      </c>
      <c r="E192" s="3"/>
      <c r="F192" s="3"/>
      <c r="G192" s="5"/>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134"/>
      <c r="C193" s="36" t="s">
        <v>212</v>
      </c>
      <c r="D193" s="37" t="s">
        <v>650</v>
      </c>
      <c r="E193" s="3"/>
      <c r="F193" s="3"/>
      <c r="G193" s="5"/>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134"/>
      <c r="C194" s="36" t="s">
        <v>219</v>
      </c>
      <c r="D194" s="37" t="s">
        <v>326</v>
      </c>
      <c r="E194" s="3"/>
      <c r="F194" s="3"/>
      <c r="G194" s="5"/>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134"/>
      <c r="C195" s="36" t="s">
        <v>222</v>
      </c>
      <c r="D195" s="40" t="s">
        <v>651</v>
      </c>
      <c r="E195" s="3"/>
      <c r="F195" s="3"/>
      <c r="G195" s="5"/>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135"/>
      <c r="C196" s="36" t="s">
        <v>231</v>
      </c>
      <c r="D196" s="37" t="s">
        <v>652</v>
      </c>
      <c r="E196" s="3"/>
      <c r="F196" s="3"/>
      <c r="G196" s="5"/>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5"/>
      <c r="H197" s="3"/>
      <c r="I197" s="3"/>
      <c r="J197" s="3"/>
      <c r="K197" s="3"/>
      <c r="L197" s="3"/>
      <c r="M197" s="3"/>
      <c r="N197" s="3"/>
      <c r="O197" s="3"/>
      <c r="P197" s="3"/>
      <c r="Q197" s="3"/>
      <c r="R197" s="3"/>
      <c r="S197" s="3"/>
      <c r="T197" s="3"/>
      <c r="U197" s="3"/>
      <c r="V197" s="3"/>
      <c r="W197" s="3"/>
      <c r="X197" s="3"/>
      <c r="Y197" s="3"/>
      <c r="Z197" s="3"/>
      <c r="AA197" s="3"/>
    </row>
    <row r="198" spans="1:27" ht="15.75" customHeight="1">
      <c r="A198" s="1"/>
      <c r="B198" s="25" t="s">
        <v>234</v>
      </c>
      <c r="C198" s="128" t="s">
        <v>235</v>
      </c>
      <c r="D198" s="126"/>
      <c r="E198" s="3"/>
      <c r="F198" s="3"/>
      <c r="G198" s="5"/>
      <c r="H198" s="3"/>
      <c r="I198" s="3"/>
      <c r="J198" s="3"/>
      <c r="K198" s="3"/>
      <c r="L198" s="3"/>
      <c r="M198" s="3"/>
      <c r="N198" s="3"/>
      <c r="O198" s="3"/>
      <c r="P198" s="3"/>
      <c r="Q198" s="3"/>
      <c r="R198" s="3"/>
      <c r="S198" s="3"/>
      <c r="T198" s="3"/>
      <c r="U198" s="3"/>
      <c r="V198" s="3"/>
      <c r="W198" s="3"/>
      <c r="X198" s="3"/>
      <c r="Y198" s="3"/>
      <c r="Z198" s="3"/>
      <c r="AA198" s="3"/>
    </row>
    <row r="199" spans="1:27" ht="15.75" customHeight="1">
      <c r="A199" s="31"/>
      <c r="B199" s="31"/>
      <c r="C199" s="30"/>
      <c r="D199" s="31"/>
      <c r="E199" s="31"/>
      <c r="F199" s="31"/>
      <c r="G199" s="32"/>
      <c r="H199" s="31"/>
      <c r="I199" s="31"/>
      <c r="J199" s="31"/>
      <c r="K199" s="31"/>
      <c r="L199" s="31"/>
      <c r="M199" s="31"/>
      <c r="N199" s="31"/>
      <c r="O199" s="31"/>
      <c r="P199" s="31"/>
      <c r="Q199" s="31"/>
      <c r="R199" s="31"/>
      <c r="S199" s="31"/>
      <c r="T199" s="31"/>
      <c r="U199" s="31"/>
      <c r="V199" s="31"/>
      <c r="W199" s="31"/>
      <c r="X199" s="31"/>
      <c r="Y199" s="31"/>
      <c r="Z199" s="31"/>
      <c r="AA199" s="31"/>
    </row>
    <row r="200" spans="1:27" ht="15.75" customHeight="1">
      <c r="A200" s="1"/>
      <c r="B200" s="1"/>
      <c r="C200" s="2"/>
      <c r="D200" s="3"/>
      <c r="E200" s="3"/>
      <c r="F200" s="3"/>
      <c r="G200" s="5"/>
      <c r="H200" s="3"/>
      <c r="I200" s="3"/>
      <c r="J200" s="3"/>
      <c r="K200" s="3"/>
      <c r="L200" s="3"/>
      <c r="M200" s="3"/>
      <c r="N200" s="3"/>
      <c r="O200" s="3"/>
      <c r="P200" s="3"/>
      <c r="Q200" s="3"/>
      <c r="R200" s="3"/>
      <c r="S200" s="3"/>
      <c r="T200" s="3"/>
      <c r="U200" s="3"/>
      <c r="V200" s="3"/>
      <c r="W200" s="3"/>
      <c r="X200" s="3"/>
      <c r="Y200" s="3"/>
      <c r="Z200" s="3"/>
      <c r="AA200" s="3"/>
    </row>
    <row r="201" spans="1:27" ht="15.75" customHeight="1">
      <c r="A201" s="1"/>
      <c r="B201" s="33" t="s">
        <v>11</v>
      </c>
      <c r="C201" s="125" t="str">
        <f>Summary!F135</f>
        <v>Normal Scenario for Confirm Order Automatically by System and Give a Sellers Rating</v>
      </c>
      <c r="D201" s="126"/>
      <c r="E201" s="3"/>
      <c r="F201" s="3"/>
      <c r="G201" s="5"/>
      <c r="H201" s="3"/>
      <c r="I201" s="3"/>
      <c r="J201" s="3"/>
      <c r="K201" s="3"/>
      <c r="L201" s="3"/>
      <c r="M201" s="3"/>
      <c r="N201" s="3"/>
      <c r="O201" s="3"/>
      <c r="P201" s="3"/>
      <c r="Q201" s="3"/>
      <c r="R201" s="3"/>
      <c r="S201" s="3"/>
      <c r="T201" s="3"/>
      <c r="U201" s="3"/>
      <c r="V201" s="3"/>
      <c r="W201" s="3"/>
      <c r="X201" s="3"/>
      <c r="Y201" s="3"/>
      <c r="Z201" s="3"/>
      <c r="AA201" s="3"/>
    </row>
    <row r="202" spans="1:27" ht="15.75" customHeight="1">
      <c r="A202" s="1"/>
      <c r="B202" s="25" t="s">
        <v>9</v>
      </c>
      <c r="C202" s="127" t="s">
        <v>527</v>
      </c>
      <c r="D202" s="126"/>
      <c r="E202" s="3"/>
      <c r="F202" s="3"/>
      <c r="G202" s="5"/>
      <c r="H202" s="3"/>
      <c r="I202" s="3"/>
      <c r="J202" s="3"/>
      <c r="K202" s="3"/>
      <c r="L202" s="3"/>
      <c r="M202" s="3"/>
      <c r="N202" s="3"/>
      <c r="O202" s="3"/>
      <c r="P202" s="3"/>
      <c r="Q202" s="3"/>
      <c r="R202" s="3"/>
      <c r="S202" s="3"/>
      <c r="T202" s="3"/>
      <c r="U202" s="3"/>
      <c r="V202" s="3"/>
      <c r="W202" s="3"/>
      <c r="X202" s="3"/>
      <c r="Y202" s="3"/>
      <c r="Z202" s="3"/>
      <c r="AA202" s="3"/>
    </row>
    <row r="203" spans="1:27" ht="15.75" customHeight="1">
      <c r="A203" s="1"/>
      <c r="B203" s="1"/>
      <c r="C203" s="2"/>
      <c r="D203" s="3"/>
      <c r="E203" s="3"/>
      <c r="F203" s="3"/>
      <c r="G203" s="5"/>
      <c r="H203" s="3"/>
      <c r="I203" s="3"/>
      <c r="J203" s="3"/>
      <c r="K203" s="3"/>
      <c r="L203" s="3"/>
      <c r="M203" s="3"/>
      <c r="N203" s="3"/>
      <c r="O203" s="3"/>
      <c r="P203" s="3"/>
      <c r="Q203" s="3"/>
      <c r="R203" s="3"/>
      <c r="S203" s="3"/>
      <c r="T203" s="3"/>
      <c r="U203" s="3"/>
      <c r="V203" s="3"/>
      <c r="W203" s="3"/>
      <c r="X203" s="3"/>
      <c r="Y203" s="3"/>
      <c r="Z203" s="3"/>
      <c r="AA203" s="3"/>
    </row>
    <row r="204" spans="1:27" ht="15.75" customHeight="1">
      <c r="A204" s="1"/>
      <c r="B204" s="136" t="s">
        <v>67</v>
      </c>
      <c r="C204" s="137"/>
      <c r="D204" s="126"/>
      <c r="E204" s="3"/>
      <c r="F204" s="3"/>
      <c r="G204" s="5"/>
      <c r="H204" s="3"/>
      <c r="I204" s="3"/>
      <c r="J204" s="3"/>
      <c r="K204" s="3"/>
      <c r="L204" s="3"/>
      <c r="M204" s="3"/>
      <c r="N204" s="3"/>
      <c r="O204" s="3"/>
      <c r="P204" s="3"/>
      <c r="Q204" s="3"/>
      <c r="R204" s="3"/>
      <c r="S204" s="3"/>
      <c r="T204" s="3"/>
      <c r="U204" s="3"/>
      <c r="V204" s="3"/>
      <c r="W204" s="3"/>
      <c r="X204" s="3"/>
      <c r="Y204" s="3"/>
      <c r="Z204" s="3"/>
      <c r="AA204" s="3"/>
    </row>
    <row r="205" spans="1:27" ht="15.75" customHeight="1">
      <c r="A205" s="1"/>
      <c r="B205" s="133" t="s">
        <v>81</v>
      </c>
      <c r="C205" s="128" t="s">
        <v>83</v>
      </c>
      <c r="D205" s="126"/>
      <c r="E205" s="3"/>
      <c r="F205" s="3"/>
      <c r="G205" s="5"/>
      <c r="H205" s="3"/>
      <c r="I205" s="3"/>
      <c r="J205" s="3"/>
      <c r="K205" s="3"/>
      <c r="L205" s="3"/>
      <c r="M205" s="3"/>
      <c r="N205" s="3"/>
      <c r="O205" s="3"/>
      <c r="P205" s="3"/>
      <c r="Q205" s="3"/>
      <c r="R205" s="3"/>
      <c r="S205" s="3"/>
      <c r="T205" s="3"/>
      <c r="U205" s="3"/>
      <c r="V205" s="3"/>
      <c r="W205" s="3"/>
      <c r="X205" s="3"/>
      <c r="Y205" s="3"/>
      <c r="Z205" s="3"/>
      <c r="AA205" s="3"/>
    </row>
    <row r="206" spans="1:27" ht="15.75" customHeight="1">
      <c r="A206" s="1"/>
      <c r="B206" s="134"/>
      <c r="C206" s="128" t="s">
        <v>98</v>
      </c>
      <c r="D206" s="126"/>
      <c r="E206" s="3"/>
      <c r="F206" s="3"/>
      <c r="G206" s="5"/>
      <c r="H206" s="3"/>
      <c r="I206" s="3"/>
      <c r="J206" s="3"/>
      <c r="K206" s="3"/>
      <c r="L206" s="3"/>
      <c r="M206" s="3"/>
      <c r="N206" s="3"/>
      <c r="O206" s="3"/>
      <c r="P206" s="3"/>
      <c r="Q206" s="3"/>
      <c r="R206" s="3"/>
      <c r="S206" s="3"/>
      <c r="T206" s="3"/>
      <c r="U206" s="3"/>
      <c r="V206" s="3"/>
      <c r="W206" s="3"/>
      <c r="X206" s="3"/>
      <c r="Y206" s="3"/>
      <c r="Z206" s="3"/>
      <c r="AA206" s="3"/>
    </row>
    <row r="207" spans="1:27" ht="15.75" customHeight="1">
      <c r="A207" s="1"/>
      <c r="B207" s="134"/>
      <c r="C207" s="128" t="s">
        <v>104</v>
      </c>
      <c r="D207" s="126"/>
      <c r="E207" s="3"/>
      <c r="F207" s="3"/>
      <c r="G207" s="5"/>
      <c r="H207" s="3"/>
      <c r="I207" s="3"/>
      <c r="J207" s="3"/>
      <c r="K207" s="3"/>
      <c r="L207" s="3"/>
      <c r="M207" s="3"/>
      <c r="N207" s="3"/>
      <c r="O207" s="3"/>
      <c r="P207" s="3"/>
      <c r="Q207" s="3"/>
      <c r="R207" s="3"/>
      <c r="S207" s="3"/>
      <c r="T207" s="3"/>
      <c r="U207" s="3"/>
      <c r="V207" s="3"/>
      <c r="W207" s="3"/>
      <c r="X207" s="3"/>
      <c r="Y207" s="3"/>
      <c r="Z207" s="3"/>
      <c r="AA207" s="3"/>
    </row>
    <row r="208" spans="1:27" ht="15.75" customHeight="1">
      <c r="A208" s="1"/>
      <c r="B208" s="134"/>
      <c r="C208" s="128" t="s">
        <v>92</v>
      </c>
      <c r="D208" s="126"/>
      <c r="E208" s="3"/>
      <c r="F208" s="3"/>
      <c r="G208" s="5"/>
      <c r="H208" s="3"/>
      <c r="I208" s="3"/>
      <c r="J208" s="3"/>
      <c r="K208" s="3"/>
      <c r="L208" s="3"/>
      <c r="M208" s="3"/>
      <c r="N208" s="3"/>
      <c r="O208" s="3"/>
      <c r="P208" s="3"/>
      <c r="Q208" s="3"/>
      <c r="R208" s="3"/>
      <c r="S208" s="3"/>
      <c r="T208" s="3"/>
      <c r="U208" s="3"/>
      <c r="V208" s="3"/>
      <c r="W208" s="3"/>
      <c r="X208" s="3"/>
      <c r="Y208" s="3"/>
      <c r="Z208" s="3"/>
      <c r="AA208" s="3"/>
    </row>
    <row r="209" spans="1:27" ht="15.75" customHeight="1">
      <c r="A209" s="1"/>
      <c r="B209" s="135"/>
      <c r="C209" s="128" t="s">
        <v>97</v>
      </c>
      <c r="D209" s="126"/>
      <c r="E209" s="3"/>
      <c r="F209" s="3"/>
      <c r="G209" s="5"/>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5"/>
      <c r="H210" s="3"/>
      <c r="I210" s="3"/>
      <c r="J210" s="3"/>
      <c r="K210" s="3"/>
      <c r="L210" s="3"/>
      <c r="M210" s="3"/>
      <c r="N210" s="3"/>
      <c r="O210" s="3"/>
      <c r="P210" s="3"/>
      <c r="Q210" s="3"/>
      <c r="R210" s="3"/>
      <c r="S210" s="3"/>
      <c r="T210" s="3"/>
      <c r="U210" s="3"/>
      <c r="V210" s="3"/>
      <c r="W210" s="3"/>
      <c r="X210" s="3"/>
      <c r="Y210" s="3"/>
      <c r="Z210" s="3"/>
      <c r="AA210" s="3"/>
    </row>
    <row r="211" spans="1:27" ht="15.75" customHeight="1">
      <c r="A211" s="1"/>
      <c r="B211" s="25" t="s">
        <v>12</v>
      </c>
      <c r="C211" s="128" t="str">
        <f>Summary!G135</f>
        <v>Sellers get the notification that order has been succeeded and Sellers can see succeeded order listed at 'Succeeded' page in the Sellers menu</v>
      </c>
      <c r="D211" s="126"/>
      <c r="E211" s="3"/>
      <c r="F211" s="3"/>
      <c r="G211" s="5"/>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5"/>
      <c r="H212" s="3"/>
      <c r="I212" s="3"/>
      <c r="J212" s="3"/>
      <c r="K212" s="3"/>
      <c r="L212" s="3"/>
      <c r="M212" s="3"/>
      <c r="N212" s="3"/>
      <c r="O212" s="3"/>
      <c r="P212" s="3"/>
      <c r="Q212" s="3"/>
      <c r="R212" s="3"/>
      <c r="S212" s="3"/>
      <c r="T212" s="3"/>
      <c r="U212" s="3"/>
      <c r="V212" s="3"/>
      <c r="W212" s="3"/>
      <c r="X212" s="3"/>
      <c r="Y212" s="3"/>
      <c r="Z212" s="3"/>
      <c r="AA212" s="3"/>
    </row>
    <row r="213" spans="1:27" ht="15.75" customHeight="1">
      <c r="A213" s="1"/>
      <c r="B213" s="133" t="s">
        <v>118</v>
      </c>
      <c r="C213" s="36" t="s">
        <v>120</v>
      </c>
      <c r="D213" s="37" t="s">
        <v>653</v>
      </c>
      <c r="E213" s="3"/>
      <c r="F213" s="3"/>
      <c r="G213" s="5"/>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34"/>
      <c r="C214" s="36" t="s">
        <v>126</v>
      </c>
      <c r="D214" s="38" t="s">
        <v>654</v>
      </c>
      <c r="E214" s="3"/>
      <c r="F214" s="3"/>
      <c r="G214" s="5"/>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134"/>
      <c r="C215" s="36" t="s">
        <v>131</v>
      </c>
      <c r="D215" s="48" t="s">
        <v>655</v>
      </c>
      <c r="E215" s="3"/>
      <c r="F215" s="3"/>
      <c r="G215" s="5"/>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134"/>
      <c r="C216" s="36" t="s">
        <v>137</v>
      </c>
      <c r="D216" s="37" t="s">
        <v>656</v>
      </c>
      <c r="E216" s="3"/>
      <c r="F216" s="3"/>
      <c r="G216" s="5"/>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134"/>
      <c r="C217" s="36" t="s">
        <v>139</v>
      </c>
      <c r="D217" s="37" t="s">
        <v>213</v>
      </c>
      <c r="E217" s="3"/>
      <c r="F217" s="3"/>
      <c r="G217" s="5"/>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134"/>
      <c r="C218" s="36" t="s">
        <v>144</v>
      </c>
      <c r="D218" s="37" t="s">
        <v>657</v>
      </c>
      <c r="E218" s="3"/>
      <c r="F218" s="3"/>
      <c r="G218" s="5"/>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134"/>
      <c r="C219" s="36" t="s">
        <v>149</v>
      </c>
      <c r="D219" s="37" t="s">
        <v>658</v>
      </c>
      <c r="E219" s="3"/>
      <c r="F219" s="3"/>
      <c r="G219" s="5"/>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134"/>
      <c r="C220" s="36" t="s">
        <v>154</v>
      </c>
      <c r="D220" s="37" t="s">
        <v>360</v>
      </c>
      <c r="E220" s="3"/>
      <c r="F220" s="3"/>
      <c r="G220" s="5"/>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134"/>
      <c r="C221" s="36" t="s">
        <v>157</v>
      </c>
      <c r="D221" s="47" t="s">
        <v>643</v>
      </c>
      <c r="E221" s="3"/>
      <c r="F221" s="3"/>
      <c r="G221" s="5"/>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134"/>
      <c r="C222" s="36" t="s">
        <v>162</v>
      </c>
      <c r="D222" s="37" t="s">
        <v>644</v>
      </c>
      <c r="E222" s="3"/>
      <c r="F222" s="3"/>
      <c r="G222" s="5"/>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134"/>
      <c r="C223" s="36" t="s">
        <v>168</v>
      </c>
      <c r="D223" s="37" t="s">
        <v>645</v>
      </c>
      <c r="E223" s="3"/>
      <c r="F223" s="3"/>
      <c r="G223" s="5"/>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134"/>
      <c r="C224" s="36" t="s">
        <v>171</v>
      </c>
      <c r="D224" s="37" t="s">
        <v>646</v>
      </c>
      <c r="E224" s="3"/>
      <c r="F224" s="3"/>
      <c r="G224" s="5"/>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134"/>
      <c r="C225" s="36" t="s">
        <v>176</v>
      </c>
      <c r="D225" s="37" t="s">
        <v>129</v>
      </c>
      <c r="E225" s="3"/>
      <c r="F225" s="3"/>
      <c r="G225" s="5"/>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134"/>
      <c r="C226" s="36" t="s">
        <v>181</v>
      </c>
      <c r="D226" s="38" t="s">
        <v>659</v>
      </c>
      <c r="E226" s="3"/>
      <c r="F226" s="3"/>
      <c r="G226" s="5"/>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134"/>
      <c r="C227" s="36" t="s">
        <v>332</v>
      </c>
      <c r="D227" s="38" t="s">
        <v>660</v>
      </c>
      <c r="E227" s="3"/>
      <c r="F227" s="3"/>
      <c r="G227" s="5"/>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134"/>
      <c r="C228" s="36" t="s">
        <v>189</v>
      </c>
      <c r="D228" s="37" t="s">
        <v>138</v>
      </c>
      <c r="E228" s="3"/>
      <c r="F228" s="3"/>
      <c r="G228" s="5"/>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134"/>
      <c r="C229" s="36" t="s">
        <v>193</v>
      </c>
      <c r="D229" s="37" t="s">
        <v>649</v>
      </c>
      <c r="E229" s="3"/>
      <c r="F229" s="3"/>
      <c r="G229" s="5"/>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134"/>
      <c r="C230" s="36" t="s">
        <v>197</v>
      </c>
      <c r="D230" s="37" t="s">
        <v>650</v>
      </c>
      <c r="E230" s="3"/>
      <c r="F230" s="3"/>
      <c r="G230" s="5"/>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134"/>
      <c r="C231" s="36" t="s">
        <v>204</v>
      </c>
      <c r="D231" s="37" t="s">
        <v>326</v>
      </c>
      <c r="E231" s="3"/>
      <c r="F231" s="3"/>
      <c r="G231" s="5"/>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134"/>
      <c r="C232" s="36" t="s">
        <v>206</v>
      </c>
      <c r="D232" s="40" t="s">
        <v>651</v>
      </c>
      <c r="E232" s="3"/>
      <c r="F232" s="3"/>
      <c r="G232" s="5"/>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135"/>
      <c r="C233" s="36" t="s">
        <v>212</v>
      </c>
      <c r="D233" s="37" t="s">
        <v>652</v>
      </c>
      <c r="E233" s="3"/>
      <c r="F233" s="3"/>
      <c r="G233" s="5"/>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5"/>
      <c r="H234" s="3"/>
      <c r="I234" s="3"/>
      <c r="J234" s="3"/>
      <c r="K234" s="3"/>
      <c r="L234" s="3"/>
      <c r="M234" s="3"/>
      <c r="N234" s="3"/>
      <c r="O234" s="3"/>
      <c r="P234" s="3"/>
      <c r="Q234" s="3"/>
      <c r="R234" s="3"/>
      <c r="S234" s="3"/>
      <c r="T234" s="3"/>
      <c r="U234" s="3"/>
      <c r="V234" s="3"/>
      <c r="W234" s="3"/>
      <c r="X234" s="3"/>
      <c r="Y234" s="3"/>
      <c r="Z234" s="3"/>
      <c r="AA234" s="3"/>
    </row>
    <row r="235" spans="1:27" ht="15.75" customHeight="1">
      <c r="A235" s="1"/>
      <c r="B235" s="25" t="s">
        <v>234</v>
      </c>
      <c r="C235" s="128" t="s">
        <v>235</v>
      </c>
      <c r="D235" s="126"/>
      <c r="E235" s="3"/>
      <c r="F235" s="3"/>
      <c r="G235" s="5"/>
      <c r="H235" s="3"/>
      <c r="I235" s="3"/>
      <c r="J235" s="3"/>
      <c r="K235" s="3"/>
      <c r="L235" s="3"/>
      <c r="M235" s="3"/>
      <c r="N235" s="3"/>
      <c r="O235" s="3"/>
      <c r="P235" s="3"/>
      <c r="Q235" s="3"/>
      <c r="R235" s="3"/>
      <c r="S235" s="3"/>
      <c r="T235" s="3"/>
      <c r="U235" s="3"/>
      <c r="V235" s="3"/>
      <c r="W235" s="3"/>
      <c r="X235" s="3"/>
      <c r="Y235" s="3"/>
      <c r="Z235" s="3"/>
      <c r="AA235" s="3"/>
    </row>
    <row r="236" spans="1:27" ht="15.75" customHeight="1">
      <c r="A236" s="31"/>
      <c r="B236" s="31"/>
      <c r="C236" s="30"/>
      <c r="D236" s="31"/>
      <c r="E236" s="31"/>
      <c r="F236" s="31"/>
      <c r="G236" s="32"/>
      <c r="H236" s="31"/>
      <c r="I236" s="31"/>
      <c r="J236" s="31"/>
      <c r="K236" s="31"/>
      <c r="L236" s="31"/>
      <c r="M236" s="31"/>
      <c r="N236" s="31"/>
      <c r="O236" s="31"/>
      <c r="P236" s="31"/>
      <c r="Q236" s="31"/>
      <c r="R236" s="31"/>
      <c r="S236" s="31"/>
      <c r="T236" s="31"/>
      <c r="U236" s="31"/>
      <c r="V236" s="31"/>
      <c r="W236" s="31"/>
      <c r="X236" s="31"/>
      <c r="Y236" s="31"/>
      <c r="Z236" s="31"/>
      <c r="AA236" s="31"/>
    </row>
    <row r="237" spans="1:27" ht="15.75" customHeight="1">
      <c r="A237" s="1"/>
      <c r="B237" s="1"/>
      <c r="C237" s="2"/>
      <c r="D237" s="3"/>
      <c r="E237" s="3"/>
      <c r="F237" s="3"/>
      <c r="G237" s="5"/>
      <c r="H237" s="3"/>
      <c r="I237" s="3"/>
      <c r="J237" s="3"/>
      <c r="K237" s="3"/>
      <c r="L237" s="3"/>
      <c r="M237" s="3"/>
      <c r="N237" s="3"/>
      <c r="O237" s="3"/>
      <c r="P237" s="3"/>
      <c r="Q237" s="3"/>
      <c r="R237" s="3"/>
      <c r="S237" s="3"/>
      <c r="T237" s="3"/>
      <c r="U237" s="3"/>
      <c r="V237" s="3"/>
      <c r="W237" s="3"/>
      <c r="X237" s="3"/>
      <c r="Y237" s="3"/>
      <c r="Z237" s="3"/>
      <c r="AA237" s="3"/>
    </row>
    <row r="238" spans="1:27" ht="15.75" customHeight="1">
      <c r="A238" s="1"/>
      <c r="B238" s="33" t="s">
        <v>11</v>
      </c>
      <c r="C238" s="125" t="str">
        <f>Summary!F136</f>
        <v>Normal Scenario for Buyers Confirm Order with Rejected and Give a Sellers Rating</v>
      </c>
      <c r="D238" s="126"/>
      <c r="E238" s="3"/>
      <c r="F238" s="3"/>
      <c r="G238" s="5"/>
      <c r="H238" s="3"/>
      <c r="I238" s="3"/>
      <c r="J238" s="3"/>
      <c r="K238" s="3"/>
      <c r="L238" s="3"/>
      <c r="M238" s="3"/>
      <c r="N238" s="3"/>
      <c r="O238" s="3"/>
      <c r="P238" s="3"/>
      <c r="Q238" s="3"/>
      <c r="R238" s="3"/>
      <c r="S238" s="3"/>
      <c r="T238" s="3"/>
      <c r="U238" s="3"/>
      <c r="V238" s="3"/>
      <c r="W238" s="3"/>
      <c r="X238" s="3"/>
      <c r="Y238" s="3"/>
      <c r="Z238" s="3"/>
      <c r="AA238" s="3"/>
    </row>
    <row r="239" spans="1:27" ht="15.75" customHeight="1">
      <c r="A239" s="1"/>
      <c r="B239" s="25" t="s">
        <v>9</v>
      </c>
      <c r="C239" s="127" t="s">
        <v>529</v>
      </c>
      <c r="D239" s="126"/>
      <c r="E239" s="3"/>
      <c r="F239" s="3"/>
      <c r="G239" s="5"/>
      <c r="H239" s="3"/>
      <c r="I239" s="3"/>
      <c r="J239" s="3"/>
      <c r="K239" s="3"/>
      <c r="L239" s="3"/>
      <c r="M239" s="3"/>
      <c r="N239" s="3"/>
      <c r="O239" s="3"/>
      <c r="P239" s="3"/>
      <c r="Q239" s="3"/>
      <c r="R239" s="3"/>
      <c r="S239" s="3"/>
      <c r="T239" s="3"/>
      <c r="U239" s="3"/>
      <c r="V239" s="3"/>
      <c r="W239" s="3"/>
      <c r="X239" s="3"/>
      <c r="Y239" s="3"/>
      <c r="Z239" s="3"/>
      <c r="AA239" s="3"/>
    </row>
    <row r="240" spans="1:27" ht="15.75" customHeight="1">
      <c r="A240" s="1"/>
      <c r="B240" s="1"/>
      <c r="C240" s="2"/>
      <c r="D240" s="3"/>
      <c r="E240" s="3"/>
      <c r="F240" s="3"/>
      <c r="G240" s="5"/>
      <c r="H240" s="3"/>
      <c r="I240" s="3"/>
      <c r="J240" s="3"/>
      <c r="K240" s="3"/>
      <c r="L240" s="3"/>
      <c r="M240" s="3"/>
      <c r="N240" s="3"/>
      <c r="O240" s="3"/>
      <c r="P240" s="3"/>
      <c r="Q240" s="3"/>
      <c r="R240" s="3"/>
      <c r="S240" s="3"/>
      <c r="T240" s="3"/>
      <c r="U240" s="3"/>
      <c r="V240" s="3"/>
      <c r="W240" s="3"/>
      <c r="X240" s="3"/>
      <c r="Y240" s="3"/>
      <c r="Z240" s="3"/>
      <c r="AA240" s="3"/>
    </row>
    <row r="241" spans="1:27" ht="15.75" customHeight="1">
      <c r="A241" s="1"/>
      <c r="B241" s="136" t="s">
        <v>67</v>
      </c>
      <c r="C241" s="137"/>
      <c r="D241" s="126"/>
      <c r="E241" s="3"/>
      <c r="F241" s="3"/>
      <c r="G241" s="5"/>
      <c r="H241" s="3"/>
      <c r="I241" s="3"/>
      <c r="J241" s="3"/>
      <c r="K241" s="3"/>
      <c r="L241" s="3"/>
      <c r="M241" s="3"/>
      <c r="N241" s="3"/>
      <c r="O241" s="3"/>
      <c r="P241" s="3"/>
      <c r="Q241" s="3"/>
      <c r="R241" s="3"/>
      <c r="S241" s="3"/>
      <c r="T241" s="3"/>
      <c r="U241" s="3"/>
      <c r="V241" s="3"/>
      <c r="W241" s="3"/>
      <c r="X241" s="3"/>
      <c r="Y241" s="3"/>
      <c r="Z241" s="3"/>
      <c r="AA241" s="3"/>
    </row>
    <row r="242" spans="1:27" ht="15.75" customHeight="1">
      <c r="A242" s="1"/>
      <c r="B242" s="138" t="s">
        <v>81</v>
      </c>
      <c r="C242" s="128" t="s">
        <v>83</v>
      </c>
      <c r="D242" s="126"/>
      <c r="E242" s="3"/>
      <c r="F242" s="3"/>
      <c r="G242" s="5"/>
      <c r="H242" s="3"/>
      <c r="I242" s="3"/>
      <c r="J242" s="3"/>
      <c r="K242" s="3"/>
      <c r="L242" s="3"/>
      <c r="M242" s="3"/>
      <c r="N242" s="3"/>
      <c r="O242" s="3"/>
      <c r="P242" s="3"/>
      <c r="Q242" s="3"/>
      <c r="R242" s="3"/>
      <c r="S242" s="3"/>
      <c r="T242" s="3"/>
      <c r="U242" s="3"/>
      <c r="V242" s="3"/>
      <c r="W242" s="3"/>
      <c r="X242" s="3"/>
      <c r="Y242" s="3"/>
      <c r="Z242" s="3"/>
      <c r="AA242" s="3"/>
    </row>
    <row r="243" spans="1:27" ht="15.75" customHeight="1">
      <c r="A243" s="1"/>
      <c r="B243" s="139"/>
      <c r="C243" s="128" t="s">
        <v>98</v>
      </c>
      <c r="D243" s="126"/>
      <c r="E243" s="3"/>
      <c r="F243" s="3"/>
      <c r="G243" s="5"/>
      <c r="H243" s="3"/>
      <c r="I243" s="3"/>
      <c r="J243" s="3"/>
      <c r="K243" s="3"/>
      <c r="L243" s="3"/>
      <c r="M243" s="3"/>
      <c r="N243" s="3"/>
      <c r="O243" s="3"/>
      <c r="P243" s="3"/>
      <c r="Q243" s="3"/>
      <c r="R243" s="3"/>
      <c r="S243" s="3"/>
      <c r="T243" s="3"/>
      <c r="U243" s="3"/>
      <c r="V243" s="3"/>
      <c r="W243" s="3"/>
      <c r="X243" s="3"/>
      <c r="Y243" s="3"/>
      <c r="Z243" s="3"/>
      <c r="AA243" s="3"/>
    </row>
    <row r="244" spans="1:27" ht="15.75" customHeight="1">
      <c r="A244" s="1"/>
      <c r="B244" s="139"/>
      <c r="C244" s="128" t="s">
        <v>104</v>
      </c>
      <c r="D244" s="126"/>
      <c r="E244" s="3"/>
      <c r="F244" s="3"/>
      <c r="G244" s="5"/>
      <c r="H244" s="3"/>
      <c r="I244" s="3"/>
      <c r="J244" s="3"/>
      <c r="K244" s="3"/>
      <c r="L244" s="3"/>
      <c r="M244" s="3"/>
      <c r="N244" s="3"/>
      <c r="O244" s="3"/>
      <c r="P244" s="3"/>
      <c r="Q244" s="3"/>
      <c r="R244" s="3"/>
      <c r="S244" s="3"/>
      <c r="T244" s="3"/>
      <c r="U244" s="3"/>
      <c r="V244" s="3"/>
      <c r="W244" s="3"/>
      <c r="X244" s="3"/>
      <c r="Y244" s="3"/>
      <c r="Z244" s="3"/>
      <c r="AA244" s="3"/>
    </row>
    <row r="245" spans="1:27" ht="15.75" customHeight="1">
      <c r="A245" s="1"/>
      <c r="B245" s="139"/>
      <c r="C245" s="128" t="s">
        <v>661</v>
      </c>
      <c r="D245" s="126"/>
      <c r="E245" s="3"/>
      <c r="F245" s="3"/>
      <c r="G245" s="5"/>
      <c r="H245" s="3"/>
      <c r="I245" s="3"/>
      <c r="J245" s="3"/>
      <c r="K245" s="3"/>
      <c r="L245" s="3"/>
      <c r="M245" s="3"/>
      <c r="N245" s="3"/>
      <c r="O245" s="3"/>
      <c r="P245" s="3"/>
      <c r="Q245" s="3"/>
      <c r="R245" s="3"/>
      <c r="S245" s="3"/>
      <c r="T245" s="3"/>
      <c r="U245" s="3"/>
      <c r="V245" s="3"/>
      <c r="W245" s="3"/>
      <c r="X245" s="3"/>
      <c r="Y245" s="3"/>
      <c r="Z245" s="3"/>
      <c r="AA245" s="3"/>
    </row>
    <row r="246" spans="1:27" ht="15.75" customHeight="1">
      <c r="A246" s="1"/>
      <c r="B246" s="139"/>
      <c r="C246" s="128" t="s">
        <v>92</v>
      </c>
      <c r="D246" s="126"/>
      <c r="E246" s="3"/>
      <c r="F246" s="3"/>
      <c r="G246" s="5"/>
      <c r="H246" s="3"/>
      <c r="I246" s="3"/>
      <c r="J246" s="3"/>
      <c r="K246" s="3"/>
      <c r="L246" s="3"/>
      <c r="M246" s="3"/>
      <c r="N246" s="3"/>
      <c r="O246" s="3"/>
      <c r="P246" s="3"/>
      <c r="Q246" s="3"/>
      <c r="R246" s="3"/>
      <c r="S246" s="3"/>
      <c r="T246" s="3"/>
      <c r="U246" s="3"/>
      <c r="V246" s="3"/>
      <c r="W246" s="3"/>
      <c r="X246" s="3"/>
      <c r="Y246" s="3"/>
      <c r="Z246" s="3"/>
      <c r="AA246" s="3"/>
    </row>
    <row r="247" spans="1:27" ht="15.75" customHeight="1">
      <c r="A247" s="1"/>
      <c r="B247" s="130"/>
      <c r="C247" s="128" t="s">
        <v>97</v>
      </c>
      <c r="D247" s="126"/>
      <c r="E247" s="3"/>
      <c r="F247" s="3"/>
      <c r="G247" s="5"/>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5"/>
      <c r="H248" s="3"/>
      <c r="I248" s="3"/>
      <c r="J248" s="3"/>
      <c r="K248" s="3"/>
      <c r="L248" s="3"/>
      <c r="M248" s="3"/>
      <c r="N248" s="3"/>
      <c r="O248" s="3"/>
      <c r="P248" s="3"/>
      <c r="Q248" s="3"/>
      <c r="R248" s="3"/>
      <c r="S248" s="3"/>
      <c r="T248" s="3"/>
      <c r="U248" s="3"/>
      <c r="V248" s="3"/>
      <c r="W248" s="3"/>
      <c r="X248" s="3"/>
      <c r="Y248" s="3"/>
      <c r="Z248" s="3"/>
      <c r="AA248" s="3"/>
    </row>
    <row r="249" spans="1:27" ht="15.75" customHeight="1">
      <c r="A249" s="1"/>
      <c r="B249" s="25" t="s">
        <v>12</v>
      </c>
      <c r="C249" s="128" t="str">
        <f>Summary!G136</f>
        <v>Sellers get the notification that order has been rejected and Sellers can see rejected order listed at 'Rejected' page in the Sellers menu</v>
      </c>
      <c r="D249" s="126"/>
      <c r="E249" s="3"/>
      <c r="F249" s="3"/>
      <c r="G249" s="5"/>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5"/>
      <c r="H250" s="3"/>
      <c r="I250" s="3"/>
      <c r="J250" s="3"/>
      <c r="K250" s="3"/>
      <c r="L250" s="3"/>
      <c r="M250" s="3"/>
      <c r="N250" s="3"/>
      <c r="O250" s="3"/>
      <c r="P250" s="3"/>
      <c r="Q250" s="3"/>
      <c r="R250" s="3"/>
      <c r="S250" s="3"/>
      <c r="T250" s="3"/>
      <c r="U250" s="3"/>
      <c r="V250" s="3"/>
      <c r="W250" s="3"/>
      <c r="X250" s="3"/>
      <c r="Y250" s="3"/>
      <c r="Z250" s="3"/>
      <c r="AA250" s="3"/>
    </row>
    <row r="251" spans="1:27" ht="15.75" customHeight="1">
      <c r="A251" s="1"/>
      <c r="B251" s="133" t="s">
        <v>118</v>
      </c>
      <c r="C251" s="36" t="s">
        <v>120</v>
      </c>
      <c r="D251" s="37" t="s">
        <v>662</v>
      </c>
      <c r="E251" s="3"/>
      <c r="F251" s="3"/>
      <c r="G251" s="5"/>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134"/>
      <c r="C252" s="36" t="s">
        <v>126</v>
      </c>
      <c r="D252" s="38" t="s">
        <v>663</v>
      </c>
      <c r="E252" s="3"/>
      <c r="F252" s="3"/>
      <c r="G252" s="5"/>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134"/>
      <c r="C253" s="36" t="s">
        <v>131</v>
      </c>
      <c r="D253" s="37" t="s">
        <v>213</v>
      </c>
      <c r="E253" s="3"/>
      <c r="F253" s="3"/>
      <c r="G253" s="5"/>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134"/>
      <c r="C254" s="36" t="s">
        <v>137</v>
      </c>
      <c r="D254" s="37" t="s">
        <v>636</v>
      </c>
      <c r="E254" s="3"/>
      <c r="F254" s="3"/>
      <c r="G254" s="5"/>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134"/>
      <c r="C255" s="36" t="s">
        <v>139</v>
      </c>
      <c r="D255" s="37" t="s">
        <v>637</v>
      </c>
      <c r="E255" s="3"/>
      <c r="F255" s="3"/>
      <c r="G255" s="5"/>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134"/>
      <c r="C256" s="36" t="s">
        <v>144</v>
      </c>
      <c r="D256" s="37" t="s">
        <v>664</v>
      </c>
      <c r="E256" s="3"/>
      <c r="F256" s="3"/>
      <c r="G256" s="5"/>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134"/>
      <c r="C257" s="36" t="s">
        <v>149</v>
      </c>
      <c r="D257" s="37" t="s">
        <v>639</v>
      </c>
      <c r="E257" s="3"/>
      <c r="F257" s="3"/>
      <c r="G257" s="5"/>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134"/>
      <c r="C258" s="36" t="s">
        <v>154</v>
      </c>
      <c r="D258" s="37" t="s">
        <v>640</v>
      </c>
      <c r="E258" s="3"/>
      <c r="F258" s="3"/>
      <c r="G258" s="5"/>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134"/>
      <c r="C259" s="36" t="s">
        <v>157</v>
      </c>
      <c r="D259" s="37" t="s">
        <v>665</v>
      </c>
      <c r="E259" s="3"/>
      <c r="F259" s="3"/>
      <c r="G259" s="5"/>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134"/>
      <c r="C260" s="36" t="s">
        <v>162</v>
      </c>
      <c r="D260" s="37" t="s">
        <v>666</v>
      </c>
      <c r="E260" s="3"/>
      <c r="F260" s="3"/>
      <c r="G260" s="5"/>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134"/>
      <c r="C261" s="36" t="s">
        <v>168</v>
      </c>
      <c r="D261" s="37" t="s">
        <v>667</v>
      </c>
      <c r="E261" s="3"/>
      <c r="F261" s="3"/>
      <c r="G261" s="5"/>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134"/>
      <c r="C262" s="36" t="s">
        <v>171</v>
      </c>
      <c r="D262" s="37" t="s">
        <v>668</v>
      </c>
      <c r="E262" s="3"/>
      <c r="F262" s="3"/>
      <c r="G262" s="5"/>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134"/>
      <c r="C263" s="36" t="s">
        <v>176</v>
      </c>
      <c r="D263" s="37" t="s">
        <v>669</v>
      </c>
      <c r="E263" s="3"/>
      <c r="F263" s="3"/>
      <c r="G263" s="5"/>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134"/>
      <c r="C264" s="36" t="s">
        <v>181</v>
      </c>
      <c r="D264" s="38" t="s">
        <v>670</v>
      </c>
      <c r="E264" s="3"/>
      <c r="F264" s="3"/>
      <c r="G264" s="5"/>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134"/>
      <c r="C265" s="36" t="s">
        <v>332</v>
      </c>
      <c r="D265" s="37" t="s">
        <v>671</v>
      </c>
      <c r="E265" s="3"/>
      <c r="F265" s="3"/>
      <c r="G265" s="5"/>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134"/>
      <c r="C266" s="36" t="s">
        <v>189</v>
      </c>
      <c r="D266" s="37" t="s">
        <v>360</v>
      </c>
      <c r="E266" s="3"/>
      <c r="F266" s="3"/>
      <c r="G266" s="5"/>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134"/>
      <c r="C267" s="36" t="s">
        <v>193</v>
      </c>
      <c r="D267" s="49" t="s">
        <v>672</v>
      </c>
      <c r="E267" s="3"/>
      <c r="F267" s="3"/>
      <c r="G267" s="5"/>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134"/>
      <c r="C268" s="36" t="s">
        <v>197</v>
      </c>
      <c r="D268" s="37" t="s">
        <v>673</v>
      </c>
      <c r="E268" s="3"/>
      <c r="F268" s="3"/>
      <c r="G268" s="5"/>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134"/>
      <c r="C269" s="36" t="s">
        <v>204</v>
      </c>
      <c r="D269" s="37" t="s">
        <v>674</v>
      </c>
      <c r="E269" s="3"/>
      <c r="F269" s="3"/>
      <c r="G269" s="5"/>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134"/>
      <c r="C270" s="36" t="s">
        <v>206</v>
      </c>
      <c r="D270" s="37" t="s">
        <v>675</v>
      </c>
      <c r="E270" s="3"/>
      <c r="F270" s="3"/>
      <c r="G270" s="5"/>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134"/>
      <c r="C271" s="36" t="s">
        <v>212</v>
      </c>
      <c r="D271" s="37" t="s">
        <v>129</v>
      </c>
      <c r="E271" s="3"/>
      <c r="F271" s="3"/>
      <c r="G271" s="5"/>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134"/>
      <c r="C272" s="36" t="s">
        <v>219</v>
      </c>
      <c r="D272" s="38" t="s">
        <v>676</v>
      </c>
      <c r="E272" s="3"/>
      <c r="F272" s="3"/>
      <c r="G272" s="5"/>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134"/>
      <c r="C273" s="36" t="s">
        <v>222</v>
      </c>
      <c r="D273" s="38" t="s">
        <v>677</v>
      </c>
      <c r="E273" s="3"/>
      <c r="F273" s="3"/>
      <c r="G273" s="5"/>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134"/>
      <c r="C274" s="36" t="s">
        <v>231</v>
      </c>
      <c r="D274" s="37" t="s">
        <v>138</v>
      </c>
      <c r="E274" s="3"/>
      <c r="F274" s="3"/>
      <c r="G274" s="5"/>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134"/>
      <c r="C275" s="36" t="s">
        <v>365</v>
      </c>
      <c r="D275" s="37" t="s">
        <v>649</v>
      </c>
      <c r="E275" s="3"/>
      <c r="F275" s="3"/>
      <c r="G275" s="5"/>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134"/>
      <c r="C276" s="36" t="s">
        <v>630</v>
      </c>
      <c r="D276" s="37" t="s">
        <v>322</v>
      </c>
      <c r="E276" s="3"/>
      <c r="F276" s="3"/>
      <c r="G276" s="5"/>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134"/>
      <c r="C277" s="36" t="s">
        <v>632</v>
      </c>
      <c r="D277" s="37" t="s">
        <v>326</v>
      </c>
      <c r="E277" s="3"/>
      <c r="F277" s="3"/>
      <c r="G277" s="5"/>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134"/>
      <c r="C278" s="36" t="s">
        <v>678</v>
      </c>
      <c r="D278" s="54" t="s">
        <v>679</v>
      </c>
      <c r="E278" s="3"/>
      <c r="F278" s="3"/>
      <c r="G278" s="5"/>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135"/>
      <c r="C279" s="36" t="s">
        <v>680</v>
      </c>
      <c r="D279" s="37" t="s">
        <v>681</v>
      </c>
      <c r="E279" s="3"/>
      <c r="F279" s="3"/>
      <c r="G279" s="5"/>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5"/>
      <c r="H280" s="3"/>
      <c r="I280" s="3"/>
      <c r="J280" s="3"/>
      <c r="K280" s="3"/>
      <c r="L280" s="3"/>
      <c r="M280" s="3"/>
      <c r="N280" s="3"/>
      <c r="O280" s="3"/>
      <c r="P280" s="3"/>
      <c r="Q280" s="3"/>
      <c r="R280" s="3"/>
      <c r="S280" s="3"/>
      <c r="T280" s="3"/>
      <c r="U280" s="3"/>
      <c r="V280" s="3"/>
      <c r="W280" s="3"/>
      <c r="X280" s="3"/>
      <c r="Y280" s="3"/>
      <c r="Z280" s="3"/>
      <c r="AA280" s="3"/>
    </row>
    <row r="281" spans="1:27" ht="15.75" customHeight="1">
      <c r="A281" s="1"/>
      <c r="B281" s="25" t="s">
        <v>234</v>
      </c>
      <c r="C281" s="128" t="s">
        <v>235</v>
      </c>
      <c r="D281" s="126"/>
      <c r="E281" s="3"/>
      <c r="F281" s="3"/>
      <c r="G281" s="5"/>
      <c r="H281" s="3"/>
      <c r="I281" s="3"/>
      <c r="J281" s="3"/>
      <c r="K281" s="3"/>
      <c r="L281" s="3"/>
      <c r="M281" s="3"/>
      <c r="N281" s="3"/>
      <c r="O281" s="3"/>
      <c r="P281" s="3"/>
      <c r="Q281" s="3"/>
      <c r="R281" s="3"/>
      <c r="S281" s="3"/>
      <c r="T281" s="3"/>
      <c r="U281" s="3"/>
      <c r="V281" s="3"/>
      <c r="W281" s="3"/>
      <c r="X281" s="3"/>
      <c r="Y281" s="3"/>
      <c r="Z281" s="3"/>
      <c r="AA281" s="3"/>
    </row>
    <row r="282" spans="1:27" ht="15.75" customHeight="1">
      <c r="A282" s="31"/>
      <c r="B282" s="31"/>
      <c r="C282" s="30"/>
      <c r="D282" s="31"/>
      <c r="E282" s="31"/>
      <c r="F282" s="31"/>
      <c r="G282" s="32"/>
      <c r="H282" s="31"/>
      <c r="I282" s="31"/>
      <c r="J282" s="31"/>
      <c r="K282" s="31"/>
      <c r="L282" s="31"/>
      <c r="M282" s="31"/>
      <c r="N282" s="31"/>
      <c r="O282" s="31"/>
      <c r="P282" s="31"/>
      <c r="Q282" s="31"/>
      <c r="R282" s="31"/>
      <c r="S282" s="31"/>
      <c r="T282" s="31"/>
      <c r="U282" s="31"/>
      <c r="V282" s="31"/>
      <c r="W282" s="31"/>
      <c r="X282" s="31"/>
      <c r="Y282" s="31"/>
      <c r="Z282" s="31"/>
      <c r="AA282" s="31"/>
    </row>
    <row r="283" spans="1:27" ht="15.75" customHeight="1">
      <c r="A283" s="3"/>
      <c r="B283" s="3"/>
      <c r="C283" s="2"/>
      <c r="D283" s="3"/>
      <c r="E283" s="3"/>
      <c r="F283" s="3"/>
      <c r="G283" s="5"/>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5"/>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5"/>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5"/>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5"/>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5"/>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5"/>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5"/>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5"/>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5"/>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5"/>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5"/>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5"/>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5"/>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5"/>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5"/>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5"/>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5"/>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5"/>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5"/>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5"/>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5"/>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5"/>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5"/>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5"/>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5"/>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5"/>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5"/>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5"/>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5"/>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5"/>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5"/>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5"/>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5"/>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5"/>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5"/>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5"/>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5"/>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5"/>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5"/>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5"/>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5"/>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5"/>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5"/>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5"/>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5"/>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5"/>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5"/>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5"/>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5"/>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5"/>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5"/>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5"/>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5"/>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5"/>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5"/>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5"/>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5"/>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5"/>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5"/>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5"/>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5"/>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5"/>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5"/>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5"/>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5"/>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5"/>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5"/>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5"/>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5"/>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5"/>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5"/>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5"/>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5"/>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5"/>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5"/>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5"/>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5"/>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5"/>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5"/>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5"/>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5"/>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5"/>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5"/>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5"/>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5"/>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5"/>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5"/>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5"/>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5"/>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5"/>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5"/>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5"/>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5"/>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5"/>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5"/>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5"/>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5"/>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5"/>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5"/>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5"/>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5"/>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5"/>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5"/>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5"/>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5"/>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5"/>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5"/>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5"/>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5"/>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5"/>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5"/>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5"/>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5"/>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5"/>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5"/>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5"/>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5"/>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5"/>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5"/>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5"/>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5"/>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5"/>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5"/>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5"/>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5"/>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2"/>
      <c r="D409" s="3"/>
      <c r="E409" s="3"/>
      <c r="F409" s="3"/>
      <c r="G409" s="5"/>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2"/>
      <c r="D410" s="3"/>
      <c r="E410" s="3"/>
      <c r="F410" s="3"/>
      <c r="G410" s="5"/>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2"/>
      <c r="D411" s="3"/>
      <c r="E411" s="3"/>
      <c r="F411" s="3"/>
      <c r="G411" s="5"/>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2"/>
      <c r="D412" s="3"/>
      <c r="E412" s="3"/>
      <c r="F412" s="3"/>
      <c r="G412" s="5"/>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2"/>
      <c r="D413" s="3"/>
      <c r="E413" s="3"/>
      <c r="F413" s="3"/>
      <c r="G413" s="5"/>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2"/>
      <c r="D414" s="3"/>
      <c r="E414" s="3"/>
      <c r="F414" s="3"/>
      <c r="G414" s="5"/>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2"/>
      <c r="D415" s="3"/>
      <c r="E415" s="3"/>
      <c r="F415" s="3"/>
      <c r="G415" s="5"/>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2"/>
      <c r="D416" s="3"/>
      <c r="E416" s="3"/>
      <c r="F416" s="3"/>
      <c r="G416" s="5"/>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3"/>
      <c r="C417" s="2"/>
      <c r="D417" s="3"/>
      <c r="E417" s="3"/>
      <c r="F417" s="3"/>
      <c r="G417" s="5"/>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3"/>
      <c r="C418" s="2"/>
      <c r="D418" s="3"/>
      <c r="E418" s="3"/>
      <c r="F418" s="3"/>
      <c r="G418" s="5"/>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3"/>
      <c r="C419" s="2"/>
      <c r="D419" s="3"/>
      <c r="E419" s="3"/>
      <c r="F419" s="3"/>
      <c r="G419" s="5"/>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3"/>
      <c r="C420" s="2"/>
      <c r="D420" s="3"/>
      <c r="E420" s="3"/>
      <c r="F420" s="3"/>
      <c r="G420" s="5"/>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2"/>
      <c r="D421" s="3"/>
      <c r="E421" s="3"/>
      <c r="F421" s="3"/>
      <c r="G421" s="5"/>
      <c r="H421" s="3"/>
      <c r="I421" s="3"/>
      <c r="J421" s="3"/>
      <c r="K421" s="3"/>
      <c r="L421" s="3"/>
      <c r="M421" s="3"/>
      <c r="N421" s="3"/>
      <c r="O421" s="3"/>
      <c r="P421" s="3"/>
      <c r="Q421" s="3"/>
      <c r="R421" s="3"/>
      <c r="S421" s="3"/>
      <c r="T421" s="3"/>
      <c r="U421" s="3"/>
      <c r="V421" s="3"/>
      <c r="W421" s="3"/>
      <c r="X421" s="3"/>
      <c r="Y421" s="3"/>
      <c r="Z421" s="3"/>
      <c r="AA421" s="3"/>
    </row>
    <row r="422" spans="1:27" ht="15.75" customHeight="1">
      <c r="A422" s="3"/>
      <c r="B422" s="3"/>
      <c r="C422" s="2"/>
      <c r="D422" s="3"/>
      <c r="E422" s="3"/>
      <c r="F422" s="3"/>
      <c r="G422" s="5"/>
      <c r="H422" s="3"/>
      <c r="I422" s="3"/>
      <c r="J422" s="3"/>
      <c r="K422" s="3"/>
      <c r="L422" s="3"/>
      <c r="M422" s="3"/>
      <c r="N422" s="3"/>
      <c r="O422" s="3"/>
      <c r="P422" s="3"/>
      <c r="Q422" s="3"/>
      <c r="R422" s="3"/>
      <c r="S422" s="3"/>
      <c r="T422" s="3"/>
      <c r="U422" s="3"/>
      <c r="V422" s="3"/>
      <c r="W422" s="3"/>
      <c r="X422" s="3"/>
      <c r="Y422" s="3"/>
      <c r="Z422" s="3"/>
      <c r="AA422" s="3"/>
    </row>
    <row r="423" spans="1:27" ht="15.75" customHeight="1">
      <c r="A423" s="3"/>
      <c r="B423" s="3"/>
      <c r="C423" s="2"/>
      <c r="D423" s="3"/>
      <c r="E423" s="3"/>
      <c r="F423" s="3"/>
      <c r="G423" s="5"/>
      <c r="H423" s="3"/>
      <c r="I423" s="3"/>
      <c r="J423" s="3"/>
      <c r="K423" s="3"/>
      <c r="L423" s="3"/>
      <c r="M423" s="3"/>
      <c r="N423" s="3"/>
      <c r="O423" s="3"/>
      <c r="P423" s="3"/>
      <c r="Q423" s="3"/>
      <c r="R423" s="3"/>
      <c r="S423" s="3"/>
      <c r="T423" s="3"/>
      <c r="U423" s="3"/>
      <c r="V423" s="3"/>
      <c r="W423" s="3"/>
      <c r="X423" s="3"/>
      <c r="Y423" s="3"/>
      <c r="Z423" s="3"/>
      <c r="AA423" s="3"/>
    </row>
    <row r="424" spans="1:27" ht="15.75" customHeight="1">
      <c r="A424" s="3"/>
      <c r="B424" s="3"/>
      <c r="C424" s="2"/>
      <c r="D424" s="3"/>
      <c r="E424" s="3"/>
      <c r="F424" s="3"/>
      <c r="G424" s="5"/>
      <c r="H424" s="3"/>
      <c r="I424" s="3"/>
      <c r="J424" s="3"/>
      <c r="K424" s="3"/>
      <c r="L424" s="3"/>
      <c r="M424" s="3"/>
      <c r="N424" s="3"/>
      <c r="O424" s="3"/>
      <c r="P424" s="3"/>
      <c r="Q424" s="3"/>
      <c r="R424" s="3"/>
      <c r="S424" s="3"/>
      <c r="T424" s="3"/>
      <c r="U424" s="3"/>
      <c r="V424" s="3"/>
      <c r="W424" s="3"/>
      <c r="X424" s="3"/>
      <c r="Y424" s="3"/>
      <c r="Z424" s="3"/>
      <c r="AA424" s="3"/>
    </row>
    <row r="425" spans="1:27" ht="15.75" customHeight="1">
      <c r="A425" s="3"/>
      <c r="B425" s="3"/>
      <c r="C425" s="2"/>
      <c r="D425" s="3"/>
      <c r="E425" s="3"/>
      <c r="F425" s="3"/>
      <c r="G425" s="5"/>
      <c r="H425" s="3"/>
      <c r="I425" s="3"/>
      <c r="J425" s="3"/>
      <c r="K425" s="3"/>
      <c r="L425" s="3"/>
      <c r="M425" s="3"/>
      <c r="N425" s="3"/>
      <c r="O425" s="3"/>
      <c r="P425" s="3"/>
      <c r="Q425" s="3"/>
      <c r="R425" s="3"/>
      <c r="S425" s="3"/>
      <c r="T425" s="3"/>
      <c r="U425" s="3"/>
      <c r="V425" s="3"/>
      <c r="W425" s="3"/>
      <c r="X425" s="3"/>
      <c r="Y425" s="3"/>
      <c r="Z425" s="3"/>
      <c r="AA425" s="3"/>
    </row>
    <row r="426" spans="1:27" ht="15.75" customHeight="1">
      <c r="A426" s="3"/>
      <c r="B426" s="3"/>
      <c r="C426" s="2"/>
      <c r="D426" s="3"/>
      <c r="E426" s="3"/>
      <c r="F426" s="3"/>
      <c r="G426" s="5"/>
      <c r="H426" s="3"/>
      <c r="I426" s="3"/>
      <c r="J426" s="3"/>
      <c r="K426" s="3"/>
      <c r="L426" s="3"/>
      <c r="M426" s="3"/>
      <c r="N426" s="3"/>
      <c r="O426" s="3"/>
      <c r="P426" s="3"/>
      <c r="Q426" s="3"/>
      <c r="R426" s="3"/>
      <c r="S426" s="3"/>
      <c r="T426" s="3"/>
      <c r="U426" s="3"/>
      <c r="V426" s="3"/>
      <c r="W426" s="3"/>
      <c r="X426" s="3"/>
      <c r="Y426" s="3"/>
      <c r="Z426" s="3"/>
      <c r="AA426" s="3"/>
    </row>
    <row r="427" spans="1:27" ht="15.75" customHeight="1">
      <c r="A427" s="3"/>
      <c r="B427" s="3"/>
      <c r="C427" s="2"/>
      <c r="D427" s="3"/>
      <c r="E427" s="3"/>
      <c r="F427" s="3"/>
      <c r="G427" s="5"/>
      <c r="H427" s="3"/>
      <c r="I427" s="3"/>
      <c r="J427" s="3"/>
      <c r="K427" s="3"/>
      <c r="L427" s="3"/>
      <c r="M427" s="3"/>
      <c r="N427" s="3"/>
      <c r="O427" s="3"/>
      <c r="P427" s="3"/>
      <c r="Q427" s="3"/>
      <c r="R427" s="3"/>
      <c r="S427" s="3"/>
      <c r="T427" s="3"/>
      <c r="U427" s="3"/>
      <c r="V427" s="3"/>
      <c r="W427" s="3"/>
      <c r="X427" s="3"/>
      <c r="Y427" s="3"/>
      <c r="Z427" s="3"/>
      <c r="AA427" s="3"/>
    </row>
    <row r="428" spans="1:27" ht="15.75" customHeight="1">
      <c r="A428" s="3"/>
      <c r="B428" s="3"/>
      <c r="C428" s="2"/>
      <c r="D428" s="3"/>
      <c r="E428" s="3"/>
      <c r="F428" s="3"/>
      <c r="G428" s="5"/>
      <c r="H428" s="3"/>
      <c r="I428" s="3"/>
      <c r="J428" s="3"/>
      <c r="K428" s="3"/>
      <c r="L428" s="3"/>
      <c r="M428" s="3"/>
      <c r="N428" s="3"/>
      <c r="O428" s="3"/>
      <c r="P428" s="3"/>
      <c r="Q428" s="3"/>
      <c r="R428" s="3"/>
      <c r="S428" s="3"/>
      <c r="T428" s="3"/>
      <c r="U428" s="3"/>
      <c r="V428" s="3"/>
      <c r="W428" s="3"/>
      <c r="X428" s="3"/>
      <c r="Y428" s="3"/>
      <c r="Z428" s="3"/>
      <c r="AA428" s="3"/>
    </row>
    <row r="429" spans="1:27" ht="15.75" customHeight="1">
      <c r="A429" s="3"/>
      <c r="B429" s="3"/>
      <c r="C429" s="2"/>
      <c r="D429" s="3"/>
      <c r="E429" s="3"/>
      <c r="F429" s="3"/>
      <c r="G429" s="5"/>
      <c r="H429" s="3"/>
      <c r="I429" s="3"/>
      <c r="J429" s="3"/>
      <c r="K429" s="3"/>
      <c r="L429" s="3"/>
      <c r="M429" s="3"/>
      <c r="N429" s="3"/>
      <c r="O429" s="3"/>
      <c r="P429" s="3"/>
      <c r="Q429" s="3"/>
      <c r="R429" s="3"/>
      <c r="S429" s="3"/>
      <c r="T429" s="3"/>
      <c r="U429" s="3"/>
      <c r="V429" s="3"/>
      <c r="W429" s="3"/>
      <c r="X429" s="3"/>
      <c r="Y429" s="3"/>
      <c r="Z429" s="3"/>
      <c r="AA429" s="3"/>
    </row>
    <row r="430" spans="1:27" ht="15.75" customHeight="1">
      <c r="A430" s="3"/>
      <c r="B430" s="3"/>
      <c r="C430" s="2"/>
      <c r="D430" s="3"/>
      <c r="E430" s="3"/>
      <c r="F430" s="3"/>
      <c r="G430" s="5"/>
      <c r="H430" s="3"/>
      <c r="I430" s="3"/>
      <c r="J430" s="3"/>
      <c r="K430" s="3"/>
      <c r="L430" s="3"/>
      <c r="M430" s="3"/>
      <c r="N430" s="3"/>
      <c r="O430" s="3"/>
      <c r="P430" s="3"/>
      <c r="Q430" s="3"/>
      <c r="R430" s="3"/>
      <c r="S430" s="3"/>
      <c r="T430" s="3"/>
      <c r="U430" s="3"/>
      <c r="V430" s="3"/>
      <c r="W430" s="3"/>
      <c r="X430" s="3"/>
      <c r="Y430" s="3"/>
      <c r="Z430" s="3"/>
      <c r="AA430" s="3"/>
    </row>
    <row r="431" spans="1:27" ht="15.75" customHeight="1">
      <c r="A431" s="3"/>
      <c r="B431" s="3"/>
      <c r="C431" s="2"/>
      <c r="D431" s="3"/>
      <c r="E431" s="3"/>
      <c r="F431" s="3"/>
      <c r="G431" s="5"/>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2"/>
      <c r="D432" s="3"/>
      <c r="E432" s="3"/>
      <c r="F432" s="3"/>
      <c r="G432" s="5"/>
      <c r="H432" s="3"/>
      <c r="I432" s="3"/>
      <c r="J432" s="3"/>
      <c r="K432" s="3"/>
      <c r="L432" s="3"/>
      <c r="M432" s="3"/>
      <c r="N432" s="3"/>
      <c r="O432" s="3"/>
      <c r="P432" s="3"/>
      <c r="Q432" s="3"/>
      <c r="R432" s="3"/>
      <c r="S432" s="3"/>
      <c r="T432" s="3"/>
      <c r="U432" s="3"/>
      <c r="V432" s="3"/>
      <c r="W432" s="3"/>
      <c r="X432" s="3"/>
      <c r="Y432" s="3"/>
      <c r="Z432" s="3"/>
      <c r="AA432" s="3"/>
    </row>
    <row r="433" spans="1:27" ht="15.75" customHeight="1">
      <c r="A433" s="3"/>
      <c r="B433" s="3"/>
      <c r="C433" s="2"/>
      <c r="D433" s="3"/>
      <c r="E433" s="3"/>
      <c r="F433" s="3"/>
      <c r="G433" s="5"/>
      <c r="H433" s="3"/>
      <c r="I433" s="3"/>
      <c r="J433" s="3"/>
      <c r="K433" s="3"/>
      <c r="L433" s="3"/>
      <c r="M433" s="3"/>
      <c r="N433" s="3"/>
      <c r="O433" s="3"/>
      <c r="P433" s="3"/>
      <c r="Q433" s="3"/>
      <c r="R433" s="3"/>
      <c r="S433" s="3"/>
      <c r="T433" s="3"/>
      <c r="U433" s="3"/>
      <c r="V433" s="3"/>
      <c r="W433" s="3"/>
      <c r="X433" s="3"/>
      <c r="Y433" s="3"/>
      <c r="Z433" s="3"/>
      <c r="AA433" s="3"/>
    </row>
    <row r="434" spans="1:27" ht="15.75" customHeight="1">
      <c r="A434" s="3"/>
      <c r="B434" s="3"/>
      <c r="C434" s="2"/>
      <c r="D434" s="3"/>
      <c r="E434" s="3"/>
      <c r="F434" s="3"/>
      <c r="G434" s="5"/>
      <c r="H434" s="3"/>
      <c r="I434" s="3"/>
      <c r="J434" s="3"/>
      <c r="K434" s="3"/>
      <c r="L434" s="3"/>
      <c r="M434" s="3"/>
      <c r="N434" s="3"/>
      <c r="O434" s="3"/>
      <c r="P434" s="3"/>
      <c r="Q434" s="3"/>
      <c r="R434" s="3"/>
      <c r="S434" s="3"/>
      <c r="T434" s="3"/>
      <c r="U434" s="3"/>
      <c r="V434" s="3"/>
      <c r="W434" s="3"/>
      <c r="X434" s="3"/>
      <c r="Y434" s="3"/>
      <c r="Z434" s="3"/>
      <c r="AA434" s="3"/>
    </row>
    <row r="435" spans="1:27" ht="15.75" customHeight="1">
      <c r="A435" s="3"/>
      <c r="B435" s="3"/>
      <c r="C435" s="2"/>
      <c r="D435" s="3"/>
      <c r="E435" s="3"/>
      <c r="F435" s="3"/>
      <c r="G435" s="5"/>
      <c r="H435" s="3"/>
      <c r="I435" s="3"/>
      <c r="J435" s="3"/>
      <c r="K435" s="3"/>
      <c r="L435" s="3"/>
      <c r="M435" s="3"/>
      <c r="N435" s="3"/>
      <c r="O435" s="3"/>
      <c r="P435" s="3"/>
      <c r="Q435" s="3"/>
      <c r="R435" s="3"/>
      <c r="S435" s="3"/>
      <c r="T435" s="3"/>
      <c r="U435" s="3"/>
      <c r="V435" s="3"/>
      <c r="W435" s="3"/>
      <c r="X435" s="3"/>
      <c r="Y435" s="3"/>
      <c r="Z435" s="3"/>
      <c r="AA435" s="3"/>
    </row>
    <row r="436" spans="1:27" ht="15.75" customHeight="1">
      <c r="A436" s="3"/>
      <c r="B436" s="3"/>
      <c r="C436" s="2"/>
      <c r="D436" s="3"/>
      <c r="E436" s="3"/>
      <c r="F436" s="3"/>
      <c r="G436" s="5"/>
      <c r="H436" s="3"/>
      <c r="I436" s="3"/>
      <c r="J436" s="3"/>
      <c r="K436" s="3"/>
      <c r="L436" s="3"/>
      <c r="M436" s="3"/>
      <c r="N436" s="3"/>
      <c r="O436" s="3"/>
      <c r="P436" s="3"/>
      <c r="Q436" s="3"/>
      <c r="R436" s="3"/>
      <c r="S436" s="3"/>
      <c r="T436" s="3"/>
      <c r="U436" s="3"/>
      <c r="V436" s="3"/>
      <c r="W436" s="3"/>
      <c r="X436" s="3"/>
      <c r="Y436" s="3"/>
      <c r="Z436" s="3"/>
      <c r="AA436" s="3"/>
    </row>
    <row r="437" spans="1:27" ht="15.75" customHeight="1">
      <c r="A437" s="3"/>
      <c r="B437" s="3"/>
      <c r="C437" s="2"/>
      <c r="D437" s="3"/>
      <c r="E437" s="3"/>
      <c r="F437" s="3"/>
      <c r="G437" s="5"/>
      <c r="H437" s="3"/>
      <c r="I437" s="3"/>
      <c r="J437" s="3"/>
      <c r="K437" s="3"/>
      <c r="L437" s="3"/>
      <c r="M437" s="3"/>
      <c r="N437" s="3"/>
      <c r="O437" s="3"/>
      <c r="P437" s="3"/>
      <c r="Q437" s="3"/>
      <c r="R437" s="3"/>
      <c r="S437" s="3"/>
      <c r="T437" s="3"/>
      <c r="U437" s="3"/>
      <c r="V437" s="3"/>
      <c r="W437" s="3"/>
      <c r="X437" s="3"/>
      <c r="Y437" s="3"/>
      <c r="Z437" s="3"/>
      <c r="AA437" s="3"/>
    </row>
    <row r="438" spans="1:27" ht="15.75" customHeight="1">
      <c r="A438" s="3"/>
      <c r="B438" s="3"/>
      <c r="C438" s="2"/>
      <c r="D438" s="3"/>
      <c r="E438" s="3"/>
      <c r="F438" s="3"/>
      <c r="G438" s="5"/>
      <c r="H438" s="3"/>
      <c r="I438" s="3"/>
      <c r="J438" s="3"/>
      <c r="K438" s="3"/>
      <c r="L438" s="3"/>
      <c r="M438" s="3"/>
      <c r="N438" s="3"/>
      <c r="O438" s="3"/>
      <c r="P438" s="3"/>
      <c r="Q438" s="3"/>
      <c r="R438" s="3"/>
      <c r="S438" s="3"/>
      <c r="T438" s="3"/>
      <c r="U438" s="3"/>
      <c r="V438" s="3"/>
      <c r="W438" s="3"/>
      <c r="X438" s="3"/>
      <c r="Y438" s="3"/>
      <c r="Z438" s="3"/>
      <c r="AA438" s="3"/>
    </row>
    <row r="439" spans="1:27" ht="15.75" customHeight="1">
      <c r="A439" s="3"/>
      <c r="B439" s="3"/>
      <c r="C439" s="2"/>
      <c r="D439" s="3"/>
      <c r="E439" s="3"/>
      <c r="F439" s="3"/>
      <c r="G439" s="5"/>
      <c r="H439" s="3"/>
      <c r="I439" s="3"/>
      <c r="J439" s="3"/>
      <c r="K439" s="3"/>
      <c r="L439" s="3"/>
      <c r="M439" s="3"/>
      <c r="N439" s="3"/>
      <c r="O439" s="3"/>
      <c r="P439" s="3"/>
      <c r="Q439" s="3"/>
      <c r="R439" s="3"/>
      <c r="S439" s="3"/>
      <c r="T439" s="3"/>
      <c r="U439" s="3"/>
      <c r="V439" s="3"/>
      <c r="W439" s="3"/>
      <c r="X439" s="3"/>
      <c r="Y439" s="3"/>
      <c r="Z439" s="3"/>
      <c r="AA439" s="3"/>
    </row>
    <row r="440" spans="1:27" ht="15.75" customHeight="1">
      <c r="A440" s="3"/>
      <c r="B440" s="3"/>
      <c r="C440" s="2"/>
      <c r="D440" s="3"/>
      <c r="E440" s="3"/>
      <c r="F440" s="3"/>
      <c r="G440" s="5"/>
      <c r="H440" s="3"/>
      <c r="I440" s="3"/>
      <c r="J440" s="3"/>
      <c r="K440" s="3"/>
      <c r="L440" s="3"/>
      <c r="M440" s="3"/>
      <c r="N440" s="3"/>
      <c r="O440" s="3"/>
      <c r="P440" s="3"/>
      <c r="Q440" s="3"/>
      <c r="R440" s="3"/>
      <c r="S440" s="3"/>
      <c r="T440" s="3"/>
      <c r="U440" s="3"/>
      <c r="V440" s="3"/>
      <c r="W440" s="3"/>
      <c r="X440" s="3"/>
      <c r="Y440" s="3"/>
      <c r="Z440" s="3"/>
      <c r="AA440" s="3"/>
    </row>
    <row r="441" spans="1:27" ht="15.75" customHeight="1">
      <c r="A441" s="3"/>
      <c r="B441" s="3"/>
      <c r="C441" s="2"/>
      <c r="D441" s="3"/>
      <c r="E441" s="3"/>
      <c r="F441" s="3"/>
      <c r="G441" s="5"/>
      <c r="H441" s="3"/>
      <c r="I441" s="3"/>
      <c r="J441" s="3"/>
      <c r="K441" s="3"/>
      <c r="L441" s="3"/>
      <c r="M441" s="3"/>
      <c r="N441" s="3"/>
      <c r="O441" s="3"/>
      <c r="P441" s="3"/>
      <c r="Q441" s="3"/>
      <c r="R441" s="3"/>
      <c r="S441" s="3"/>
      <c r="T441" s="3"/>
      <c r="U441" s="3"/>
      <c r="V441" s="3"/>
      <c r="W441" s="3"/>
      <c r="X441" s="3"/>
      <c r="Y441" s="3"/>
      <c r="Z441" s="3"/>
      <c r="AA441" s="3"/>
    </row>
    <row r="442" spans="1:27" ht="15.75" customHeight="1">
      <c r="A442" s="3"/>
      <c r="B442" s="3"/>
      <c r="C442" s="2"/>
      <c r="D442" s="3"/>
      <c r="E442" s="3"/>
      <c r="F442" s="3"/>
      <c r="G442" s="5"/>
      <c r="H442" s="3"/>
      <c r="I442" s="3"/>
      <c r="J442" s="3"/>
      <c r="K442" s="3"/>
      <c r="L442" s="3"/>
      <c r="M442" s="3"/>
      <c r="N442" s="3"/>
      <c r="O442" s="3"/>
      <c r="P442" s="3"/>
      <c r="Q442" s="3"/>
      <c r="R442" s="3"/>
      <c r="S442" s="3"/>
      <c r="T442" s="3"/>
      <c r="U442" s="3"/>
      <c r="V442" s="3"/>
      <c r="W442" s="3"/>
      <c r="X442" s="3"/>
      <c r="Y442" s="3"/>
      <c r="Z442" s="3"/>
      <c r="AA442" s="3"/>
    </row>
    <row r="443" spans="1:27" ht="15.75" customHeight="1">
      <c r="A443" s="3"/>
      <c r="B443" s="3"/>
      <c r="C443" s="2"/>
      <c r="D443" s="3"/>
      <c r="E443" s="3"/>
      <c r="F443" s="3"/>
      <c r="G443" s="5"/>
      <c r="H443" s="3"/>
      <c r="I443" s="3"/>
      <c r="J443" s="3"/>
      <c r="K443" s="3"/>
      <c r="L443" s="3"/>
      <c r="M443" s="3"/>
      <c r="N443" s="3"/>
      <c r="O443" s="3"/>
      <c r="P443" s="3"/>
      <c r="Q443" s="3"/>
      <c r="R443" s="3"/>
      <c r="S443" s="3"/>
      <c r="T443" s="3"/>
      <c r="U443" s="3"/>
      <c r="V443" s="3"/>
      <c r="W443" s="3"/>
      <c r="X443" s="3"/>
      <c r="Y443" s="3"/>
      <c r="Z443" s="3"/>
      <c r="AA443" s="3"/>
    </row>
    <row r="444" spans="1:27" ht="15.75" customHeight="1">
      <c r="A444" s="3"/>
      <c r="B444" s="3"/>
      <c r="C444" s="2"/>
      <c r="D444" s="3"/>
      <c r="E444" s="3"/>
      <c r="F444" s="3"/>
      <c r="G444" s="5"/>
      <c r="H444" s="3"/>
      <c r="I444" s="3"/>
      <c r="J444" s="3"/>
      <c r="K444" s="3"/>
      <c r="L444" s="3"/>
      <c r="M444" s="3"/>
      <c r="N444" s="3"/>
      <c r="O444" s="3"/>
      <c r="P444" s="3"/>
      <c r="Q444" s="3"/>
      <c r="R444" s="3"/>
      <c r="S444" s="3"/>
      <c r="T444" s="3"/>
      <c r="U444" s="3"/>
      <c r="V444" s="3"/>
      <c r="W444" s="3"/>
      <c r="X444" s="3"/>
      <c r="Y444" s="3"/>
      <c r="Z444" s="3"/>
      <c r="AA444" s="3"/>
    </row>
    <row r="445" spans="1:27" ht="15.75" customHeight="1">
      <c r="A445" s="3"/>
      <c r="B445" s="3"/>
      <c r="C445" s="2"/>
      <c r="D445" s="3"/>
      <c r="E445" s="3"/>
      <c r="F445" s="3"/>
      <c r="G445" s="5"/>
      <c r="H445" s="3"/>
      <c r="I445" s="3"/>
      <c r="J445" s="3"/>
      <c r="K445" s="3"/>
      <c r="L445" s="3"/>
      <c r="M445" s="3"/>
      <c r="N445" s="3"/>
      <c r="O445" s="3"/>
      <c r="P445" s="3"/>
      <c r="Q445" s="3"/>
      <c r="R445" s="3"/>
      <c r="S445" s="3"/>
      <c r="T445" s="3"/>
      <c r="U445" s="3"/>
      <c r="V445" s="3"/>
      <c r="W445" s="3"/>
      <c r="X445" s="3"/>
      <c r="Y445" s="3"/>
      <c r="Z445" s="3"/>
      <c r="AA445" s="3"/>
    </row>
    <row r="446" spans="1:27" ht="15.75" customHeight="1">
      <c r="A446" s="3"/>
      <c r="B446" s="3"/>
      <c r="C446" s="2"/>
      <c r="D446" s="3"/>
      <c r="E446" s="3"/>
      <c r="F446" s="3"/>
      <c r="G446" s="5"/>
      <c r="H446" s="3"/>
      <c r="I446" s="3"/>
      <c r="J446" s="3"/>
      <c r="K446" s="3"/>
      <c r="L446" s="3"/>
      <c r="M446" s="3"/>
      <c r="N446" s="3"/>
      <c r="O446" s="3"/>
      <c r="P446" s="3"/>
      <c r="Q446" s="3"/>
      <c r="R446" s="3"/>
      <c r="S446" s="3"/>
      <c r="T446" s="3"/>
      <c r="U446" s="3"/>
      <c r="V446" s="3"/>
      <c r="W446" s="3"/>
      <c r="X446" s="3"/>
      <c r="Y446" s="3"/>
      <c r="Z446" s="3"/>
      <c r="AA446" s="3"/>
    </row>
    <row r="447" spans="1:27" ht="15.75" customHeight="1">
      <c r="A447" s="3"/>
      <c r="B447" s="3"/>
      <c r="C447" s="2"/>
      <c r="D447" s="3"/>
      <c r="E447" s="3"/>
      <c r="F447" s="3"/>
      <c r="G447" s="5"/>
      <c r="H447" s="3"/>
      <c r="I447" s="3"/>
      <c r="J447" s="3"/>
      <c r="K447" s="3"/>
      <c r="L447" s="3"/>
      <c r="M447" s="3"/>
      <c r="N447" s="3"/>
      <c r="O447" s="3"/>
      <c r="P447" s="3"/>
      <c r="Q447" s="3"/>
      <c r="R447" s="3"/>
      <c r="S447" s="3"/>
      <c r="T447" s="3"/>
      <c r="U447" s="3"/>
      <c r="V447" s="3"/>
      <c r="W447" s="3"/>
      <c r="X447" s="3"/>
      <c r="Y447" s="3"/>
      <c r="Z447" s="3"/>
      <c r="AA447" s="3"/>
    </row>
    <row r="448" spans="1:27" ht="15.75" customHeight="1">
      <c r="A448" s="3"/>
      <c r="B448" s="3"/>
      <c r="C448" s="2"/>
      <c r="D448" s="3"/>
      <c r="E448" s="3"/>
      <c r="F448" s="3"/>
      <c r="G448" s="5"/>
      <c r="H448" s="3"/>
      <c r="I448" s="3"/>
      <c r="J448" s="3"/>
      <c r="K448" s="3"/>
      <c r="L448" s="3"/>
      <c r="M448" s="3"/>
      <c r="N448" s="3"/>
      <c r="O448" s="3"/>
      <c r="P448" s="3"/>
      <c r="Q448" s="3"/>
      <c r="R448" s="3"/>
      <c r="S448" s="3"/>
      <c r="T448" s="3"/>
      <c r="U448" s="3"/>
      <c r="V448" s="3"/>
      <c r="W448" s="3"/>
      <c r="X448" s="3"/>
      <c r="Y448" s="3"/>
      <c r="Z448" s="3"/>
      <c r="AA448" s="3"/>
    </row>
    <row r="449" spans="1:27" ht="15.75" customHeight="1">
      <c r="A449" s="3"/>
      <c r="B449" s="3"/>
      <c r="C449" s="2"/>
      <c r="D449" s="3"/>
      <c r="E449" s="3"/>
      <c r="F449" s="3"/>
      <c r="G449" s="5"/>
      <c r="H449" s="3"/>
      <c r="I449" s="3"/>
      <c r="J449" s="3"/>
      <c r="K449" s="3"/>
      <c r="L449" s="3"/>
      <c r="M449" s="3"/>
      <c r="N449" s="3"/>
      <c r="O449" s="3"/>
      <c r="P449" s="3"/>
      <c r="Q449" s="3"/>
      <c r="R449" s="3"/>
      <c r="S449" s="3"/>
      <c r="T449" s="3"/>
      <c r="U449" s="3"/>
      <c r="V449" s="3"/>
      <c r="W449" s="3"/>
      <c r="X449" s="3"/>
      <c r="Y449" s="3"/>
      <c r="Z449" s="3"/>
      <c r="AA449" s="3"/>
    </row>
    <row r="450" spans="1:27" ht="15.75" customHeight="1">
      <c r="A450" s="3"/>
      <c r="B450" s="3"/>
      <c r="C450" s="2"/>
      <c r="D450" s="3"/>
      <c r="E450" s="3"/>
      <c r="F450" s="3"/>
      <c r="G450" s="5"/>
      <c r="H450" s="3"/>
      <c r="I450" s="3"/>
      <c r="J450" s="3"/>
      <c r="K450" s="3"/>
      <c r="L450" s="3"/>
      <c r="M450" s="3"/>
      <c r="N450" s="3"/>
      <c r="O450" s="3"/>
      <c r="P450" s="3"/>
      <c r="Q450" s="3"/>
      <c r="R450" s="3"/>
      <c r="S450" s="3"/>
      <c r="T450" s="3"/>
      <c r="U450" s="3"/>
      <c r="V450" s="3"/>
      <c r="W450" s="3"/>
      <c r="X450" s="3"/>
      <c r="Y450" s="3"/>
      <c r="Z450" s="3"/>
      <c r="AA450" s="3"/>
    </row>
    <row r="451" spans="1:27" ht="15.75" customHeight="1">
      <c r="A451" s="3"/>
      <c r="B451" s="3"/>
      <c r="C451" s="2"/>
      <c r="D451" s="3"/>
      <c r="E451" s="3"/>
      <c r="F451" s="3"/>
      <c r="G451" s="5"/>
      <c r="H451" s="3"/>
      <c r="I451" s="3"/>
      <c r="J451" s="3"/>
      <c r="K451" s="3"/>
      <c r="L451" s="3"/>
      <c r="M451" s="3"/>
      <c r="N451" s="3"/>
      <c r="O451" s="3"/>
      <c r="P451" s="3"/>
      <c r="Q451" s="3"/>
      <c r="R451" s="3"/>
      <c r="S451" s="3"/>
      <c r="T451" s="3"/>
      <c r="U451" s="3"/>
      <c r="V451" s="3"/>
      <c r="W451" s="3"/>
      <c r="X451" s="3"/>
      <c r="Y451" s="3"/>
      <c r="Z451" s="3"/>
      <c r="AA451" s="3"/>
    </row>
    <row r="452" spans="1:27" ht="15.75" customHeight="1">
      <c r="A452" s="3"/>
      <c r="B452" s="3"/>
      <c r="C452" s="2"/>
      <c r="D452" s="3"/>
      <c r="E452" s="3"/>
      <c r="F452" s="3"/>
      <c r="G452" s="5"/>
      <c r="H452" s="3"/>
      <c r="I452" s="3"/>
      <c r="J452" s="3"/>
      <c r="K452" s="3"/>
      <c r="L452" s="3"/>
      <c r="M452" s="3"/>
      <c r="N452" s="3"/>
      <c r="O452" s="3"/>
      <c r="P452" s="3"/>
      <c r="Q452" s="3"/>
      <c r="R452" s="3"/>
      <c r="S452" s="3"/>
      <c r="T452" s="3"/>
      <c r="U452" s="3"/>
      <c r="V452" s="3"/>
      <c r="W452" s="3"/>
      <c r="X452" s="3"/>
      <c r="Y452" s="3"/>
      <c r="Z452" s="3"/>
      <c r="AA452" s="3"/>
    </row>
    <row r="453" spans="1:27" ht="15.75" customHeight="1">
      <c r="A453" s="3"/>
      <c r="B453" s="3"/>
      <c r="C453" s="2"/>
      <c r="D453" s="3"/>
      <c r="E453" s="3"/>
      <c r="F453" s="3"/>
      <c r="G453" s="5"/>
      <c r="H453" s="3"/>
      <c r="I453" s="3"/>
      <c r="J453" s="3"/>
      <c r="K453" s="3"/>
      <c r="L453" s="3"/>
      <c r="M453" s="3"/>
      <c r="N453" s="3"/>
      <c r="O453" s="3"/>
      <c r="P453" s="3"/>
      <c r="Q453" s="3"/>
      <c r="R453" s="3"/>
      <c r="S453" s="3"/>
      <c r="T453" s="3"/>
      <c r="U453" s="3"/>
      <c r="V453" s="3"/>
      <c r="W453" s="3"/>
      <c r="X453" s="3"/>
      <c r="Y453" s="3"/>
      <c r="Z453" s="3"/>
      <c r="AA453" s="3"/>
    </row>
    <row r="454" spans="1:27" ht="15.75" customHeight="1">
      <c r="A454" s="3"/>
      <c r="B454" s="3"/>
      <c r="C454" s="2"/>
      <c r="D454" s="3"/>
      <c r="E454" s="3"/>
      <c r="F454" s="3"/>
      <c r="G454" s="5"/>
      <c r="H454" s="3"/>
      <c r="I454" s="3"/>
      <c r="J454" s="3"/>
      <c r="K454" s="3"/>
      <c r="L454" s="3"/>
      <c r="M454" s="3"/>
      <c r="N454" s="3"/>
      <c r="O454" s="3"/>
      <c r="P454" s="3"/>
      <c r="Q454" s="3"/>
      <c r="R454" s="3"/>
      <c r="S454" s="3"/>
      <c r="T454" s="3"/>
      <c r="U454" s="3"/>
      <c r="V454" s="3"/>
      <c r="W454" s="3"/>
      <c r="X454" s="3"/>
      <c r="Y454" s="3"/>
      <c r="Z454" s="3"/>
      <c r="AA454" s="3"/>
    </row>
    <row r="455" spans="1:27" ht="15.75" customHeight="1">
      <c r="A455" s="3"/>
      <c r="B455" s="3"/>
      <c r="C455" s="2"/>
      <c r="D455" s="3"/>
      <c r="E455" s="3"/>
      <c r="F455" s="3"/>
      <c r="G455" s="5"/>
      <c r="H455" s="3"/>
      <c r="I455" s="3"/>
      <c r="J455" s="3"/>
      <c r="K455" s="3"/>
      <c r="L455" s="3"/>
      <c r="M455" s="3"/>
      <c r="N455" s="3"/>
      <c r="O455" s="3"/>
      <c r="P455" s="3"/>
      <c r="Q455" s="3"/>
      <c r="R455" s="3"/>
      <c r="S455" s="3"/>
      <c r="T455" s="3"/>
      <c r="U455" s="3"/>
      <c r="V455" s="3"/>
      <c r="W455" s="3"/>
      <c r="X455" s="3"/>
      <c r="Y455" s="3"/>
      <c r="Z455" s="3"/>
      <c r="AA455" s="3"/>
    </row>
    <row r="456" spans="1:27" ht="15.75" customHeight="1">
      <c r="A456" s="3"/>
      <c r="B456" s="3"/>
      <c r="C456" s="2"/>
      <c r="D456" s="3"/>
      <c r="E456" s="3"/>
      <c r="F456" s="3"/>
      <c r="G456" s="5"/>
      <c r="H456" s="3"/>
      <c r="I456" s="3"/>
      <c r="J456" s="3"/>
      <c r="K456" s="3"/>
      <c r="L456" s="3"/>
      <c r="M456" s="3"/>
      <c r="N456" s="3"/>
      <c r="O456" s="3"/>
      <c r="P456" s="3"/>
      <c r="Q456" s="3"/>
      <c r="R456" s="3"/>
      <c r="S456" s="3"/>
      <c r="T456" s="3"/>
      <c r="U456" s="3"/>
      <c r="V456" s="3"/>
      <c r="W456" s="3"/>
      <c r="X456" s="3"/>
      <c r="Y456" s="3"/>
      <c r="Z456" s="3"/>
      <c r="AA456" s="3"/>
    </row>
    <row r="457" spans="1:27" ht="15.75" customHeight="1">
      <c r="A457" s="3"/>
      <c r="B457" s="3"/>
      <c r="C457" s="2"/>
      <c r="D457" s="3"/>
      <c r="E457" s="3"/>
      <c r="F457" s="3"/>
      <c r="G457" s="5"/>
      <c r="H457" s="3"/>
      <c r="I457" s="3"/>
      <c r="J457" s="3"/>
      <c r="K457" s="3"/>
      <c r="L457" s="3"/>
      <c r="M457" s="3"/>
      <c r="N457" s="3"/>
      <c r="O457" s="3"/>
      <c r="P457" s="3"/>
      <c r="Q457" s="3"/>
      <c r="R457" s="3"/>
      <c r="S457" s="3"/>
      <c r="T457" s="3"/>
      <c r="U457" s="3"/>
      <c r="V457" s="3"/>
      <c r="W457" s="3"/>
      <c r="X457" s="3"/>
      <c r="Y457" s="3"/>
      <c r="Z457" s="3"/>
      <c r="AA457" s="3"/>
    </row>
    <row r="458" spans="1:27" ht="15.75" customHeight="1">
      <c r="A458" s="3"/>
      <c r="B458" s="3"/>
      <c r="C458" s="2"/>
      <c r="D458" s="3"/>
      <c r="E458" s="3"/>
      <c r="F458" s="3"/>
      <c r="G458" s="5"/>
      <c r="H458" s="3"/>
      <c r="I458" s="3"/>
      <c r="J458" s="3"/>
      <c r="K458" s="3"/>
      <c r="L458" s="3"/>
      <c r="M458" s="3"/>
      <c r="N458" s="3"/>
      <c r="O458" s="3"/>
      <c r="P458" s="3"/>
      <c r="Q458" s="3"/>
      <c r="R458" s="3"/>
      <c r="S458" s="3"/>
      <c r="T458" s="3"/>
      <c r="U458" s="3"/>
      <c r="V458" s="3"/>
      <c r="W458" s="3"/>
      <c r="X458" s="3"/>
      <c r="Y458" s="3"/>
      <c r="Z458" s="3"/>
      <c r="AA458" s="3"/>
    </row>
    <row r="459" spans="1:27" ht="15.75" customHeight="1">
      <c r="A459" s="3"/>
      <c r="B459" s="3"/>
      <c r="C459" s="2"/>
      <c r="D459" s="3"/>
      <c r="E459" s="3"/>
      <c r="F459" s="3"/>
      <c r="G459" s="5"/>
      <c r="H459" s="3"/>
      <c r="I459" s="3"/>
      <c r="J459" s="3"/>
      <c r="K459" s="3"/>
      <c r="L459" s="3"/>
      <c r="M459" s="3"/>
      <c r="N459" s="3"/>
      <c r="O459" s="3"/>
      <c r="P459" s="3"/>
      <c r="Q459" s="3"/>
      <c r="R459" s="3"/>
      <c r="S459" s="3"/>
      <c r="T459" s="3"/>
      <c r="U459" s="3"/>
      <c r="V459" s="3"/>
      <c r="W459" s="3"/>
      <c r="X459" s="3"/>
      <c r="Y459" s="3"/>
      <c r="Z459" s="3"/>
      <c r="AA459" s="3"/>
    </row>
    <row r="460" spans="1:27" ht="15.75" customHeight="1">
      <c r="A460" s="3"/>
      <c r="B460" s="3"/>
      <c r="C460" s="2"/>
      <c r="D460" s="3"/>
      <c r="E460" s="3"/>
      <c r="F460" s="3"/>
      <c r="G460" s="5"/>
      <c r="H460" s="3"/>
      <c r="I460" s="3"/>
      <c r="J460" s="3"/>
      <c r="K460" s="3"/>
      <c r="L460" s="3"/>
      <c r="M460" s="3"/>
      <c r="N460" s="3"/>
      <c r="O460" s="3"/>
      <c r="P460" s="3"/>
      <c r="Q460" s="3"/>
      <c r="R460" s="3"/>
      <c r="S460" s="3"/>
      <c r="T460" s="3"/>
      <c r="U460" s="3"/>
      <c r="V460" s="3"/>
      <c r="W460" s="3"/>
      <c r="X460" s="3"/>
      <c r="Y460" s="3"/>
      <c r="Z460" s="3"/>
      <c r="AA460" s="3"/>
    </row>
    <row r="461" spans="1:27" ht="15.75" customHeight="1">
      <c r="A461" s="3"/>
      <c r="B461" s="3"/>
      <c r="C461" s="2"/>
      <c r="D461" s="3"/>
      <c r="E461" s="3"/>
      <c r="F461" s="3"/>
      <c r="G461" s="5"/>
      <c r="H461" s="3"/>
      <c r="I461" s="3"/>
      <c r="J461" s="3"/>
      <c r="K461" s="3"/>
      <c r="L461" s="3"/>
      <c r="M461" s="3"/>
      <c r="N461" s="3"/>
      <c r="O461" s="3"/>
      <c r="P461" s="3"/>
      <c r="Q461" s="3"/>
      <c r="R461" s="3"/>
      <c r="S461" s="3"/>
      <c r="T461" s="3"/>
      <c r="U461" s="3"/>
      <c r="V461" s="3"/>
      <c r="W461" s="3"/>
      <c r="X461" s="3"/>
      <c r="Y461" s="3"/>
      <c r="Z461" s="3"/>
      <c r="AA461" s="3"/>
    </row>
    <row r="462" spans="1:27" ht="15.75" customHeight="1">
      <c r="A462" s="3"/>
      <c r="B462" s="3"/>
      <c r="C462" s="2"/>
      <c r="D462" s="3"/>
      <c r="E462" s="3"/>
      <c r="F462" s="3"/>
      <c r="G462" s="5"/>
      <c r="H462" s="3"/>
      <c r="I462" s="3"/>
      <c r="J462" s="3"/>
      <c r="K462" s="3"/>
      <c r="L462" s="3"/>
      <c r="M462" s="3"/>
      <c r="N462" s="3"/>
      <c r="O462" s="3"/>
      <c r="P462" s="3"/>
      <c r="Q462" s="3"/>
      <c r="R462" s="3"/>
      <c r="S462" s="3"/>
      <c r="T462" s="3"/>
      <c r="U462" s="3"/>
      <c r="V462" s="3"/>
      <c r="W462" s="3"/>
      <c r="X462" s="3"/>
      <c r="Y462" s="3"/>
      <c r="Z462" s="3"/>
      <c r="AA462" s="3"/>
    </row>
    <row r="463" spans="1:27" ht="15.75" customHeight="1">
      <c r="A463" s="3"/>
      <c r="B463" s="3"/>
      <c r="C463" s="2"/>
      <c r="D463" s="3"/>
      <c r="E463" s="3"/>
      <c r="F463" s="3"/>
      <c r="G463" s="5"/>
      <c r="H463" s="3"/>
      <c r="I463" s="3"/>
      <c r="J463" s="3"/>
      <c r="K463" s="3"/>
      <c r="L463" s="3"/>
      <c r="M463" s="3"/>
      <c r="N463" s="3"/>
      <c r="O463" s="3"/>
      <c r="P463" s="3"/>
      <c r="Q463" s="3"/>
      <c r="R463" s="3"/>
      <c r="S463" s="3"/>
      <c r="T463" s="3"/>
      <c r="U463" s="3"/>
      <c r="V463" s="3"/>
      <c r="W463" s="3"/>
      <c r="X463" s="3"/>
      <c r="Y463" s="3"/>
      <c r="Z463" s="3"/>
      <c r="AA463" s="3"/>
    </row>
    <row r="464" spans="1:27" ht="15.75" customHeight="1">
      <c r="A464" s="3"/>
      <c r="B464" s="3"/>
      <c r="C464" s="2"/>
      <c r="D464" s="3"/>
      <c r="E464" s="3"/>
      <c r="F464" s="3"/>
      <c r="G464" s="5"/>
      <c r="H464" s="3"/>
      <c r="I464" s="3"/>
      <c r="J464" s="3"/>
      <c r="K464" s="3"/>
      <c r="L464" s="3"/>
      <c r="M464" s="3"/>
      <c r="N464" s="3"/>
      <c r="O464" s="3"/>
      <c r="P464" s="3"/>
      <c r="Q464" s="3"/>
      <c r="R464" s="3"/>
      <c r="S464" s="3"/>
      <c r="T464" s="3"/>
      <c r="U464" s="3"/>
      <c r="V464" s="3"/>
      <c r="W464" s="3"/>
      <c r="X464" s="3"/>
      <c r="Y464" s="3"/>
      <c r="Z464" s="3"/>
      <c r="AA464" s="3"/>
    </row>
    <row r="465" spans="1:27" ht="15.75" customHeight="1">
      <c r="A465" s="3"/>
      <c r="B465" s="3"/>
      <c r="C465" s="2"/>
      <c r="D465" s="3"/>
      <c r="E465" s="3"/>
      <c r="F465" s="3"/>
      <c r="G465" s="5"/>
      <c r="H465" s="3"/>
      <c r="I465" s="3"/>
      <c r="J465" s="3"/>
      <c r="K465" s="3"/>
      <c r="L465" s="3"/>
      <c r="M465" s="3"/>
      <c r="N465" s="3"/>
      <c r="O465" s="3"/>
      <c r="P465" s="3"/>
      <c r="Q465" s="3"/>
      <c r="R465" s="3"/>
      <c r="S465" s="3"/>
      <c r="T465" s="3"/>
      <c r="U465" s="3"/>
      <c r="V465" s="3"/>
      <c r="W465" s="3"/>
      <c r="X465" s="3"/>
      <c r="Y465" s="3"/>
      <c r="Z465" s="3"/>
      <c r="AA465" s="3"/>
    </row>
    <row r="466" spans="1:27" ht="15.75" customHeight="1">
      <c r="A466" s="3"/>
      <c r="B466" s="3"/>
      <c r="C466" s="2"/>
      <c r="D466" s="3"/>
      <c r="E466" s="3"/>
      <c r="F466" s="3"/>
      <c r="G466" s="5"/>
      <c r="H466" s="3"/>
      <c r="I466" s="3"/>
      <c r="J466" s="3"/>
      <c r="K466" s="3"/>
      <c r="L466" s="3"/>
      <c r="M466" s="3"/>
      <c r="N466" s="3"/>
      <c r="O466" s="3"/>
      <c r="P466" s="3"/>
      <c r="Q466" s="3"/>
      <c r="R466" s="3"/>
      <c r="S466" s="3"/>
      <c r="T466" s="3"/>
      <c r="U466" s="3"/>
      <c r="V466" s="3"/>
      <c r="W466" s="3"/>
      <c r="X466" s="3"/>
      <c r="Y466" s="3"/>
      <c r="Z466" s="3"/>
      <c r="AA466" s="3"/>
    </row>
    <row r="467" spans="1:27" ht="15.75" customHeight="1">
      <c r="A467" s="3"/>
      <c r="B467" s="3"/>
      <c r="C467" s="2"/>
      <c r="D467" s="3"/>
      <c r="E467" s="3"/>
      <c r="F467" s="3"/>
      <c r="G467" s="5"/>
      <c r="H467" s="3"/>
      <c r="I467" s="3"/>
      <c r="J467" s="3"/>
      <c r="K467" s="3"/>
      <c r="L467" s="3"/>
      <c r="M467" s="3"/>
      <c r="N467" s="3"/>
      <c r="O467" s="3"/>
      <c r="P467" s="3"/>
      <c r="Q467" s="3"/>
      <c r="R467" s="3"/>
      <c r="S467" s="3"/>
      <c r="T467" s="3"/>
      <c r="U467" s="3"/>
      <c r="V467" s="3"/>
      <c r="W467" s="3"/>
      <c r="X467" s="3"/>
      <c r="Y467" s="3"/>
      <c r="Z467" s="3"/>
      <c r="AA467" s="3"/>
    </row>
    <row r="468" spans="1:27" ht="15.75" customHeight="1">
      <c r="A468" s="3"/>
      <c r="B468" s="3"/>
      <c r="C468" s="2"/>
      <c r="D468" s="3"/>
      <c r="E468" s="3"/>
      <c r="F468" s="3"/>
      <c r="G468" s="5"/>
      <c r="H468" s="3"/>
      <c r="I468" s="3"/>
      <c r="J468" s="3"/>
      <c r="K468" s="3"/>
      <c r="L468" s="3"/>
      <c r="M468" s="3"/>
      <c r="N468" s="3"/>
      <c r="O468" s="3"/>
      <c r="P468" s="3"/>
      <c r="Q468" s="3"/>
      <c r="R468" s="3"/>
      <c r="S468" s="3"/>
      <c r="T468" s="3"/>
      <c r="U468" s="3"/>
      <c r="V468" s="3"/>
      <c r="W468" s="3"/>
      <c r="X468" s="3"/>
      <c r="Y468" s="3"/>
      <c r="Z468" s="3"/>
      <c r="AA468" s="3"/>
    </row>
    <row r="469" spans="1:27" ht="15.75" customHeight="1">
      <c r="A469" s="3"/>
      <c r="B469" s="3"/>
      <c r="C469" s="2"/>
      <c r="D469" s="3"/>
      <c r="E469" s="3"/>
      <c r="F469" s="3"/>
      <c r="G469" s="5"/>
      <c r="H469" s="3"/>
      <c r="I469" s="3"/>
      <c r="J469" s="3"/>
      <c r="K469" s="3"/>
      <c r="L469" s="3"/>
      <c r="M469" s="3"/>
      <c r="N469" s="3"/>
      <c r="O469" s="3"/>
      <c r="P469" s="3"/>
      <c r="Q469" s="3"/>
      <c r="R469" s="3"/>
      <c r="S469" s="3"/>
      <c r="T469" s="3"/>
      <c r="U469" s="3"/>
      <c r="V469" s="3"/>
      <c r="W469" s="3"/>
      <c r="X469" s="3"/>
      <c r="Y469" s="3"/>
      <c r="Z469" s="3"/>
      <c r="AA469" s="3"/>
    </row>
    <row r="470" spans="1:27" ht="15.75" customHeight="1">
      <c r="A470" s="3"/>
      <c r="B470" s="3"/>
      <c r="C470" s="2"/>
      <c r="D470" s="3"/>
      <c r="E470" s="3"/>
      <c r="F470" s="3"/>
      <c r="G470" s="5"/>
      <c r="H470" s="3"/>
      <c r="I470" s="3"/>
      <c r="J470" s="3"/>
      <c r="K470" s="3"/>
      <c r="L470" s="3"/>
      <c r="M470" s="3"/>
      <c r="N470" s="3"/>
      <c r="O470" s="3"/>
      <c r="P470" s="3"/>
      <c r="Q470" s="3"/>
      <c r="R470" s="3"/>
      <c r="S470" s="3"/>
      <c r="T470" s="3"/>
      <c r="U470" s="3"/>
      <c r="V470" s="3"/>
      <c r="W470" s="3"/>
      <c r="X470" s="3"/>
      <c r="Y470" s="3"/>
      <c r="Z470" s="3"/>
      <c r="AA470" s="3"/>
    </row>
    <row r="471" spans="1:27" ht="15.75" customHeight="1">
      <c r="A471" s="3"/>
      <c r="B471" s="3"/>
      <c r="C471" s="2"/>
      <c r="D471" s="3"/>
      <c r="E471" s="3"/>
      <c r="F471" s="3"/>
      <c r="G471" s="5"/>
      <c r="H471" s="3"/>
      <c r="I471" s="3"/>
      <c r="J471" s="3"/>
      <c r="K471" s="3"/>
      <c r="L471" s="3"/>
      <c r="M471" s="3"/>
      <c r="N471" s="3"/>
      <c r="O471" s="3"/>
      <c r="P471" s="3"/>
      <c r="Q471" s="3"/>
      <c r="R471" s="3"/>
      <c r="S471" s="3"/>
      <c r="T471" s="3"/>
      <c r="U471" s="3"/>
      <c r="V471" s="3"/>
      <c r="W471" s="3"/>
      <c r="X471" s="3"/>
      <c r="Y471" s="3"/>
      <c r="Z471" s="3"/>
      <c r="AA471" s="3"/>
    </row>
    <row r="472" spans="1:27" ht="15.75" customHeight="1">
      <c r="A472" s="3"/>
      <c r="B472" s="3"/>
      <c r="C472" s="2"/>
      <c r="D472" s="3"/>
      <c r="E472" s="3"/>
      <c r="F472" s="3"/>
      <c r="G472" s="5"/>
      <c r="H472" s="3"/>
      <c r="I472" s="3"/>
      <c r="J472" s="3"/>
      <c r="K472" s="3"/>
      <c r="L472" s="3"/>
      <c r="M472" s="3"/>
      <c r="N472" s="3"/>
      <c r="O472" s="3"/>
      <c r="P472" s="3"/>
      <c r="Q472" s="3"/>
      <c r="R472" s="3"/>
      <c r="S472" s="3"/>
      <c r="T472" s="3"/>
      <c r="U472" s="3"/>
      <c r="V472" s="3"/>
      <c r="W472" s="3"/>
      <c r="X472" s="3"/>
      <c r="Y472" s="3"/>
      <c r="Z472" s="3"/>
      <c r="AA472" s="3"/>
    </row>
    <row r="473" spans="1:27" ht="15.75" customHeight="1">
      <c r="A473" s="3"/>
      <c r="B473" s="3"/>
      <c r="C473" s="2"/>
      <c r="D473" s="3"/>
      <c r="E473" s="3"/>
      <c r="F473" s="3"/>
      <c r="G473" s="5"/>
      <c r="H473" s="3"/>
      <c r="I473" s="3"/>
      <c r="J473" s="3"/>
      <c r="K473" s="3"/>
      <c r="L473" s="3"/>
      <c r="M473" s="3"/>
      <c r="N473" s="3"/>
      <c r="O473" s="3"/>
      <c r="P473" s="3"/>
      <c r="Q473" s="3"/>
      <c r="R473" s="3"/>
      <c r="S473" s="3"/>
      <c r="T473" s="3"/>
      <c r="U473" s="3"/>
      <c r="V473" s="3"/>
      <c r="W473" s="3"/>
      <c r="X473" s="3"/>
      <c r="Y473" s="3"/>
      <c r="Z473" s="3"/>
      <c r="AA473" s="3"/>
    </row>
    <row r="474" spans="1:27" ht="15.75" customHeight="1">
      <c r="A474" s="3"/>
      <c r="B474" s="3"/>
      <c r="C474" s="2"/>
      <c r="D474" s="3"/>
      <c r="E474" s="3"/>
      <c r="F474" s="3"/>
      <c r="G474" s="5"/>
      <c r="H474" s="3"/>
      <c r="I474" s="3"/>
      <c r="J474" s="3"/>
      <c r="K474" s="3"/>
      <c r="L474" s="3"/>
      <c r="M474" s="3"/>
      <c r="N474" s="3"/>
      <c r="O474" s="3"/>
      <c r="P474" s="3"/>
      <c r="Q474" s="3"/>
      <c r="R474" s="3"/>
      <c r="S474" s="3"/>
      <c r="T474" s="3"/>
      <c r="U474" s="3"/>
      <c r="V474" s="3"/>
      <c r="W474" s="3"/>
      <c r="X474" s="3"/>
      <c r="Y474" s="3"/>
      <c r="Z474" s="3"/>
      <c r="AA474" s="3"/>
    </row>
    <row r="475" spans="1:27" ht="15.75" customHeight="1">
      <c r="A475" s="3"/>
      <c r="B475" s="3"/>
      <c r="C475" s="2"/>
      <c r="D475" s="3"/>
      <c r="E475" s="3"/>
      <c r="F475" s="3"/>
      <c r="G475" s="5"/>
      <c r="H475" s="3"/>
      <c r="I475" s="3"/>
      <c r="J475" s="3"/>
      <c r="K475" s="3"/>
      <c r="L475" s="3"/>
      <c r="M475" s="3"/>
      <c r="N475" s="3"/>
      <c r="O475" s="3"/>
      <c r="P475" s="3"/>
      <c r="Q475" s="3"/>
      <c r="R475" s="3"/>
      <c r="S475" s="3"/>
      <c r="T475" s="3"/>
      <c r="U475" s="3"/>
      <c r="V475" s="3"/>
      <c r="W475" s="3"/>
      <c r="X475" s="3"/>
      <c r="Y475" s="3"/>
      <c r="Z475" s="3"/>
      <c r="AA475" s="3"/>
    </row>
    <row r="476" spans="1:27" ht="15.75" customHeight="1">
      <c r="A476" s="3"/>
      <c r="B476" s="3"/>
      <c r="C476" s="2"/>
      <c r="D476" s="3"/>
      <c r="E476" s="3"/>
      <c r="F476" s="3"/>
      <c r="G476" s="5"/>
      <c r="H476" s="3"/>
      <c r="I476" s="3"/>
      <c r="J476" s="3"/>
      <c r="K476" s="3"/>
      <c r="L476" s="3"/>
      <c r="M476" s="3"/>
      <c r="N476" s="3"/>
      <c r="O476" s="3"/>
      <c r="P476" s="3"/>
      <c r="Q476" s="3"/>
      <c r="R476" s="3"/>
      <c r="S476" s="3"/>
      <c r="T476" s="3"/>
      <c r="U476" s="3"/>
      <c r="V476" s="3"/>
      <c r="W476" s="3"/>
      <c r="X476" s="3"/>
      <c r="Y476" s="3"/>
      <c r="Z476" s="3"/>
      <c r="AA476" s="3"/>
    </row>
    <row r="477" spans="1:27" ht="15.75" customHeight="1">
      <c r="A477" s="3"/>
      <c r="B477" s="3"/>
      <c r="C477" s="2"/>
      <c r="D477" s="3"/>
      <c r="E477" s="3"/>
      <c r="F477" s="3"/>
      <c r="G477" s="5"/>
      <c r="H477" s="3"/>
      <c r="I477" s="3"/>
      <c r="J477" s="3"/>
      <c r="K477" s="3"/>
      <c r="L477" s="3"/>
      <c r="M477" s="3"/>
      <c r="N477" s="3"/>
      <c r="O477" s="3"/>
      <c r="P477" s="3"/>
      <c r="Q477" s="3"/>
      <c r="R477" s="3"/>
      <c r="S477" s="3"/>
      <c r="T477" s="3"/>
      <c r="U477" s="3"/>
      <c r="V477" s="3"/>
      <c r="W477" s="3"/>
      <c r="X477" s="3"/>
      <c r="Y477" s="3"/>
      <c r="Z477" s="3"/>
      <c r="AA477" s="3"/>
    </row>
    <row r="478" spans="1:27" ht="15.75" customHeight="1">
      <c r="A478" s="3"/>
      <c r="B478" s="3"/>
      <c r="C478" s="2"/>
      <c r="D478" s="3"/>
      <c r="E478" s="3"/>
      <c r="F478" s="3"/>
      <c r="G478" s="5"/>
      <c r="H478" s="3"/>
      <c r="I478" s="3"/>
      <c r="J478" s="3"/>
      <c r="K478" s="3"/>
      <c r="L478" s="3"/>
      <c r="M478" s="3"/>
      <c r="N478" s="3"/>
      <c r="O478" s="3"/>
      <c r="P478" s="3"/>
      <c r="Q478" s="3"/>
      <c r="R478" s="3"/>
      <c r="S478" s="3"/>
      <c r="T478" s="3"/>
      <c r="U478" s="3"/>
      <c r="V478" s="3"/>
      <c r="W478" s="3"/>
      <c r="X478" s="3"/>
      <c r="Y478" s="3"/>
      <c r="Z478" s="3"/>
      <c r="AA478" s="3"/>
    </row>
    <row r="479" spans="1:27" ht="15.75" customHeight="1">
      <c r="A479" s="3"/>
      <c r="B479" s="3"/>
      <c r="C479" s="2"/>
      <c r="D479" s="3"/>
      <c r="E479" s="3"/>
      <c r="F479" s="3"/>
      <c r="G479" s="5"/>
      <c r="H479" s="3"/>
      <c r="I479" s="3"/>
      <c r="J479" s="3"/>
      <c r="K479" s="3"/>
      <c r="L479" s="3"/>
      <c r="M479" s="3"/>
      <c r="N479" s="3"/>
      <c r="O479" s="3"/>
      <c r="P479" s="3"/>
      <c r="Q479" s="3"/>
      <c r="R479" s="3"/>
      <c r="S479" s="3"/>
      <c r="T479" s="3"/>
      <c r="U479" s="3"/>
      <c r="V479" s="3"/>
      <c r="W479" s="3"/>
      <c r="X479" s="3"/>
      <c r="Y479" s="3"/>
      <c r="Z479" s="3"/>
      <c r="AA479" s="3"/>
    </row>
    <row r="480" spans="1:27" ht="15.75" customHeight="1">
      <c r="A480" s="3"/>
      <c r="B480" s="3"/>
      <c r="C480" s="2"/>
      <c r="D480" s="3"/>
      <c r="E480" s="3"/>
      <c r="F480" s="3"/>
      <c r="G480" s="5"/>
      <c r="H480" s="3"/>
      <c r="I480" s="3"/>
      <c r="J480" s="3"/>
      <c r="K480" s="3"/>
      <c r="L480" s="3"/>
      <c r="M480" s="3"/>
      <c r="N480" s="3"/>
      <c r="O480" s="3"/>
      <c r="P480" s="3"/>
      <c r="Q480" s="3"/>
      <c r="R480" s="3"/>
      <c r="S480" s="3"/>
      <c r="T480" s="3"/>
      <c r="U480" s="3"/>
      <c r="V480" s="3"/>
      <c r="W480" s="3"/>
      <c r="X480" s="3"/>
      <c r="Y480" s="3"/>
      <c r="Z480" s="3"/>
      <c r="AA480" s="3"/>
    </row>
    <row r="481" spans="1:27" ht="15.75" customHeight="1">
      <c r="A481" s="3"/>
      <c r="B481" s="3"/>
      <c r="C481" s="2"/>
      <c r="D481" s="3"/>
      <c r="E481" s="3"/>
      <c r="F481" s="3"/>
      <c r="G481" s="5"/>
      <c r="H481" s="3"/>
      <c r="I481" s="3"/>
      <c r="J481" s="3"/>
      <c r="K481" s="3"/>
      <c r="L481" s="3"/>
      <c r="M481" s="3"/>
      <c r="N481" s="3"/>
      <c r="O481" s="3"/>
      <c r="P481" s="3"/>
      <c r="Q481" s="3"/>
      <c r="R481" s="3"/>
      <c r="S481" s="3"/>
      <c r="T481" s="3"/>
      <c r="U481" s="3"/>
      <c r="V481" s="3"/>
      <c r="W481" s="3"/>
      <c r="X481" s="3"/>
      <c r="Y481" s="3"/>
      <c r="Z481" s="3"/>
      <c r="AA481" s="3"/>
    </row>
    <row r="482" spans="1:27" ht="15.75" customHeight="1"/>
    <row r="483" spans="1:27" ht="15.75" customHeight="1"/>
    <row r="484" spans="1:27" ht="15.75" customHeight="1"/>
    <row r="485" spans="1:27" ht="15.75" customHeight="1"/>
    <row r="486" spans="1:27" ht="15.75" customHeight="1"/>
    <row r="487" spans="1:27" ht="15.75" customHeight="1"/>
    <row r="488" spans="1:27" ht="15.75" customHeight="1"/>
    <row r="489" spans="1:27" ht="15.75" customHeight="1"/>
    <row r="490" spans="1:27" ht="15.75" customHeight="1"/>
    <row r="491" spans="1:27" ht="15.75" customHeight="1"/>
    <row r="492" spans="1:27" ht="15.75" customHeight="1"/>
    <row r="493" spans="1:27" ht="15.75" customHeight="1"/>
    <row r="494" spans="1:27" ht="15.75" customHeight="1"/>
    <row r="495" spans="1:27" ht="15.75" customHeight="1"/>
    <row r="496" spans="1:27"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8">
    <mergeCell ref="C244:D244"/>
    <mergeCell ref="C249:D249"/>
    <mergeCell ref="C247:D247"/>
    <mergeCell ref="C245:D245"/>
    <mergeCell ref="C246:D246"/>
    <mergeCell ref="B173:B196"/>
    <mergeCell ref="C235:D235"/>
    <mergeCell ref="C238:D238"/>
    <mergeCell ref="C239:D239"/>
    <mergeCell ref="C242:D242"/>
    <mergeCell ref="B213:B233"/>
    <mergeCell ref="B205:B209"/>
    <mergeCell ref="C205:D205"/>
    <mergeCell ref="C207:D207"/>
    <mergeCell ref="C206:D206"/>
    <mergeCell ref="C209:D209"/>
    <mergeCell ref="C211:D211"/>
    <mergeCell ref="C243:D243"/>
    <mergeCell ref="B241:D241"/>
    <mergeCell ref="C208:D208"/>
    <mergeCell ref="C50:D50"/>
    <mergeCell ref="C118:D118"/>
    <mergeCell ref="C115:D115"/>
    <mergeCell ref="C86:D86"/>
    <mergeCell ref="C87:D87"/>
    <mergeCell ref="C83:D83"/>
    <mergeCell ref="C90:D90"/>
    <mergeCell ref="C119:D119"/>
    <mergeCell ref="C126:D126"/>
    <mergeCell ref="C123:D123"/>
    <mergeCell ref="C122:D122"/>
    <mergeCell ref="C124:D124"/>
    <mergeCell ref="C125:D125"/>
    <mergeCell ref="B165:B169"/>
    <mergeCell ref="B164:D164"/>
    <mergeCell ref="C165:D165"/>
    <mergeCell ref="C158:D158"/>
    <mergeCell ref="C161:D161"/>
    <mergeCell ref="B251:B279"/>
    <mergeCell ref="B242:B247"/>
    <mergeCell ref="C281:D281"/>
    <mergeCell ref="B130:B156"/>
    <mergeCell ref="B98:B113"/>
    <mergeCell ref="B122:B126"/>
    <mergeCell ref="C128:D128"/>
    <mergeCell ref="C202:D202"/>
    <mergeCell ref="B204:D204"/>
    <mergeCell ref="C168:D168"/>
    <mergeCell ref="C169:D169"/>
    <mergeCell ref="C166:D166"/>
    <mergeCell ref="C167:D167"/>
    <mergeCell ref="C198:D198"/>
    <mergeCell ref="C201:D201"/>
    <mergeCell ref="C162:D162"/>
    <mergeCell ref="C92:D92"/>
    <mergeCell ref="C93:D93"/>
    <mergeCell ref="C94:D94"/>
    <mergeCell ref="C91:D91"/>
    <mergeCell ref="B49:B53"/>
    <mergeCell ref="C49:D49"/>
    <mergeCell ref="B57:B81"/>
    <mergeCell ref="C171:D171"/>
    <mergeCell ref="B18:B40"/>
    <mergeCell ref="B10:B14"/>
    <mergeCell ref="B9:D9"/>
    <mergeCell ref="C13:D13"/>
    <mergeCell ref="C12:D12"/>
    <mergeCell ref="C11:D11"/>
    <mergeCell ref="C10:D10"/>
    <mergeCell ref="C14:D14"/>
    <mergeCell ref="C16:D16"/>
    <mergeCell ref="B90:B94"/>
    <mergeCell ref="C96:D96"/>
    <mergeCell ref="B121:D121"/>
    <mergeCell ref="C51:D51"/>
    <mergeCell ref="C55:D55"/>
    <mergeCell ref="B89:D89"/>
    <mergeCell ref="C6:D6"/>
    <mergeCell ref="C7:D7"/>
    <mergeCell ref="C53:D53"/>
    <mergeCell ref="C52:D52"/>
    <mergeCell ref="J2:J3"/>
    <mergeCell ref="C3:D3"/>
    <mergeCell ref="C45:D45"/>
    <mergeCell ref="C42:D42"/>
    <mergeCell ref="C2:D2"/>
    <mergeCell ref="B48:D48"/>
    <mergeCell ref="C46:D46"/>
  </mergeCells>
  <conditionalFormatting sqref="C1:D8 C10:D47 C49:D88 C90:D120 F99 C122:D163 F132:F138 C165:D203 C205:D240 C242:D1000">
    <cfRule type="cellIs" dxfId="69" priority="1" operator="equal">
      <formula>"Success"</formula>
    </cfRule>
  </conditionalFormatting>
  <conditionalFormatting sqref="C1:D8 C10:D47 C49:D88 C90:D120 F99 C122:D163 F132:F138 C165:D203 C205:D240 C242:D1000">
    <cfRule type="containsText" dxfId="68" priority="2" operator="containsText" text="Failed">
      <formula>NOT(ISERROR(SEARCH(("Failed"),(C1))))</formula>
    </cfRule>
  </conditionalFormatting>
  <conditionalFormatting sqref="C1:D8 C10:D47 C49:D88 C90:C120 D90:D100 D102 D108:D120 C122:D163 F132:F138 C165:D203 C205:D240 C242:D1000">
    <cfRule type="cellIs" dxfId="67" priority="3" operator="equal">
      <formula>"Success"</formula>
    </cfRule>
  </conditionalFormatting>
  <conditionalFormatting sqref="C1:D8 C10:D47 C49:D88 C90:C120 D90:D100 D102 D108:D120 C122:D163 F132:F138 C165:D203 C205:D240 C242:D1000">
    <cfRule type="containsText" dxfId="66" priority="4" operator="containsText" text="Failed">
      <formula>NOT(ISERROR(SEARCH(("Failed"),(C1))))</formula>
    </cfRule>
  </conditionalFormatting>
  <hyperlinks>
    <hyperlink ref="J2" location="Summary!A1" display="&lt; Back To Summary" xr:uid="{00000000-0004-0000-0200-000000000000}"/>
    <hyperlink ref="C3" location="TC-023!A1" display="TC-023" xr:uid="{00000000-0004-0000-0200-000001000000}"/>
    <hyperlink ref="C7" location="TC-023!6:6" display="TC-023-SC-001" xr:uid="{00000000-0004-0000-0200-000002000000}"/>
    <hyperlink ref="C46" location="TC-023!45:45" display="TC-023-SC-002" xr:uid="{00000000-0004-0000-0200-000003000000}"/>
    <hyperlink ref="C87" location="TC-023!86:86" display="TC-023-SC-003" xr:uid="{00000000-0004-0000-0200-000004000000}"/>
    <hyperlink ref="C119" location="TC-023!118:118" display="TC-023-SC-004" xr:uid="{00000000-0004-0000-0200-000005000000}"/>
    <hyperlink ref="C162" location="TC-023!160:160" display="TC-023-SC-005" xr:uid="{00000000-0004-0000-0200-000006000000}"/>
    <hyperlink ref="C202" location="TC-023!200:200" display="TC-023-SC-006" xr:uid="{00000000-0004-0000-0200-000007000000}"/>
    <hyperlink ref="C239" location="TC-023!237:237" display="TC-023-SC-007" xr:uid="{00000000-0004-0000-0200-000008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2.5546875" customWidth="1"/>
    <col min="4" max="4" width="54.88671875" customWidth="1"/>
    <col min="5" max="6" width="14.44140625" customWidth="1"/>
    <col min="7" max="7" width="16" customWidth="1"/>
    <col min="9" max="9" width="5.5546875" customWidth="1"/>
    <col min="10" max="10" width="19.44140625" customWidth="1"/>
  </cols>
  <sheetData>
    <row r="1" spans="1:28" ht="14.4">
      <c r="A1" s="1"/>
      <c r="B1" s="1"/>
      <c r="C1" s="44"/>
      <c r="D1" s="3"/>
      <c r="E1" s="3"/>
      <c r="F1" s="3"/>
      <c r="G1" s="3"/>
      <c r="H1" s="3"/>
      <c r="I1" s="3"/>
      <c r="J1" s="3"/>
      <c r="K1" s="3"/>
      <c r="L1" s="3"/>
      <c r="M1" s="3"/>
      <c r="N1" s="3"/>
      <c r="O1" s="3"/>
      <c r="P1" s="3"/>
      <c r="Q1" s="3"/>
      <c r="R1" s="3"/>
      <c r="S1" s="3"/>
      <c r="T1" s="3"/>
      <c r="U1" s="3"/>
      <c r="V1" s="3"/>
      <c r="W1" s="3"/>
      <c r="X1" s="3"/>
      <c r="Y1" s="3"/>
      <c r="Z1" s="3"/>
      <c r="AA1" s="3"/>
      <c r="AB1" s="3"/>
    </row>
    <row r="2" spans="1:28" ht="14.4">
      <c r="A2" s="1"/>
      <c r="B2" s="9" t="s">
        <v>5</v>
      </c>
      <c r="C2" s="132" t="str">
        <f>Summary!C4</f>
        <v>Users Get Started</v>
      </c>
      <c r="D2" s="126"/>
      <c r="E2" s="3"/>
      <c r="F2" s="17" t="s">
        <v>17</v>
      </c>
      <c r="G2" s="17" t="s">
        <v>15</v>
      </c>
      <c r="H2" s="17" t="s">
        <v>16</v>
      </c>
      <c r="I2" s="3"/>
      <c r="J2" s="129" t="s">
        <v>19</v>
      </c>
      <c r="K2" s="3"/>
      <c r="L2" s="3"/>
      <c r="M2" s="3"/>
      <c r="N2" s="3"/>
      <c r="O2" s="3"/>
      <c r="P2" s="3"/>
      <c r="Q2" s="3"/>
      <c r="R2" s="3"/>
      <c r="S2" s="3"/>
      <c r="T2" s="3"/>
      <c r="U2" s="3"/>
      <c r="V2" s="3"/>
      <c r="W2" s="3"/>
      <c r="X2" s="3"/>
      <c r="Y2" s="3"/>
      <c r="Z2" s="3"/>
      <c r="AA2" s="3"/>
      <c r="AB2" s="3"/>
    </row>
    <row r="3" spans="1:28" ht="14.4">
      <c r="A3" s="1"/>
      <c r="B3" s="25" t="s">
        <v>25</v>
      </c>
      <c r="C3" s="131" t="s">
        <v>18</v>
      </c>
      <c r="D3" s="126"/>
      <c r="E3" s="3"/>
      <c r="F3" s="26">
        <f>COUNTIF(C:C,"TC-001-SC-*")</f>
        <v>2</v>
      </c>
      <c r="G3" s="26">
        <f>COUNTIF(C:C,"Success")</f>
        <v>2</v>
      </c>
      <c r="H3" s="26">
        <f>F3-G3</f>
        <v>0</v>
      </c>
      <c r="I3" s="3"/>
      <c r="J3" s="130"/>
      <c r="K3" s="3"/>
      <c r="L3" s="3"/>
      <c r="M3" s="3"/>
      <c r="N3" s="3"/>
      <c r="O3" s="3"/>
      <c r="P3" s="3"/>
      <c r="Q3" s="3"/>
      <c r="R3" s="3"/>
      <c r="S3" s="3"/>
      <c r="T3" s="3"/>
      <c r="U3" s="3"/>
      <c r="V3" s="3"/>
      <c r="W3" s="3"/>
      <c r="X3" s="3"/>
      <c r="Y3" s="3"/>
      <c r="Z3" s="3"/>
      <c r="AA3" s="3"/>
      <c r="AB3" s="3"/>
    </row>
    <row r="4" spans="1:28" ht="14.4">
      <c r="A4" s="29"/>
      <c r="B4" s="29"/>
      <c r="C4" s="45"/>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44"/>
      <c r="D5" s="3"/>
      <c r="E5" s="3"/>
      <c r="F5" s="3"/>
      <c r="G5" s="3"/>
      <c r="H5" s="3"/>
      <c r="I5" s="3"/>
      <c r="J5" s="3"/>
      <c r="K5" s="3"/>
      <c r="L5" s="3"/>
      <c r="M5" s="3"/>
      <c r="N5" s="3"/>
      <c r="O5" s="3"/>
      <c r="P5" s="3"/>
      <c r="Q5" s="3"/>
      <c r="R5" s="3"/>
      <c r="S5" s="3"/>
      <c r="T5" s="3"/>
      <c r="U5" s="3"/>
      <c r="V5" s="3"/>
      <c r="W5" s="3"/>
      <c r="X5" s="3"/>
      <c r="Y5" s="3"/>
      <c r="Z5" s="3"/>
      <c r="AA5" s="3"/>
      <c r="AB5" s="3"/>
    </row>
    <row r="6" spans="1:28" ht="14.4">
      <c r="A6" s="1"/>
      <c r="B6" s="33" t="s">
        <v>11</v>
      </c>
      <c r="C6" s="125" t="str">
        <f>Summary!F4</f>
        <v>Users Start The Application for The First Time Use</v>
      </c>
      <c r="D6" s="126"/>
      <c r="E6" s="3"/>
      <c r="F6" s="3"/>
      <c r="G6" s="3"/>
      <c r="H6" s="3"/>
      <c r="I6" s="3"/>
      <c r="J6" s="3"/>
      <c r="K6" s="3"/>
      <c r="L6" s="3"/>
      <c r="M6" s="3"/>
      <c r="N6" s="3"/>
      <c r="O6" s="3"/>
      <c r="P6" s="3"/>
      <c r="Q6" s="3"/>
      <c r="R6" s="3"/>
      <c r="S6" s="3"/>
      <c r="T6" s="3"/>
      <c r="U6" s="3"/>
      <c r="V6" s="3"/>
      <c r="W6" s="3"/>
      <c r="X6" s="3"/>
      <c r="Y6" s="3"/>
      <c r="Z6" s="3"/>
      <c r="AA6" s="3"/>
      <c r="AB6" s="3"/>
    </row>
    <row r="7" spans="1:28" ht="14.4">
      <c r="A7" s="1"/>
      <c r="B7" s="25" t="s">
        <v>9</v>
      </c>
      <c r="C7" s="127" t="s">
        <v>21</v>
      </c>
      <c r="D7" s="126"/>
      <c r="E7" s="3"/>
      <c r="F7" s="3"/>
      <c r="G7" s="3"/>
      <c r="H7" s="3"/>
      <c r="I7" s="3"/>
      <c r="J7" s="3"/>
      <c r="K7" s="3"/>
      <c r="L7" s="3"/>
      <c r="M7" s="3"/>
      <c r="N7" s="3"/>
      <c r="O7" s="3"/>
      <c r="P7" s="3"/>
      <c r="Q7" s="3"/>
      <c r="R7" s="3"/>
      <c r="S7" s="3"/>
      <c r="T7" s="3"/>
      <c r="U7" s="3"/>
      <c r="V7" s="3"/>
      <c r="W7" s="3"/>
      <c r="X7" s="3"/>
      <c r="Y7" s="3"/>
      <c r="Z7" s="3"/>
      <c r="AA7" s="3"/>
      <c r="AB7" s="3"/>
    </row>
    <row r="8" spans="1:28" ht="14.4">
      <c r="A8" s="1"/>
      <c r="B8" s="1"/>
      <c r="C8" s="44"/>
      <c r="D8" s="3"/>
      <c r="E8" s="3"/>
      <c r="F8" s="3"/>
      <c r="G8" s="3"/>
      <c r="H8" s="3"/>
      <c r="I8" s="3"/>
      <c r="J8" s="3"/>
      <c r="K8" s="3"/>
      <c r="L8" s="3"/>
      <c r="M8" s="3"/>
      <c r="N8" s="3"/>
      <c r="O8" s="3"/>
      <c r="P8" s="3"/>
      <c r="Q8" s="3"/>
      <c r="R8" s="3"/>
      <c r="S8" s="3"/>
      <c r="T8" s="3"/>
      <c r="U8" s="3"/>
      <c r="V8" s="3"/>
      <c r="W8" s="3"/>
      <c r="X8" s="3"/>
      <c r="Y8" s="3"/>
      <c r="Z8" s="3"/>
      <c r="AA8" s="3"/>
      <c r="AB8" s="3"/>
    </row>
    <row r="9" spans="1:28" ht="14.4">
      <c r="A9" s="1"/>
      <c r="B9" s="136" t="s">
        <v>67</v>
      </c>
      <c r="C9" s="137"/>
      <c r="D9" s="126"/>
      <c r="E9" s="3"/>
      <c r="F9" s="3"/>
      <c r="G9" s="3"/>
      <c r="H9" s="3"/>
      <c r="I9" s="3"/>
      <c r="J9" s="3"/>
      <c r="K9" s="3"/>
      <c r="L9" s="3"/>
      <c r="M9" s="3"/>
      <c r="N9" s="3"/>
      <c r="O9" s="3"/>
      <c r="P9" s="3"/>
      <c r="Q9" s="3"/>
      <c r="R9" s="3"/>
      <c r="S9" s="3"/>
      <c r="T9" s="3"/>
      <c r="U9" s="3"/>
      <c r="V9" s="3"/>
      <c r="W9" s="3"/>
      <c r="X9" s="3"/>
      <c r="Y9" s="3"/>
      <c r="Z9" s="3"/>
      <c r="AA9" s="3"/>
      <c r="AB9" s="3"/>
    </row>
    <row r="10" spans="1:28" ht="14.4">
      <c r="A10" s="1"/>
      <c r="B10" s="133" t="s">
        <v>81</v>
      </c>
      <c r="C10" s="128" t="s">
        <v>538</v>
      </c>
      <c r="D10" s="126"/>
      <c r="E10" s="3"/>
      <c r="F10" s="3"/>
      <c r="G10" s="3"/>
      <c r="H10" s="3"/>
      <c r="I10" s="3"/>
      <c r="J10" s="3"/>
      <c r="K10" s="3"/>
      <c r="L10" s="3"/>
      <c r="M10" s="3"/>
      <c r="N10" s="3"/>
      <c r="O10" s="3"/>
      <c r="P10" s="3"/>
      <c r="Q10" s="3"/>
      <c r="R10" s="3"/>
      <c r="S10" s="3"/>
      <c r="T10" s="3"/>
      <c r="U10" s="3"/>
      <c r="V10" s="3"/>
      <c r="W10" s="3"/>
      <c r="X10" s="3"/>
      <c r="Y10" s="3"/>
      <c r="Z10" s="3"/>
      <c r="AA10" s="3"/>
      <c r="AB10" s="3"/>
    </row>
    <row r="11" spans="1:28" ht="14.4">
      <c r="A11" s="3"/>
      <c r="B11" s="135"/>
      <c r="C11" s="128" t="s">
        <v>542</v>
      </c>
      <c r="D11" s="126"/>
      <c r="E11" s="3"/>
      <c r="F11" s="3"/>
      <c r="G11" s="3"/>
      <c r="H11" s="3"/>
      <c r="I11" s="3"/>
      <c r="J11" s="3"/>
      <c r="K11" s="3"/>
      <c r="L11" s="3"/>
      <c r="M11" s="3"/>
      <c r="N11" s="3"/>
      <c r="O11" s="3"/>
      <c r="P11" s="3"/>
      <c r="Q11" s="3"/>
      <c r="R11" s="3"/>
      <c r="S11" s="3"/>
      <c r="T11" s="3"/>
      <c r="U11" s="3"/>
      <c r="V11" s="3"/>
      <c r="W11" s="3"/>
      <c r="X11" s="3"/>
      <c r="Y11" s="3"/>
      <c r="Z11" s="3"/>
      <c r="AA11" s="3"/>
      <c r="AB11" s="3"/>
    </row>
    <row r="12" spans="1:28" ht="14.4">
      <c r="A12" s="3"/>
      <c r="B12" s="3"/>
      <c r="C12" s="44"/>
      <c r="D12" s="3"/>
      <c r="E12" s="3"/>
      <c r="F12" s="3"/>
      <c r="G12" s="3"/>
      <c r="H12" s="3"/>
      <c r="I12" s="3"/>
      <c r="J12" s="3"/>
      <c r="K12" s="3"/>
      <c r="L12" s="3"/>
      <c r="M12" s="3"/>
      <c r="N12" s="3"/>
      <c r="O12" s="3"/>
      <c r="P12" s="3"/>
      <c r="Q12" s="3"/>
      <c r="R12" s="3"/>
      <c r="S12" s="3"/>
      <c r="T12" s="3"/>
      <c r="U12" s="3"/>
      <c r="V12" s="3"/>
      <c r="W12" s="3"/>
      <c r="X12" s="3"/>
      <c r="Y12" s="3"/>
      <c r="Z12" s="3"/>
      <c r="AA12" s="3"/>
      <c r="AB12" s="3"/>
    </row>
    <row r="13" spans="1:28" ht="14.4">
      <c r="A13" s="1"/>
      <c r="B13" s="25" t="s">
        <v>12</v>
      </c>
      <c r="C13" s="128" t="str">
        <f>Summary!G4</f>
        <v xml:space="preserve">Users redirected to home page </v>
      </c>
      <c r="D13" s="126"/>
      <c r="E13" s="3"/>
      <c r="F13" s="3"/>
      <c r="G13" s="3"/>
      <c r="H13" s="3"/>
      <c r="I13" s="3"/>
      <c r="J13" s="3"/>
      <c r="K13" s="3"/>
      <c r="L13" s="3"/>
      <c r="M13" s="3"/>
      <c r="N13" s="3"/>
      <c r="O13" s="3"/>
      <c r="P13" s="3"/>
      <c r="Q13" s="3"/>
      <c r="R13" s="3"/>
      <c r="S13" s="3"/>
      <c r="T13" s="3"/>
      <c r="U13" s="3"/>
      <c r="V13" s="3"/>
      <c r="W13" s="3"/>
      <c r="X13" s="3"/>
      <c r="Y13" s="3"/>
      <c r="Z13" s="3"/>
      <c r="AA13" s="3"/>
      <c r="AB13" s="3"/>
    </row>
    <row r="14" spans="1:28" ht="14.4">
      <c r="A14" s="3"/>
      <c r="B14" s="3"/>
      <c r="C14" s="44"/>
      <c r="D14" s="3"/>
      <c r="E14" s="3"/>
      <c r="F14" s="3"/>
      <c r="G14" s="3"/>
      <c r="H14" s="3"/>
      <c r="I14" s="3"/>
      <c r="J14" s="3"/>
      <c r="K14" s="3"/>
      <c r="L14" s="3"/>
      <c r="M14" s="3"/>
      <c r="N14" s="3"/>
      <c r="O14" s="3"/>
      <c r="P14" s="3"/>
      <c r="Q14" s="3"/>
      <c r="R14" s="3"/>
      <c r="S14" s="3"/>
      <c r="T14" s="3"/>
      <c r="U14" s="3"/>
      <c r="V14" s="3"/>
      <c r="W14" s="3"/>
      <c r="X14" s="3"/>
      <c r="Y14" s="3"/>
      <c r="Z14" s="3"/>
      <c r="AA14" s="3"/>
      <c r="AB14" s="3"/>
    </row>
    <row r="15" spans="1:28" ht="14.4">
      <c r="A15" s="1"/>
      <c r="B15" s="133" t="s">
        <v>118</v>
      </c>
      <c r="C15" s="36" t="s">
        <v>120</v>
      </c>
      <c r="D15" s="37" t="s">
        <v>552</v>
      </c>
      <c r="E15" s="3"/>
      <c r="F15" s="3"/>
      <c r="G15" s="3"/>
      <c r="H15" s="3"/>
      <c r="I15" s="3"/>
      <c r="J15" s="3"/>
      <c r="K15" s="3"/>
      <c r="L15" s="3"/>
      <c r="M15" s="3"/>
      <c r="N15" s="3"/>
      <c r="O15" s="3"/>
      <c r="P15" s="3"/>
      <c r="Q15" s="3"/>
      <c r="R15" s="3"/>
      <c r="S15" s="3"/>
      <c r="T15" s="3"/>
      <c r="U15" s="3"/>
      <c r="V15" s="3"/>
      <c r="W15" s="3"/>
      <c r="X15" s="3"/>
      <c r="Y15" s="3"/>
      <c r="Z15" s="3"/>
      <c r="AA15" s="3"/>
      <c r="AB15" s="3"/>
    </row>
    <row r="16" spans="1:28" ht="28.8">
      <c r="A16" s="3"/>
      <c r="B16" s="134"/>
      <c r="C16" s="36" t="s">
        <v>126</v>
      </c>
      <c r="D16" s="37" t="s">
        <v>555</v>
      </c>
      <c r="E16" s="3"/>
      <c r="F16" s="3"/>
      <c r="G16" s="3"/>
      <c r="H16" s="3"/>
      <c r="I16" s="3"/>
      <c r="J16" s="3"/>
      <c r="K16" s="3"/>
      <c r="L16" s="3"/>
      <c r="M16" s="3"/>
      <c r="N16" s="3"/>
      <c r="O16" s="3"/>
      <c r="P16" s="3"/>
      <c r="Q16" s="3"/>
      <c r="R16" s="3"/>
      <c r="S16" s="3"/>
      <c r="T16" s="3"/>
      <c r="U16" s="3"/>
      <c r="V16" s="3"/>
      <c r="W16" s="3"/>
      <c r="X16" s="3"/>
      <c r="Y16" s="3"/>
      <c r="Z16" s="3"/>
      <c r="AA16" s="3"/>
      <c r="AB16" s="3"/>
    </row>
    <row r="17" spans="1:28" ht="14.4">
      <c r="A17" s="3"/>
      <c r="B17" s="134"/>
      <c r="C17" s="36" t="s">
        <v>131</v>
      </c>
      <c r="D17" s="37" t="s">
        <v>560</v>
      </c>
      <c r="E17" s="3"/>
      <c r="F17" s="3"/>
      <c r="G17" s="3"/>
      <c r="H17" s="3"/>
      <c r="I17" s="3"/>
      <c r="J17" s="3"/>
      <c r="K17" s="3"/>
      <c r="L17" s="3"/>
      <c r="M17" s="3"/>
      <c r="N17" s="3"/>
      <c r="O17" s="3"/>
      <c r="P17" s="3"/>
      <c r="Q17" s="3"/>
      <c r="R17" s="3"/>
      <c r="S17" s="3"/>
      <c r="T17" s="3"/>
      <c r="U17" s="3"/>
      <c r="V17" s="3"/>
      <c r="W17" s="3"/>
      <c r="X17" s="3"/>
      <c r="Y17" s="3"/>
      <c r="Z17" s="3"/>
      <c r="AA17" s="3"/>
      <c r="AB17" s="3"/>
    </row>
    <row r="18" spans="1:28" ht="14.4">
      <c r="A18" s="3"/>
      <c r="B18" s="134"/>
      <c r="C18" s="36" t="s">
        <v>137</v>
      </c>
      <c r="D18" s="37" t="s">
        <v>561</v>
      </c>
      <c r="E18" s="3"/>
      <c r="F18" s="3"/>
      <c r="G18" s="3"/>
      <c r="H18" s="3"/>
      <c r="I18" s="3"/>
      <c r="J18" s="3"/>
      <c r="K18" s="3"/>
      <c r="L18" s="3"/>
      <c r="M18" s="3"/>
      <c r="N18" s="3"/>
      <c r="O18" s="3"/>
      <c r="P18" s="3"/>
      <c r="Q18" s="3"/>
      <c r="R18" s="3"/>
      <c r="S18" s="3"/>
      <c r="T18" s="3"/>
      <c r="U18" s="3"/>
      <c r="V18" s="3"/>
      <c r="W18" s="3"/>
      <c r="X18" s="3"/>
      <c r="Y18" s="3"/>
      <c r="Z18" s="3"/>
      <c r="AA18" s="3"/>
      <c r="AB18" s="3"/>
    </row>
    <row r="19" spans="1:28" ht="14.4">
      <c r="A19" s="3"/>
      <c r="B19" s="134"/>
      <c r="C19" s="36" t="s">
        <v>139</v>
      </c>
      <c r="D19" s="37" t="s">
        <v>563</v>
      </c>
      <c r="E19" s="3"/>
      <c r="F19" s="3"/>
      <c r="G19" s="3"/>
      <c r="H19" s="3"/>
      <c r="I19" s="3"/>
      <c r="J19" s="3"/>
      <c r="K19" s="3"/>
      <c r="L19" s="3"/>
      <c r="M19" s="3"/>
      <c r="N19" s="3"/>
      <c r="O19" s="3"/>
      <c r="P19" s="3"/>
      <c r="Q19" s="3"/>
      <c r="R19" s="3"/>
      <c r="S19" s="3"/>
      <c r="T19" s="3"/>
      <c r="U19" s="3"/>
      <c r="V19" s="3"/>
      <c r="W19" s="3"/>
      <c r="X19" s="3"/>
      <c r="Y19" s="3"/>
      <c r="Z19" s="3"/>
      <c r="AA19" s="3"/>
      <c r="AB19" s="3"/>
    </row>
    <row r="20" spans="1:28" ht="14.4">
      <c r="A20" s="3"/>
      <c r="B20" s="135"/>
      <c r="C20" s="36" t="s">
        <v>144</v>
      </c>
      <c r="D20" s="37" t="s">
        <v>568</v>
      </c>
      <c r="E20" s="3"/>
      <c r="F20" s="3"/>
      <c r="G20" s="3"/>
      <c r="H20" s="3"/>
      <c r="I20" s="3"/>
      <c r="J20" s="3"/>
      <c r="K20" s="3"/>
      <c r="L20" s="3"/>
      <c r="M20" s="3"/>
      <c r="N20" s="3"/>
      <c r="O20" s="3"/>
      <c r="P20" s="3"/>
      <c r="Q20" s="3"/>
      <c r="R20" s="3"/>
      <c r="S20" s="3"/>
      <c r="T20" s="3"/>
      <c r="U20" s="3"/>
      <c r="V20" s="3"/>
      <c r="W20" s="3"/>
      <c r="X20" s="3"/>
      <c r="Y20" s="3"/>
      <c r="Z20" s="3"/>
      <c r="AA20" s="3"/>
      <c r="AB20" s="3"/>
    </row>
    <row r="21" spans="1:28" ht="15.75" customHeight="1">
      <c r="A21" s="3"/>
      <c r="B21" s="3"/>
      <c r="C21" s="44"/>
      <c r="D21" s="3"/>
      <c r="E21" s="3"/>
      <c r="F21" s="3"/>
      <c r="G21" s="3"/>
      <c r="H21" s="3"/>
      <c r="I21" s="3"/>
      <c r="J21" s="3"/>
      <c r="K21" s="3"/>
      <c r="L21" s="3"/>
      <c r="M21" s="3"/>
      <c r="N21" s="3"/>
      <c r="O21" s="3"/>
      <c r="P21" s="3"/>
      <c r="Q21" s="3"/>
      <c r="R21" s="3"/>
      <c r="S21" s="3"/>
      <c r="T21" s="3"/>
      <c r="U21" s="3"/>
      <c r="V21" s="3"/>
      <c r="W21" s="3"/>
      <c r="X21" s="3"/>
      <c r="Y21" s="3"/>
      <c r="Z21" s="3"/>
      <c r="AA21" s="3"/>
      <c r="AB21" s="3"/>
    </row>
    <row r="22" spans="1:28" ht="15.75" customHeight="1">
      <c r="A22" s="1"/>
      <c r="B22" s="25" t="s">
        <v>234</v>
      </c>
      <c r="C22" s="128" t="s">
        <v>235</v>
      </c>
      <c r="D22" s="126"/>
      <c r="E22" s="3"/>
      <c r="F22" s="3"/>
      <c r="G22" s="3"/>
      <c r="H22" s="3"/>
      <c r="I22" s="3"/>
      <c r="J22" s="3"/>
      <c r="K22" s="3"/>
      <c r="L22" s="3"/>
      <c r="M22" s="3"/>
      <c r="N22" s="3"/>
      <c r="O22" s="3"/>
      <c r="P22" s="3"/>
      <c r="Q22" s="3"/>
      <c r="R22" s="3"/>
      <c r="S22" s="3"/>
      <c r="T22" s="3"/>
      <c r="U22" s="3"/>
      <c r="V22" s="3"/>
      <c r="W22" s="3"/>
      <c r="X22" s="3"/>
      <c r="Y22" s="3"/>
      <c r="Z22" s="3"/>
      <c r="AA22" s="3"/>
      <c r="AB22" s="3"/>
    </row>
    <row r="23" spans="1:28" ht="15.75" customHeight="1">
      <c r="A23" s="31"/>
      <c r="B23" s="31"/>
      <c r="C23" s="45"/>
      <c r="D23" s="31"/>
      <c r="E23" s="31"/>
      <c r="F23" s="31"/>
      <c r="G23" s="31"/>
      <c r="H23" s="31"/>
      <c r="I23" s="31"/>
      <c r="J23" s="31"/>
      <c r="K23" s="31"/>
      <c r="L23" s="31"/>
      <c r="M23" s="31"/>
      <c r="N23" s="31"/>
      <c r="O23" s="31"/>
      <c r="P23" s="31"/>
      <c r="Q23" s="31"/>
      <c r="R23" s="31"/>
      <c r="S23" s="31"/>
      <c r="T23" s="31"/>
      <c r="U23" s="31"/>
      <c r="V23" s="31"/>
      <c r="W23" s="31"/>
      <c r="X23" s="31"/>
      <c r="Y23" s="31"/>
      <c r="Z23" s="31"/>
      <c r="AA23" s="31"/>
      <c r="AB23" s="31"/>
    </row>
    <row r="24" spans="1:28" ht="15.75" customHeight="1">
      <c r="A24" s="3"/>
      <c r="B24" s="3"/>
      <c r="C24" s="44"/>
      <c r="D24" s="3"/>
      <c r="E24" s="3"/>
      <c r="F24" s="3"/>
      <c r="G24" s="3"/>
      <c r="H24" s="3"/>
      <c r="I24" s="3"/>
      <c r="J24" s="3"/>
      <c r="K24" s="3"/>
      <c r="L24" s="3"/>
      <c r="M24" s="3"/>
      <c r="N24" s="3"/>
      <c r="O24" s="3"/>
      <c r="P24" s="3"/>
      <c r="Q24" s="3"/>
      <c r="R24" s="3"/>
      <c r="S24" s="3"/>
      <c r="T24" s="3"/>
      <c r="U24" s="3"/>
      <c r="V24" s="3"/>
      <c r="W24" s="3"/>
      <c r="X24" s="3"/>
      <c r="Y24" s="3"/>
      <c r="Z24" s="3"/>
      <c r="AA24" s="3"/>
      <c r="AB24" s="3"/>
    </row>
    <row r="25" spans="1:28" ht="15.75" customHeight="1">
      <c r="A25" s="1"/>
      <c r="B25" s="33" t="s">
        <v>11</v>
      </c>
      <c r="C25" s="125" t="str">
        <f>Summary!F5</f>
        <v>Users Start The Application for The Subsequent Time Use with Login as Users</v>
      </c>
      <c r="D25" s="126"/>
      <c r="E25" s="3"/>
      <c r="F25" s="3"/>
      <c r="G25" s="3"/>
      <c r="H25" s="3"/>
      <c r="I25" s="3"/>
      <c r="J25" s="3"/>
      <c r="K25" s="3"/>
      <c r="L25" s="3"/>
      <c r="M25" s="3"/>
      <c r="N25" s="3"/>
      <c r="O25" s="3"/>
      <c r="P25" s="3"/>
      <c r="Q25" s="3"/>
      <c r="R25" s="3"/>
      <c r="S25" s="3"/>
      <c r="T25" s="3"/>
      <c r="U25" s="3"/>
      <c r="V25" s="3"/>
      <c r="W25" s="3"/>
      <c r="X25" s="3"/>
      <c r="Y25" s="3"/>
      <c r="Z25" s="3"/>
      <c r="AA25" s="3"/>
      <c r="AB25" s="3"/>
    </row>
    <row r="26" spans="1:28" ht="15.75" customHeight="1">
      <c r="A26" s="3"/>
      <c r="B26" s="25" t="s">
        <v>9</v>
      </c>
      <c r="C26" s="127" t="s">
        <v>27</v>
      </c>
      <c r="D26" s="126"/>
      <c r="E26" s="3"/>
      <c r="F26" s="3"/>
      <c r="G26" s="3"/>
      <c r="H26" s="3"/>
      <c r="I26" s="3"/>
      <c r="J26" s="3"/>
      <c r="K26" s="3"/>
      <c r="L26" s="3"/>
      <c r="M26" s="3"/>
      <c r="N26" s="3"/>
      <c r="O26" s="3"/>
      <c r="P26" s="3"/>
      <c r="Q26" s="3"/>
      <c r="R26" s="3"/>
      <c r="S26" s="3"/>
      <c r="T26" s="3"/>
      <c r="U26" s="3"/>
      <c r="V26" s="3"/>
      <c r="W26" s="3"/>
      <c r="X26" s="3"/>
      <c r="Y26" s="3"/>
      <c r="Z26" s="3"/>
      <c r="AA26" s="3"/>
      <c r="AB26" s="3"/>
    </row>
    <row r="27" spans="1:28" ht="15.75" customHeight="1">
      <c r="A27" s="3"/>
      <c r="B27" s="1"/>
      <c r="C27" s="44"/>
      <c r="D27" s="3"/>
      <c r="E27" s="3"/>
      <c r="F27" s="3"/>
      <c r="G27" s="3"/>
      <c r="H27" s="3"/>
      <c r="I27" s="3"/>
      <c r="J27" s="3"/>
      <c r="K27" s="3"/>
      <c r="L27" s="3"/>
      <c r="M27" s="3"/>
      <c r="N27" s="3"/>
      <c r="O27" s="3"/>
      <c r="P27" s="3"/>
      <c r="Q27" s="3"/>
      <c r="R27" s="3"/>
      <c r="S27" s="3"/>
      <c r="T27" s="3"/>
      <c r="U27" s="3"/>
      <c r="V27" s="3"/>
      <c r="W27" s="3"/>
      <c r="X27" s="3"/>
      <c r="Y27" s="3"/>
      <c r="Z27" s="3"/>
      <c r="AA27" s="3"/>
      <c r="AB27" s="3"/>
    </row>
    <row r="28" spans="1:28" ht="15.75" customHeight="1">
      <c r="A28" s="1"/>
      <c r="B28" s="136" t="s">
        <v>67</v>
      </c>
      <c r="C28" s="137"/>
      <c r="D28" s="126"/>
      <c r="E28" s="3"/>
      <c r="F28" s="3"/>
      <c r="G28" s="3"/>
      <c r="H28" s="3"/>
      <c r="I28" s="3"/>
      <c r="J28" s="3"/>
      <c r="K28" s="3"/>
      <c r="L28" s="3"/>
      <c r="M28" s="3"/>
      <c r="N28" s="3"/>
      <c r="O28" s="3"/>
      <c r="P28" s="3"/>
      <c r="Q28" s="3"/>
      <c r="R28" s="3"/>
      <c r="S28" s="3"/>
      <c r="T28" s="3"/>
      <c r="U28" s="3"/>
      <c r="V28" s="3"/>
      <c r="W28" s="3"/>
      <c r="X28" s="3"/>
      <c r="Y28" s="3"/>
      <c r="Z28" s="3"/>
      <c r="AA28" s="3"/>
      <c r="AB28" s="3"/>
    </row>
    <row r="29" spans="1:28" ht="15.75" customHeight="1">
      <c r="A29" s="1"/>
      <c r="B29" s="133" t="s">
        <v>81</v>
      </c>
      <c r="C29" s="128" t="s">
        <v>598</v>
      </c>
      <c r="D29" s="126"/>
      <c r="E29" s="3"/>
      <c r="F29" s="3"/>
      <c r="G29" s="3"/>
      <c r="H29" s="3"/>
      <c r="I29" s="3"/>
      <c r="J29" s="3"/>
      <c r="K29" s="3"/>
      <c r="L29" s="3"/>
      <c r="M29" s="3"/>
      <c r="N29" s="3"/>
      <c r="O29" s="3"/>
      <c r="P29" s="3"/>
      <c r="Q29" s="3"/>
      <c r="R29" s="3"/>
      <c r="S29" s="3"/>
      <c r="T29" s="3"/>
      <c r="U29" s="3"/>
      <c r="V29" s="3"/>
      <c r="W29" s="3"/>
      <c r="X29" s="3"/>
      <c r="Y29" s="3"/>
      <c r="Z29" s="3"/>
      <c r="AA29" s="3"/>
      <c r="AB29" s="3"/>
    </row>
    <row r="30" spans="1:28" ht="15.75" customHeight="1">
      <c r="A30" s="3"/>
      <c r="B30" s="135"/>
      <c r="C30" s="128" t="s">
        <v>542</v>
      </c>
      <c r="D30" s="126"/>
      <c r="E30" s="3"/>
      <c r="F30" s="3"/>
      <c r="G30" s="3"/>
      <c r="H30" s="3"/>
      <c r="I30" s="3"/>
      <c r="J30" s="3"/>
      <c r="K30" s="3"/>
      <c r="L30" s="3"/>
      <c r="M30" s="3"/>
      <c r="N30" s="3"/>
      <c r="O30" s="3"/>
      <c r="P30" s="3"/>
      <c r="Q30" s="3"/>
      <c r="R30" s="3"/>
      <c r="S30" s="3"/>
      <c r="T30" s="3"/>
      <c r="U30" s="3"/>
      <c r="V30" s="3"/>
      <c r="W30" s="3"/>
      <c r="X30" s="3"/>
      <c r="Y30" s="3"/>
      <c r="Z30" s="3"/>
      <c r="AA30" s="3"/>
      <c r="AB30" s="3"/>
    </row>
    <row r="31" spans="1:28" ht="15.75" customHeight="1">
      <c r="A31" s="3"/>
      <c r="B31" s="3"/>
      <c r="C31" s="44"/>
      <c r="D31" s="3"/>
      <c r="E31" s="3"/>
      <c r="F31" s="3"/>
      <c r="G31" s="3"/>
      <c r="H31" s="3"/>
      <c r="I31" s="3"/>
      <c r="J31" s="3"/>
      <c r="K31" s="3"/>
      <c r="L31" s="3"/>
      <c r="M31" s="3"/>
      <c r="N31" s="3"/>
      <c r="O31" s="3"/>
      <c r="P31" s="3"/>
      <c r="Q31" s="3"/>
      <c r="R31" s="3"/>
      <c r="S31" s="3"/>
      <c r="T31" s="3"/>
      <c r="U31" s="3"/>
      <c r="V31" s="3"/>
      <c r="W31" s="3"/>
      <c r="X31" s="3"/>
      <c r="Y31" s="3"/>
      <c r="Z31" s="3"/>
      <c r="AA31" s="3"/>
      <c r="AB31" s="3"/>
    </row>
    <row r="32" spans="1:28" ht="15.75" customHeight="1">
      <c r="A32" s="1"/>
      <c r="B32" s="25" t="s">
        <v>12</v>
      </c>
      <c r="C32" s="128" t="str">
        <f>Summary!G5</f>
        <v xml:space="preserve">Users redirected to home page </v>
      </c>
      <c r="D32" s="126"/>
      <c r="E32" s="3"/>
      <c r="F32" s="3"/>
      <c r="G32" s="3"/>
      <c r="H32" s="3"/>
      <c r="I32" s="3"/>
      <c r="J32" s="3"/>
      <c r="K32" s="3"/>
      <c r="L32" s="3"/>
      <c r="M32" s="3"/>
      <c r="N32" s="3"/>
      <c r="O32" s="3"/>
      <c r="P32" s="3"/>
      <c r="Q32" s="3"/>
      <c r="R32" s="3"/>
      <c r="S32" s="3"/>
      <c r="T32" s="3"/>
      <c r="U32" s="3"/>
      <c r="V32" s="3"/>
      <c r="W32" s="3"/>
      <c r="X32" s="3"/>
      <c r="Y32" s="3"/>
      <c r="Z32" s="3"/>
      <c r="AA32" s="3"/>
      <c r="AB32" s="3"/>
    </row>
    <row r="33" spans="1:28" ht="15.75" customHeight="1">
      <c r="A33" s="3"/>
      <c r="B33" s="3"/>
      <c r="C33" s="44"/>
      <c r="D33" s="3"/>
      <c r="E33" s="3"/>
      <c r="F33" s="3"/>
      <c r="G33" s="3"/>
      <c r="H33" s="3"/>
      <c r="I33" s="3"/>
      <c r="J33" s="3"/>
      <c r="K33" s="3"/>
      <c r="L33" s="3"/>
      <c r="M33" s="3"/>
      <c r="N33" s="3"/>
      <c r="O33" s="3"/>
      <c r="P33" s="3"/>
      <c r="Q33" s="3"/>
      <c r="R33" s="3"/>
      <c r="S33" s="3"/>
      <c r="T33" s="3"/>
      <c r="U33" s="3"/>
      <c r="V33" s="3"/>
      <c r="W33" s="3"/>
      <c r="X33" s="3"/>
      <c r="Y33" s="3"/>
      <c r="Z33" s="3"/>
      <c r="AA33" s="3"/>
      <c r="AB33" s="3"/>
    </row>
    <row r="34" spans="1:28" ht="15.75" customHeight="1">
      <c r="A34" s="1"/>
      <c r="B34" s="133" t="s">
        <v>118</v>
      </c>
      <c r="C34" s="36" t="s">
        <v>120</v>
      </c>
      <c r="D34" s="37" t="s">
        <v>552</v>
      </c>
      <c r="E34" s="3"/>
      <c r="F34" s="3"/>
      <c r="G34" s="3"/>
      <c r="H34" s="3"/>
      <c r="I34" s="3"/>
      <c r="J34" s="3"/>
      <c r="K34" s="3"/>
      <c r="L34" s="3"/>
      <c r="M34" s="3"/>
      <c r="N34" s="3"/>
      <c r="O34" s="3"/>
      <c r="P34" s="3"/>
      <c r="Q34" s="3"/>
      <c r="R34" s="3"/>
      <c r="S34" s="3"/>
      <c r="T34" s="3"/>
      <c r="U34" s="3"/>
      <c r="V34" s="3"/>
      <c r="W34" s="3"/>
      <c r="X34" s="3"/>
      <c r="Y34" s="3"/>
      <c r="Z34" s="3"/>
      <c r="AA34" s="3"/>
      <c r="AB34" s="3"/>
    </row>
    <row r="35" spans="1:28" ht="15.75" customHeight="1">
      <c r="A35" s="3"/>
      <c r="B35" s="134"/>
      <c r="C35" s="36" t="s">
        <v>126</v>
      </c>
      <c r="D35" s="37" t="s">
        <v>555</v>
      </c>
      <c r="E35" s="3"/>
      <c r="F35" s="3"/>
      <c r="G35" s="3"/>
      <c r="H35" s="3"/>
      <c r="I35" s="3"/>
      <c r="J35" s="3"/>
      <c r="K35" s="3"/>
      <c r="L35" s="3"/>
      <c r="M35" s="3"/>
      <c r="N35" s="3"/>
      <c r="O35" s="3"/>
      <c r="P35" s="3"/>
      <c r="Q35" s="3"/>
      <c r="R35" s="3"/>
      <c r="S35" s="3"/>
      <c r="T35" s="3"/>
      <c r="U35" s="3"/>
      <c r="V35" s="3"/>
      <c r="W35" s="3"/>
      <c r="X35" s="3"/>
      <c r="Y35" s="3"/>
      <c r="Z35" s="3"/>
      <c r="AA35" s="3"/>
      <c r="AB35" s="3"/>
    </row>
    <row r="36" spans="1:28" ht="15.75" customHeight="1">
      <c r="A36" s="3"/>
      <c r="B36" s="135"/>
      <c r="C36" s="36" t="s">
        <v>131</v>
      </c>
      <c r="D36" s="37" t="s">
        <v>568</v>
      </c>
      <c r="E36" s="3"/>
      <c r="F36" s="3"/>
      <c r="G36" s="3"/>
      <c r="H36" s="3"/>
      <c r="I36" s="3"/>
      <c r="J36" s="3"/>
      <c r="K36" s="3"/>
      <c r="L36" s="3"/>
      <c r="M36" s="3"/>
      <c r="N36" s="3"/>
      <c r="O36" s="3"/>
      <c r="P36" s="3"/>
      <c r="Q36" s="3"/>
      <c r="R36" s="3"/>
      <c r="S36" s="3"/>
      <c r="T36" s="3"/>
      <c r="U36" s="3"/>
      <c r="V36" s="3"/>
      <c r="W36" s="3"/>
      <c r="X36" s="3"/>
      <c r="Y36" s="3"/>
      <c r="Z36" s="3"/>
      <c r="AA36" s="3"/>
      <c r="AB36" s="3"/>
    </row>
    <row r="37" spans="1:28" ht="15.75" customHeight="1">
      <c r="A37" s="3"/>
      <c r="B37" s="1"/>
      <c r="C37" s="44"/>
      <c r="D37" s="3"/>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3"/>
      <c r="B38" s="3"/>
      <c r="C38" s="44"/>
      <c r="D38" s="3"/>
      <c r="E38" s="3"/>
      <c r="F38" s="3"/>
      <c r="G38" s="3"/>
      <c r="H38" s="3"/>
      <c r="I38" s="3"/>
      <c r="J38" s="3"/>
      <c r="K38" s="3"/>
      <c r="L38" s="3"/>
      <c r="M38" s="3"/>
      <c r="N38" s="3"/>
      <c r="O38" s="3"/>
      <c r="P38" s="3"/>
      <c r="Q38" s="3"/>
      <c r="R38" s="3"/>
      <c r="S38" s="3"/>
      <c r="T38" s="3"/>
      <c r="U38" s="3"/>
      <c r="V38" s="3"/>
      <c r="W38" s="3"/>
      <c r="X38" s="3"/>
      <c r="Y38" s="3"/>
      <c r="Z38" s="3"/>
      <c r="AA38" s="3"/>
      <c r="AB38" s="3"/>
    </row>
    <row r="39" spans="1:28" ht="15.75" customHeight="1">
      <c r="A39" s="1"/>
      <c r="B39" s="25" t="s">
        <v>234</v>
      </c>
      <c r="C39" s="128" t="s">
        <v>235</v>
      </c>
      <c r="D39" s="126"/>
      <c r="E39" s="3"/>
      <c r="F39" s="3"/>
      <c r="G39" s="3"/>
      <c r="H39" s="3"/>
      <c r="I39" s="3"/>
      <c r="J39" s="3"/>
      <c r="K39" s="3"/>
      <c r="L39" s="3"/>
      <c r="M39" s="3"/>
      <c r="N39" s="3"/>
      <c r="O39" s="3"/>
      <c r="P39" s="3"/>
      <c r="Q39" s="3"/>
      <c r="R39" s="3"/>
      <c r="S39" s="3"/>
      <c r="T39" s="3"/>
      <c r="U39" s="3"/>
      <c r="V39" s="3"/>
      <c r="W39" s="3"/>
      <c r="X39" s="3"/>
      <c r="Y39" s="3"/>
      <c r="Z39" s="3"/>
      <c r="AA39" s="3"/>
      <c r="AB39" s="3"/>
    </row>
    <row r="40" spans="1:28" ht="15.75" customHeight="1">
      <c r="A40" s="31"/>
      <c r="B40" s="31"/>
      <c r="C40" s="45"/>
      <c r="D40" s="31"/>
      <c r="E40" s="31"/>
      <c r="F40" s="31"/>
      <c r="G40" s="31"/>
      <c r="H40" s="31"/>
      <c r="I40" s="31"/>
      <c r="J40" s="31"/>
      <c r="K40" s="31"/>
      <c r="L40" s="31"/>
      <c r="M40" s="31"/>
      <c r="N40" s="31"/>
      <c r="O40" s="31"/>
      <c r="P40" s="31"/>
      <c r="Q40" s="31"/>
      <c r="R40" s="31"/>
      <c r="S40" s="31"/>
      <c r="T40" s="31"/>
      <c r="U40" s="31"/>
      <c r="V40" s="31"/>
      <c r="W40" s="31"/>
      <c r="X40" s="31"/>
      <c r="Y40" s="31"/>
      <c r="Z40" s="31"/>
      <c r="AA40" s="31"/>
      <c r="AB40" s="31"/>
    </row>
    <row r="41" spans="1:28" ht="15.75" customHeight="1">
      <c r="A41" s="3"/>
      <c r="B41" s="3"/>
      <c r="C41" s="44"/>
      <c r="D41" s="3"/>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3"/>
      <c r="B42" s="3"/>
      <c r="C42" s="44"/>
      <c r="D42" s="3"/>
      <c r="E42" s="3"/>
      <c r="F42" s="3"/>
      <c r="G42" s="3"/>
      <c r="H42" s="3"/>
      <c r="I42" s="3"/>
      <c r="J42" s="3"/>
      <c r="K42" s="3"/>
      <c r="L42" s="3"/>
      <c r="M42" s="3"/>
      <c r="N42" s="3"/>
      <c r="O42" s="3"/>
      <c r="P42" s="3"/>
      <c r="Q42" s="3"/>
      <c r="R42" s="3"/>
      <c r="S42" s="3"/>
      <c r="T42" s="3"/>
      <c r="U42" s="3"/>
      <c r="V42" s="3"/>
      <c r="W42" s="3"/>
      <c r="X42" s="3"/>
      <c r="Y42" s="3"/>
      <c r="Z42" s="3"/>
      <c r="AA42" s="3"/>
      <c r="AB42" s="3"/>
    </row>
    <row r="43" spans="1:28" ht="15.75" customHeight="1">
      <c r="A43" s="3"/>
      <c r="B43" s="3"/>
      <c r="C43" s="44"/>
      <c r="D43" s="3"/>
      <c r="E43" s="3"/>
      <c r="F43" s="3"/>
      <c r="G43" s="3"/>
      <c r="H43" s="3"/>
      <c r="I43" s="3"/>
      <c r="J43" s="3"/>
      <c r="K43" s="3"/>
      <c r="L43" s="3"/>
      <c r="M43" s="3"/>
      <c r="N43" s="3"/>
      <c r="O43" s="3"/>
      <c r="P43" s="3"/>
      <c r="Q43" s="3"/>
      <c r="R43" s="3"/>
      <c r="S43" s="3"/>
      <c r="T43" s="3"/>
      <c r="U43" s="3"/>
      <c r="V43" s="3"/>
      <c r="W43" s="3"/>
      <c r="X43" s="3"/>
      <c r="Y43" s="3"/>
      <c r="Z43" s="3"/>
      <c r="AA43" s="3"/>
      <c r="AB43" s="3"/>
    </row>
    <row r="44" spans="1:28" ht="15.75" customHeight="1">
      <c r="A44" s="3"/>
      <c r="B44" s="3"/>
      <c r="C44" s="44"/>
      <c r="D44" s="3"/>
      <c r="E44" s="3"/>
      <c r="F44" s="3"/>
      <c r="G44" s="3"/>
      <c r="H44" s="3"/>
      <c r="I44" s="3"/>
      <c r="J44" s="3"/>
      <c r="K44" s="3"/>
      <c r="L44" s="3"/>
      <c r="M44" s="3"/>
      <c r="N44" s="3"/>
      <c r="O44" s="3"/>
      <c r="P44" s="3"/>
      <c r="Q44" s="3"/>
      <c r="R44" s="3"/>
      <c r="S44" s="3"/>
      <c r="T44" s="3"/>
      <c r="U44" s="3"/>
      <c r="V44" s="3"/>
      <c r="W44" s="3"/>
      <c r="X44" s="3"/>
      <c r="Y44" s="3"/>
      <c r="Z44" s="3"/>
      <c r="AA44" s="3"/>
      <c r="AB44" s="3"/>
    </row>
    <row r="45" spans="1:28" ht="15.75" customHeight="1">
      <c r="A45" s="3"/>
      <c r="B45" s="3"/>
      <c r="C45" s="44"/>
      <c r="D45" s="3"/>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3"/>
      <c r="B46" s="3"/>
      <c r="C46" s="44"/>
      <c r="D46" s="3"/>
      <c r="E46" s="3"/>
      <c r="F46" s="3"/>
      <c r="G46" s="3"/>
      <c r="H46" s="3"/>
      <c r="I46" s="3"/>
      <c r="J46" s="3"/>
      <c r="K46" s="3"/>
      <c r="L46" s="3"/>
      <c r="M46" s="3"/>
      <c r="N46" s="3"/>
      <c r="O46" s="3"/>
      <c r="P46" s="3"/>
      <c r="Q46" s="3"/>
      <c r="R46" s="3"/>
      <c r="S46" s="3"/>
      <c r="T46" s="3"/>
      <c r="U46" s="3"/>
      <c r="V46" s="3"/>
      <c r="W46" s="3"/>
      <c r="X46" s="3"/>
      <c r="Y46" s="3"/>
      <c r="Z46" s="3"/>
      <c r="AA46" s="3"/>
      <c r="AB46" s="3"/>
    </row>
    <row r="47" spans="1:28" ht="15.75" customHeight="1">
      <c r="A47" s="3"/>
      <c r="B47" s="3"/>
      <c r="C47" s="44"/>
      <c r="D47" s="3"/>
      <c r="E47" s="3"/>
      <c r="F47" s="3"/>
      <c r="G47" s="3"/>
      <c r="H47" s="3"/>
      <c r="I47" s="3"/>
      <c r="J47" s="3"/>
      <c r="K47" s="3"/>
      <c r="L47" s="3"/>
      <c r="M47" s="3"/>
      <c r="N47" s="3"/>
      <c r="O47" s="3"/>
      <c r="P47" s="3"/>
      <c r="Q47" s="3"/>
      <c r="R47" s="3"/>
      <c r="S47" s="3"/>
      <c r="T47" s="3"/>
      <c r="U47" s="3"/>
      <c r="V47" s="3"/>
      <c r="W47" s="3"/>
      <c r="X47" s="3"/>
      <c r="Y47" s="3"/>
      <c r="Z47" s="3"/>
      <c r="AA47" s="3"/>
      <c r="AB47" s="3"/>
    </row>
    <row r="48" spans="1:28" ht="15.75" customHeight="1">
      <c r="A48" s="3"/>
      <c r="B48" s="3"/>
      <c r="C48" s="44"/>
      <c r="D48" s="3"/>
      <c r="E48" s="3"/>
      <c r="F48" s="3"/>
      <c r="G48" s="3"/>
      <c r="H48" s="3"/>
      <c r="I48" s="3"/>
      <c r="J48" s="3"/>
      <c r="K48" s="3"/>
      <c r="L48" s="3"/>
      <c r="M48" s="3"/>
      <c r="N48" s="3"/>
      <c r="O48" s="3"/>
      <c r="P48" s="3"/>
      <c r="Q48" s="3"/>
      <c r="R48" s="3"/>
      <c r="S48" s="3"/>
      <c r="T48" s="3"/>
      <c r="U48" s="3"/>
      <c r="V48" s="3"/>
      <c r="W48" s="3"/>
      <c r="X48" s="3"/>
      <c r="Y48" s="3"/>
      <c r="Z48" s="3"/>
      <c r="AA48" s="3"/>
      <c r="AB48" s="3"/>
    </row>
    <row r="49" spans="1:28" ht="15.75" customHeight="1">
      <c r="A49" s="3"/>
      <c r="B49" s="3"/>
      <c r="C49" s="44"/>
      <c r="D49" s="3"/>
      <c r="E49" s="3"/>
      <c r="F49" s="3"/>
      <c r="G49" s="3"/>
      <c r="H49" s="3"/>
      <c r="I49" s="3"/>
      <c r="J49" s="3"/>
      <c r="K49" s="3"/>
      <c r="L49" s="3"/>
      <c r="M49" s="3"/>
      <c r="N49" s="3"/>
      <c r="O49" s="3"/>
      <c r="P49" s="3"/>
      <c r="Q49" s="3"/>
      <c r="R49" s="3"/>
      <c r="S49" s="3"/>
      <c r="T49" s="3"/>
      <c r="U49" s="3"/>
      <c r="V49" s="3"/>
      <c r="W49" s="3"/>
      <c r="X49" s="3"/>
      <c r="Y49" s="3"/>
      <c r="Z49" s="3"/>
      <c r="AA49" s="3"/>
      <c r="AB49" s="3"/>
    </row>
    <row r="50" spans="1:28" ht="15.75" customHeight="1">
      <c r="A50" s="3"/>
      <c r="B50" s="3"/>
      <c r="C50" s="44"/>
      <c r="D50" s="3"/>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3"/>
      <c r="B51" s="3"/>
      <c r="C51" s="44"/>
      <c r="D51" s="3"/>
      <c r="E51" s="3"/>
      <c r="F51" s="3"/>
      <c r="G51" s="3"/>
      <c r="H51" s="3"/>
      <c r="I51" s="3"/>
      <c r="J51" s="3"/>
      <c r="K51" s="3"/>
      <c r="L51" s="3"/>
      <c r="M51" s="3"/>
      <c r="N51" s="3"/>
      <c r="O51" s="3"/>
      <c r="P51" s="3"/>
      <c r="Q51" s="3"/>
      <c r="R51" s="3"/>
      <c r="S51" s="3"/>
      <c r="T51" s="3"/>
      <c r="U51" s="3"/>
      <c r="V51" s="3"/>
      <c r="W51" s="3"/>
      <c r="X51" s="3"/>
      <c r="Y51" s="3"/>
      <c r="Z51" s="3"/>
      <c r="AA51" s="3"/>
      <c r="AB51" s="3"/>
    </row>
    <row r="52" spans="1:28" ht="15.75" customHeight="1">
      <c r="A52" s="3"/>
      <c r="B52" s="3"/>
      <c r="C52" s="44"/>
      <c r="D52" s="3"/>
      <c r="E52" s="3"/>
      <c r="F52" s="3"/>
      <c r="G52" s="3"/>
      <c r="H52" s="3"/>
      <c r="I52" s="3"/>
      <c r="J52" s="3"/>
      <c r="K52" s="3"/>
      <c r="L52" s="3"/>
      <c r="M52" s="3"/>
      <c r="N52" s="3"/>
      <c r="O52" s="3"/>
      <c r="P52" s="3"/>
      <c r="Q52" s="3"/>
      <c r="R52" s="3"/>
      <c r="S52" s="3"/>
      <c r="T52" s="3"/>
      <c r="U52" s="3"/>
      <c r="V52" s="3"/>
      <c r="W52" s="3"/>
      <c r="X52" s="3"/>
      <c r="Y52" s="3"/>
      <c r="Z52" s="3"/>
      <c r="AA52" s="3"/>
      <c r="AB52" s="3"/>
    </row>
    <row r="53" spans="1:28" ht="15.75" customHeight="1">
      <c r="A53" s="3"/>
      <c r="B53" s="3"/>
      <c r="C53" s="44"/>
      <c r="D53" s="3"/>
      <c r="E53" s="3"/>
      <c r="F53" s="3"/>
      <c r="G53" s="3"/>
      <c r="H53" s="3"/>
      <c r="I53" s="3"/>
      <c r="J53" s="3"/>
      <c r="K53" s="3"/>
      <c r="L53" s="3"/>
      <c r="M53" s="3"/>
      <c r="N53" s="3"/>
      <c r="O53" s="3"/>
      <c r="P53" s="3"/>
      <c r="Q53" s="3"/>
      <c r="R53" s="3"/>
      <c r="S53" s="3"/>
      <c r="T53" s="3"/>
      <c r="U53" s="3"/>
      <c r="V53" s="3"/>
      <c r="W53" s="3"/>
      <c r="X53" s="3"/>
      <c r="Y53" s="3"/>
      <c r="Z53" s="3"/>
      <c r="AA53" s="3"/>
      <c r="AB53" s="3"/>
    </row>
    <row r="54" spans="1:28" ht="15.75" customHeight="1">
      <c r="A54" s="3"/>
      <c r="B54" s="3"/>
      <c r="C54" s="44"/>
      <c r="D54" s="3"/>
      <c r="E54" s="3"/>
      <c r="F54" s="3"/>
      <c r="G54" s="3"/>
      <c r="H54" s="3"/>
      <c r="I54" s="3"/>
      <c r="J54" s="3"/>
      <c r="K54" s="3"/>
      <c r="L54" s="3"/>
      <c r="M54" s="3"/>
      <c r="N54" s="3"/>
      <c r="O54" s="3"/>
      <c r="P54" s="3"/>
      <c r="Q54" s="3"/>
      <c r="R54" s="3"/>
      <c r="S54" s="3"/>
      <c r="T54" s="3"/>
      <c r="U54" s="3"/>
      <c r="V54" s="3"/>
      <c r="W54" s="3"/>
      <c r="X54" s="3"/>
      <c r="Y54" s="3"/>
      <c r="Z54" s="3"/>
      <c r="AA54" s="3"/>
      <c r="AB54" s="3"/>
    </row>
    <row r="55" spans="1:28" ht="15.75" customHeight="1">
      <c r="A55" s="3"/>
      <c r="B55" s="3"/>
      <c r="C55" s="44"/>
      <c r="D55" s="3"/>
      <c r="E55" s="3"/>
      <c r="F55" s="3"/>
      <c r="G55" s="3"/>
      <c r="H55" s="3"/>
      <c r="I55" s="3"/>
      <c r="J55" s="3"/>
      <c r="K55" s="3"/>
      <c r="L55" s="3"/>
      <c r="M55" s="3"/>
      <c r="N55" s="3"/>
      <c r="O55" s="3"/>
      <c r="P55" s="3"/>
      <c r="Q55" s="3"/>
      <c r="R55" s="3"/>
      <c r="S55" s="3"/>
      <c r="T55" s="3"/>
      <c r="U55" s="3"/>
      <c r="V55" s="3"/>
      <c r="W55" s="3"/>
      <c r="X55" s="3"/>
      <c r="Y55" s="3"/>
      <c r="Z55" s="3"/>
      <c r="AA55" s="3"/>
      <c r="AB55" s="3"/>
    </row>
    <row r="56" spans="1:28" ht="15.75" customHeight="1">
      <c r="A56" s="3"/>
      <c r="B56" s="3"/>
      <c r="C56" s="44"/>
      <c r="D56" s="3"/>
      <c r="E56" s="3"/>
      <c r="F56" s="3"/>
      <c r="G56" s="3"/>
      <c r="H56" s="3"/>
      <c r="I56" s="3"/>
      <c r="J56" s="3"/>
      <c r="K56" s="3"/>
      <c r="L56" s="3"/>
      <c r="M56" s="3"/>
      <c r="N56" s="3"/>
      <c r="O56" s="3"/>
      <c r="P56" s="3"/>
      <c r="Q56" s="3"/>
      <c r="R56" s="3"/>
      <c r="S56" s="3"/>
      <c r="T56" s="3"/>
      <c r="U56" s="3"/>
      <c r="V56" s="3"/>
      <c r="W56" s="3"/>
      <c r="X56" s="3"/>
      <c r="Y56" s="3"/>
      <c r="Z56" s="3"/>
      <c r="AA56" s="3"/>
      <c r="AB56" s="3"/>
    </row>
    <row r="57" spans="1:28" ht="15.75" customHeight="1">
      <c r="A57" s="3"/>
      <c r="B57" s="3"/>
      <c r="C57" s="44"/>
      <c r="D57" s="3"/>
      <c r="E57" s="3"/>
      <c r="F57" s="3"/>
      <c r="G57" s="3"/>
      <c r="H57" s="3"/>
      <c r="I57" s="3"/>
      <c r="J57" s="3"/>
      <c r="K57" s="3"/>
      <c r="L57" s="3"/>
      <c r="M57" s="3"/>
      <c r="N57" s="3"/>
      <c r="O57" s="3"/>
      <c r="P57" s="3"/>
      <c r="Q57" s="3"/>
      <c r="R57" s="3"/>
      <c r="S57" s="3"/>
      <c r="T57" s="3"/>
      <c r="U57" s="3"/>
      <c r="V57" s="3"/>
      <c r="W57" s="3"/>
      <c r="X57" s="3"/>
      <c r="Y57" s="3"/>
      <c r="Z57" s="3"/>
      <c r="AA57" s="3"/>
      <c r="AB57" s="3"/>
    </row>
    <row r="58" spans="1:28" ht="15.75" customHeight="1">
      <c r="A58" s="3"/>
      <c r="B58" s="3"/>
      <c r="C58" s="44"/>
      <c r="D58" s="3"/>
      <c r="E58" s="3"/>
      <c r="F58" s="3"/>
      <c r="G58" s="3"/>
      <c r="H58" s="3"/>
      <c r="I58" s="3"/>
      <c r="J58" s="3"/>
      <c r="K58" s="3"/>
      <c r="L58" s="3"/>
      <c r="M58" s="3"/>
      <c r="N58" s="3"/>
      <c r="O58" s="3"/>
      <c r="P58" s="3"/>
      <c r="Q58" s="3"/>
      <c r="R58" s="3"/>
      <c r="S58" s="3"/>
      <c r="T58" s="3"/>
      <c r="U58" s="3"/>
      <c r="V58" s="3"/>
      <c r="W58" s="3"/>
      <c r="X58" s="3"/>
      <c r="Y58" s="3"/>
      <c r="Z58" s="3"/>
      <c r="AA58" s="3"/>
      <c r="AB58" s="3"/>
    </row>
    <row r="59" spans="1:28" ht="15.75" customHeight="1">
      <c r="A59" s="3"/>
      <c r="B59" s="3"/>
      <c r="C59" s="44"/>
      <c r="D59" s="3"/>
      <c r="E59" s="3"/>
      <c r="F59" s="3"/>
      <c r="G59" s="3"/>
      <c r="H59" s="3"/>
      <c r="I59" s="3"/>
      <c r="J59" s="3"/>
      <c r="K59" s="3"/>
      <c r="L59" s="3"/>
      <c r="M59" s="3"/>
      <c r="N59" s="3"/>
      <c r="O59" s="3"/>
      <c r="P59" s="3"/>
      <c r="Q59" s="3"/>
      <c r="R59" s="3"/>
      <c r="S59" s="3"/>
      <c r="T59" s="3"/>
      <c r="U59" s="3"/>
      <c r="V59" s="3"/>
      <c r="W59" s="3"/>
      <c r="X59" s="3"/>
      <c r="Y59" s="3"/>
      <c r="Z59" s="3"/>
      <c r="AA59" s="3"/>
      <c r="AB59" s="3"/>
    </row>
    <row r="60" spans="1:28" ht="15.75" customHeight="1">
      <c r="A60" s="3"/>
      <c r="B60" s="3"/>
      <c r="C60" s="44"/>
      <c r="D60" s="3"/>
      <c r="E60" s="3"/>
      <c r="F60" s="3"/>
      <c r="G60" s="3"/>
      <c r="H60" s="3"/>
      <c r="I60" s="3"/>
      <c r="J60" s="3"/>
      <c r="K60" s="3"/>
      <c r="L60" s="3"/>
      <c r="M60" s="3"/>
      <c r="N60" s="3"/>
      <c r="O60" s="3"/>
      <c r="P60" s="3"/>
      <c r="Q60" s="3"/>
      <c r="R60" s="3"/>
      <c r="S60" s="3"/>
      <c r="T60" s="3"/>
      <c r="U60" s="3"/>
      <c r="V60" s="3"/>
      <c r="W60" s="3"/>
      <c r="X60" s="3"/>
      <c r="Y60" s="3"/>
      <c r="Z60" s="3"/>
      <c r="AA60" s="3"/>
      <c r="AB60" s="3"/>
    </row>
    <row r="61" spans="1:28" ht="15.75" customHeight="1">
      <c r="A61" s="3"/>
      <c r="B61" s="3"/>
      <c r="C61" s="44"/>
      <c r="D61" s="3"/>
      <c r="E61" s="3"/>
      <c r="F61" s="3"/>
      <c r="G61" s="3"/>
      <c r="H61" s="3"/>
      <c r="I61" s="3"/>
      <c r="J61" s="3"/>
      <c r="K61" s="3"/>
      <c r="L61" s="3"/>
      <c r="M61" s="3"/>
      <c r="N61" s="3"/>
      <c r="O61" s="3"/>
      <c r="P61" s="3"/>
      <c r="Q61" s="3"/>
      <c r="R61" s="3"/>
      <c r="S61" s="3"/>
      <c r="T61" s="3"/>
      <c r="U61" s="3"/>
      <c r="V61" s="3"/>
      <c r="W61" s="3"/>
      <c r="X61" s="3"/>
      <c r="Y61" s="3"/>
      <c r="Z61" s="3"/>
      <c r="AA61" s="3"/>
      <c r="AB61" s="3"/>
    </row>
    <row r="62" spans="1:28" ht="15.75" customHeight="1">
      <c r="A62" s="3"/>
      <c r="B62" s="3"/>
      <c r="C62" s="44"/>
      <c r="D62" s="3"/>
      <c r="E62" s="3"/>
      <c r="F62" s="3"/>
      <c r="G62" s="3"/>
      <c r="H62" s="3"/>
      <c r="I62" s="3"/>
      <c r="J62" s="3"/>
      <c r="K62" s="3"/>
      <c r="L62" s="3"/>
      <c r="M62" s="3"/>
      <c r="N62" s="3"/>
      <c r="O62" s="3"/>
      <c r="P62" s="3"/>
      <c r="Q62" s="3"/>
      <c r="R62" s="3"/>
      <c r="S62" s="3"/>
      <c r="T62" s="3"/>
      <c r="U62" s="3"/>
      <c r="V62" s="3"/>
      <c r="W62" s="3"/>
      <c r="X62" s="3"/>
      <c r="Y62" s="3"/>
      <c r="Z62" s="3"/>
      <c r="AA62" s="3"/>
      <c r="AB62" s="3"/>
    </row>
    <row r="63" spans="1:28" ht="15.75" customHeight="1">
      <c r="A63" s="3"/>
      <c r="B63" s="3"/>
      <c r="C63" s="44"/>
      <c r="D63" s="3"/>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3"/>
      <c r="B64" s="3"/>
      <c r="C64" s="44"/>
      <c r="D64" s="3"/>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3"/>
      <c r="B65" s="3"/>
      <c r="C65" s="44"/>
      <c r="D65" s="3"/>
      <c r="E65" s="3"/>
      <c r="F65" s="3"/>
      <c r="G65" s="3"/>
      <c r="H65" s="3"/>
      <c r="I65" s="3"/>
      <c r="J65" s="3"/>
      <c r="K65" s="3"/>
      <c r="L65" s="3"/>
      <c r="M65" s="3"/>
      <c r="N65" s="3"/>
      <c r="O65" s="3"/>
      <c r="P65" s="3"/>
      <c r="Q65" s="3"/>
      <c r="R65" s="3"/>
      <c r="S65" s="3"/>
      <c r="T65" s="3"/>
      <c r="U65" s="3"/>
      <c r="V65" s="3"/>
      <c r="W65" s="3"/>
      <c r="X65" s="3"/>
      <c r="Y65" s="3"/>
      <c r="Z65" s="3"/>
      <c r="AA65" s="3"/>
      <c r="AB65" s="3"/>
    </row>
    <row r="66" spans="1:28" ht="15.75" customHeight="1">
      <c r="A66" s="3"/>
      <c r="B66" s="3"/>
      <c r="C66" s="44"/>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3"/>
      <c r="B67" s="3"/>
      <c r="C67" s="44"/>
      <c r="D67" s="3"/>
      <c r="E67" s="3"/>
      <c r="F67" s="3"/>
      <c r="G67" s="3"/>
      <c r="H67" s="3"/>
      <c r="I67" s="3"/>
      <c r="J67" s="3"/>
      <c r="K67" s="3"/>
      <c r="L67" s="3"/>
      <c r="M67" s="3"/>
      <c r="N67" s="3"/>
      <c r="O67" s="3"/>
      <c r="P67" s="3"/>
      <c r="Q67" s="3"/>
      <c r="R67" s="3"/>
      <c r="S67" s="3"/>
      <c r="T67" s="3"/>
      <c r="U67" s="3"/>
      <c r="V67" s="3"/>
      <c r="W67" s="3"/>
      <c r="X67" s="3"/>
      <c r="Y67" s="3"/>
      <c r="Z67" s="3"/>
      <c r="AA67" s="3"/>
      <c r="AB67" s="3"/>
    </row>
    <row r="68" spans="1:28" ht="15.75" customHeight="1">
      <c r="A68" s="3"/>
      <c r="B68" s="3"/>
      <c r="C68" s="44"/>
      <c r="D68" s="3"/>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3"/>
      <c r="B69" s="3"/>
      <c r="C69" s="44"/>
      <c r="D69" s="3"/>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3"/>
      <c r="C70" s="44"/>
      <c r="D70" s="3"/>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3"/>
      <c r="B71" s="3"/>
      <c r="C71" s="44"/>
      <c r="D71" s="3"/>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3"/>
      <c r="C72" s="44"/>
      <c r="D72" s="3"/>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3"/>
      <c r="B73" s="3"/>
      <c r="C73" s="44"/>
      <c r="D73" s="3"/>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3"/>
      <c r="C74" s="44"/>
      <c r="D74" s="3"/>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3"/>
      <c r="C75" s="44"/>
      <c r="D75" s="3"/>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3"/>
      <c r="C76" s="44"/>
      <c r="D76" s="3"/>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3"/>
      <c r="C77" s="44"/>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3"/>
      <c r="B78" s="3"/>
      <c r="C78" s="44"/>
      <c r="D78" s="3"/>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3"/>
      <c r="C79" s="44"/>
      <c r="D79" s="3"/>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3"/>
      <c r="C80" s="44"/>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3"/>
      <c r="C81" s="44"/>
      <c r="D81" s="3"/>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3"/>
      <c r="C82" s="44"/>
      <c r="D82" s="3"/>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3"/>
      <c r="C83" s="44"/>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44"/>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3"/>
      <c r="B85" s="3"/>
      <c r="C85" s="44"/>
      <c r="D85" s="3"/>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
      <c r="B86" s="3"/>
      <c r="C86" s="44"/>
      <c r="D86" s="3"/>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3"/>
      <c r="B87" s="3"/>
      <c r="C87" s="44"/>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3"/>
      <c r="C88" s="44"/>
      <c r="D88" s="3"/>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44"/>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3"/>
      <c r="C90" s="44"/>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44"/>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3"/>
      <c r="B92" s="3"/>
      <c r="C92" s="44"/>
      <c r="D92" s="3"/>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3"/>
      <c r="C93" s="44"/>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44"/>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44"/>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44"/>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44"/>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44"/>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44"/>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44"/>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44"/>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44"/>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44"/>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44"/>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44"/>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44"/>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44"/>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44"/>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44"/>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44"/>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44"/>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44"/>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44"/>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44"/>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44"/>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44"/>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44"/>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44"/>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44"/>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44"/>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44"/>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44"/>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44"/>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44"/>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44"/>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44"/>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44"/>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44"/>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44"/>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44"/>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44"/>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44"/>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44"/>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44"/>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44"/>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44"/>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44"/>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44"/>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44"/>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44"/>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44"/>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44"/>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44"/>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44"/>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44"/>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44"/>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44"/>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44"/>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44"/>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44"/>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44"/>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44"/>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44"/>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44"/>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44"/>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44"/>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44"/>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44"/>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44"/>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44"/>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44"/>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44"/>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44"/>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44"/>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44"/>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44"/>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44"/>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44"/>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44"/>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44"/>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44"/>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44"/>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44"/>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44"/>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44"/>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44"/>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44"/>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44"/>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44"/>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44"/>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44"/>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44"/>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44"/>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44"/>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44"/>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44"/>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44"/>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44"/>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44"/>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44"/>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44"/>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44"/>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44"/>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44"/>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44"/>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44"/>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44"/>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44"/>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44"/>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44"/>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44"/>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44"/>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44"/>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44"/>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44"/>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44"/>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44"/>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44"/>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44"/>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44"/>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44"/>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44"/>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44"/>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44"/>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44"/>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44"/>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44"/>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44"/>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44"/>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44"/>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44"/>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44"/>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44"/>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44"/>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44"/>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44"/>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44"/>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44"/>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44"/>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44"/>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44"/>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44"/>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44"/>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44"/>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44"/>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44"/>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44"/>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44"/>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44"/>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
    <mergeCell ref="C30:D30"/>
    <mergeCell ref="B29:B30"/>
    <mergeCell ref="B34:B36"/>
    <mergeCell ref="C32:D32"/>
    <mergeCell ref="C39:D39"/>
    <mergeCell ref="C29:D29"/>
    <mergeCell ref="J2:J3"/>
    <mergeCell ref="C25:D25"/>
    <mergeCell ref="C26:D26"/>
    <mergeCell ref="B10:B11"/>
    <mergeCell ref="B9:D9"/>
    <mergeCell ref="C10:D10"/>
    <mergeCell ref="C11:D11"/>
    <mergeCell ref="C22:D22"/>
    <mergeCell ref="B28:D28"/>
    <mergeCell ref="B15:B20"/>
    <mergeCell ref="C13:D13"/>
    <mergeCell ref="C3:D3"/>
    <mergeCell ref="C2:D2"/>
    <mergeCell ref="C6:D6"/>
    <mergeCell ref="C7:D7"/>
  </mergeCells>
  <conditionalFormatting sqref="C1:D8 C10:D27 C29:D1000">
    <cfRule type="cellIs" dxfId="65" priority="1" operator="equal">
      <formula>"Success"</formula>
    </cfRule>
  </conditionalFormatting>
  <conditionalFormatting sqref="C1:D8 C10:D27 C29:D1000">
    <cfRule type="containsText" dxfId="64" priority="2" operator="containsText" text="Failed">
      <formula>NOT(ISERROR(SEARCH(("Failed"),(C1))))</formula>
    </cfRule>
  </conditionalFormatting>
  <hyperlinks>
    <hyperlink ref="J2" location="Summary!A1" display="&lt; Back To Summary" xr:uid="{00000000-0004-0000-0300-000000000000}"/>
    <hyperlink ref="C3" location="TC-001!A1" display="TC-001" xr:uid="{00000000-0004-0000-0300-000001000000}"/>
    <hyperlink ref="C7" location="TC-001!6:6" display="TC-001-SC-001" xr:uid="{00000000-0004-0000-0300-000002000000}"/>
    <hyperlink ref="C26" location="TC-001!25:25" display="TC-001-SC-002" xr:uid="{00000000-0004-0000-0300-00000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B8043"/>
    <outlinePr summaryBelow="0" summaryRight="0"/>
  </sheetPr>
  <dimension ref="A1:AA1000"/>
  <sheetViews>
    <sheetView showGridLines="0" workbookViewId="0">
      <pane ySplit="4" topLeftCell="A6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71.5546875" customWidth="1"/>
    <col min="4" max="5" width="14.44140625" customWidth="1"/>
    <col min="6" max="6" width="16" customWidth="1"/>
    <col min="8" max="8" width="5.44140625" customWidth="1"/>
    <col min="9" max="9" width="18.5546875" customWidth="1"/>
  </cols>
  <sheetData>
    <row r="1" spans="1:27" ht="14.4">
      <c r="A1" s="1"/>
      <c r="B1" s="1"/>
      <c r="C1" s="3"/>
      <c r="D1" s="3"/>
      <c r="E1" s="3"/>
      <c r="F1" s="3"/>
      <c r="G1" s="3"/>
      <c r="H1" s="3"/>
      <c r="I1" s="3"/>
      <c r="J1" s="3"/>
      <c r="K1" s="3"/>
      <c r="L1" s="3"/>
      <c r="M1" s="3"/>
      <c r="N1" s="3"/>
      <c r="O1" s="3"/>
      <c r="P1" s="3"/>
      <c r="Q1" s="3"/>
      <c r="R1" s="3"/>
      <c r="S1" s="3"/>
      <c r="T1" s="3"/>
      <c r="U1" s="3"/>
      <c r="V1" s="3"/>
      <c r="W1" s="3"/>
      <c r="X1" s="3"/>
      <c r="Y1" s="3"/>
      <c r="Z1" s="3"/>
      <c r="AA1" s="3"/>
    </row>
    <row r="2" spans="1:27" ht="14.4">
      <c r="A2" s="1"/>
      <c r="B2" s="9" t="s">
        <v>5</v>
      </c>
      <c r="C2" s="50" t="str">
        <f>Summary!C6</f>
        <v>Users Register</v>
      </c>
      <c r="D2" s="3"/>
      <c r="E2" s="17" t="s">
        <v>17</v>
      </c>
      <c r="F2" s="17" t="s">
        <v>15</v>
      </c>
      <c r="G2" s="17" t="s">
        <v>16</v>
      </c>
      <c r="H2" s="3"/>
      <c r="I2" s="129" t="s">
        <v>19</v>
      </c>
      <c r="J2" s="3"/>
      <c r="K2" s="3"/>
      <c r="L2" s="3"/>
      <c r="M2" s="3"/>
      <c r="N2" s="3"/>
      <c r="O2" s="3"/>
      <c r="P2" s="3"/>
      <c r="Q2" s="3"/>
      <c r="R2" s="3"/>
      <c r="S2" s="3"/>
      <c r="T2" s="3"/>
      <c r="U2" s="3"/>
      <c r="V2" s="3"/>
      <c r="W2" s="3"/>
      <c r="X2" s="3"/>
      <c r="Y2" s="3"/>
      <c r="Z2" s="3"/>
      <c r="AA2" s="3"/>
    </row>
    <row r="3" spans="1:27" ht="14.4">
      <c r="A3" s="1"/>
      <c r="B3" s="25" t="s">
        <v>25</v>
      </c>
      <c r="C3" s="51" t="s">
        <v>30</v>
      </c>
      <c r="D3" s="3"/>
      <c r="E3" s="26">
        <f>COUNTIF(C:C,"TC-002-SC-*")</f>
        <v>9</v>
      </c>
      <c r="F3" s="26">
        <f>COUNTIF(C:C,"Success")</f>
        <v>9</v>
      </c>
      <c r="G3" s="26">
        <f>E3-F3</f>
        <v>0</v>
      </c>
      <c r="H3" s="3"/>
      <c r="I3" s="130"/>
      <c r="J3" s="3"/>
      <c r="K3" s="3"/>
      <c r="L3" s="3"/>
      <c r="M3" s="3"/>
      <c r="N3" s="3"/>
      <c r="O3" s="3"/>
      <c r="P3" s="3"/>
      <c r="Q3" s="3"/>
      <c r="R3" s="3"/>
      <c r="S3" s="3"/>
      <c r="T3" s="3"/>
      <c r="U3" s="3"/>
      <c r="V3" s="3"/>
      <c r="W3" s="3"/>
      <c r="X3" s="3"/>
      <c r="Y3" s="3"/>
      <c r="Z3" s="3"/>
      <c r="AA3" s="3"/>
    </row>
    <row r="4" spans="1:27" ht="14.4">
      <c r="A4" s="29"/>
      <c r="B4" s="29"/>
      <c r="C4" s="31"/>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3"/>
      <c r="D5" s="3"/>
      <c r="E5" s="3"/>
      <c r="F5" s="3"/>
      <c r="G5" s="3"/>
      <c r="H5" s="3"/>
      <c r="I5" s="3"/>
      <c r="J5" s="3"/>
      <c r="K5" s="3"/>
      <c r="L5" s="3"/>
      <c r="M5" s="3"/>
      <c r="N5" s="3"/>
      <c r="O5" s="3"/>
      <c r="P5" s="3"/>
      <c r="Q5" s="3"/>
      <c r="R5" s="3"/>
      <c r="S5" s="3"/>
      <c r="T5" s="3"/>
      <c r="U5" s="3"/>
      <c r="V5" s="3"/>
      <c r="W5" s="3"/>
      <c r="X5" s="3"/>
      <c r="Y5" s="3"/>
      <c r="Z5" s="3"/>
      <c r="AA5" s="3"/>
    </row>
    <row r="6" spans="1:27" ht="14.4">
      <c r="A6" s="55"/>
      <c r="B6" s="57" t="s">
        <v>11</v>
      </c>
      <c r="C6" s="58" t="str">
        <f>Summary!F6</f>
        <v>Normal Scenario for Users Registration with Email</v>
      </c>
      <c r="D6" s="59"/>
      <c r="E6" s="59"/>
      <c r="F6" s="59"/>
      <c r="G6" s="59"/>
      <c r="H6" s="59"/>
      <c r="I6" s="59"/>
      <c r="J6" s="59"/>
      <c r="K6" s="59"/>
      <c r="L6" s="59"/>
      <c r="M6" s="59"/>
      <c r="N6" s="59"/>
      <c r="O6" s="59"/>
      <c r="P6" s="59"/>
      <c r="Q6" s="59"/>
      <c r="R6" s="59"/>
      <c r="S6" s="59"/>
      <c r="T6" s="59"/>
      <c r="U6" s="59"/>
      <c r="V6" s="59"/>
      <c r="W6" s="59"/>
      <c r="X6" s="59"/>
      <c r="Y6" s="59"/>
      <c r="Z6" s="59"/>
      <c r="AA6" s="59"/>
    </row>
    <row r="7" spans="1:27" ht="14.4">
      <c r="A7" s="55"/>
      <c r="B7" s="60" t="s">
        <v>9</v>
      </c>
      <c r="C7" s="62" t="s">
        <v>32</v>
      </c>
      <c r="D7" s="59"/>
      <c r="E7" s="59"/>
      <c r="F7" s="59"/>
      <c r="G7" s="59"/>
      <c r="H7" s="59"/>
      <c r="I7" s="59"/>
      <c r="J7" s="59"/>
      <c r="K7" s="59"/>
      <c r="L7" s="59"/>
      <c r="M7" s="59"/>
      <c r="N7" s="59"/>
      <c r="O7" s="59"/>
      <c r="P7" s="59"/>
      <c r="Q7" s="59"/>
      <c r="R7" s="59"/>
      <c r="S7" s="59"/>
      <c r="T7" s="59"/>
      <c r="U7" s="59"/>
      <c r="V7" s="59"/>
      <c r="W7" s="59"/>
      <c r="X7" s="59"/>
      <c r="Y7" s="59"/>
      <c r="Z7" s="59"/>
      <c r="AA7" s="59"/>
    </row>
    <row r="8" spans="1:27" ht="14.4">
      <c r="A8" s="55"/>
      <c r="B8" s="55"/>
      <c r="C8" s="3"/>
      <c r="D8" s="59"/>
      <c r="E8" s="59"/>
      <c r="F8" s="59"/>
      <c r="G8" s="59"/>
      <c r="H8" s="59"/>
      <c r="I8" s="59"/>
      <c r="J8" s="59"/>
      <c r="K8" s="59"/>
      <c r="L8" s="59"/>
      <c r="M8" s="59"/>
      <c r="N8" s="59"/>
      <c r="O8" s="59"/>
      <c r="P8" s="59"/>
      <c r="Q8" s="59"/>
      <c r="R8" s="59"/>
      <c r="S8" s="59"/>
      <c r="T8" s="59"/>
      <c r="U8" s="59"/>
      <c r="V8" s="59"/>
      <c r="W8" s="59"/>
      <c r="X8" s="59"/>
      <c r="Y8" s="59"/>
      <c r="Z8" s="59"/>
      <c r="AA8" s="59"/>
    </row>
    <row r="9" spans="1:27" ht="14.4">
      <c r="A9" s="55"/>
      <c r="B9" s="140" t="s">
        <v>67</v>
      </c>
      <c r="C9" s="126"/>
      <c r="D9" s="59"/>
      <c r="E9" s="59"/>
      <c r="F9" s="59"/>
      <c r="G9" s="59"/>
      <c r="H9" s="59"/>
      <c r="I9" s="59"/>
      <c r="J9" s="59"/>
      <c r="K9" s="59"/>
      <c r="L9" s="59"/>
      <c r="M9" s="59"/>
      <c r="N9" s="59"/>
      <c r="O9" s="59"/>
      <c r="P9" s="59"/>
      <c r="Q9" s="59"/>
      <c r="R9" s="59"/>
      <c r="S9" s="59"/>
      <c r="T9" s="59"/>
      <c r="U9" s="59"/>
      <c r="V9" s="59"/>
      <c r="W9" s="59"/>
      <c r="X9" s="59"/>
      <c r="Y9" s="59"/>
      <c r="Z9" s="59"/>
      <c r="AA9" s="59"/>
    </row>
    <row r="10" spans="1:27" ht="14.4">
      <c r="A10" s="55"/>
      <c r="B10" s="141" t="s">
        <v>81</v>
      </c>
      <c r="C10" s="26" t="s">
        <v>538</v>
      </c>
      <c r="D10" s="59"/>
      <c r="E10" s="59"/>
      <c r="F10" s="59"/>
      <c r="G10" s="59"/>
      <c r="H10" s="59"/>
      <c r="I10" s="59"/>
      <c r="J10" s="59"/>
      <c r="K10" s="59"/>
      <c r="L10" s="59"/>
      <c r="M10" s="59"/>
      <c r="N10" s="59"/>
      <c r="O10" s="59"/>
      <c r="P10" s="59"/>
      <c r="Q10" s="59"/>
      <c r="R10" s="59"/>
      <c r="S10" s="59"/>
      <c r="T10" s="59"/>
      <c r="U10" s="59"/>
      <c r="V10" s="59"/>
      <c r="W10" s="59"/>
      <c r="X10" s="59"/>
      <c r="Y10" s="59"/>
      <c r="Z10" s="59"/>
      <c r="AA10" s="59"/>
    </row>
    <row r="11" spans="1:27" ht="14.4">
      <c r="A11" s="59"/>
      <c r="B11" s="139"/>
      <c r="C11" s="26" t="s">
        <v>682</v>
      </c>
      <c r="D11" s="59"/>
      <c r="E11" s="59"/>
      <c r="F11" s="59"/>
      <c r="G11" s="59"/>
      <c r="H11" s="59"/>
      <c r="I11" s="59"/>
      <c r="J11" s="59"/>
      <c r="K11" s="59"/>
      <c r="L11" s="59"/>
      <c r="M11" s="59"/>
      <c r="N11" s="59"/>
      <c r="O11" s="59"/>
      <c r="P11" s="59"/>
      <c r="Q11" s="59"/>
      <c r="R11" s="59"/>
      <c r="S11" s="59"/>
      <c r="T11" s="59"/>
      <c r="U11" s="59"/>
      <c r="V11" s="59"/>
      <c r="W11" s="59"/>
      <c r="X11" s="59"/>
      <c r="Y11" s="59"/>
      <c r="Z11" s="59"/>
      <c r="AA11" s="59"/>
    </row>
    <row r="12" spans="1:27" ht="14.4">
      <c r="A12" s="59"/>
      <c r="B12" s="139"/>
      <c r="C12" s="26" t="s">
        <v>683</v>
      </c>
      <c r="D12" s="59"/>
      <c r="E12" s="59"/>
      <c r="F12" s="59"/>
      <c r="G12" s="59"/>
      <c r="H12" s="59"/>
      <c r="I12" s="59"/>
      <c r="J12" s="59"/>
      <c r="K12" s="59"/>
      <c r="L12" s="59"/>
      <c r="M12" s="59"/>
      <c r="N12" s="59"/>
      <c r="O12" s="59"/>
      <c r="P12" s="59"/>
      <c r="Q12" s="59"/>
      <c r="R12" s="59"/>
      <c r="S12" s="59"/>
      <c r="T12" s="59"/>
      <c r="U12" s="59"/>
      <c r="V12" s="59"/>
      <c r="W12" s="59"/>
      <c r="X12" s="59"/>
      <c r="Y12" s="59"/>
      <c r="Z12" s="59"/>
      <c r="AA12" s="59"/>
    </row>
    <row r="13" spans="1:27" ht="14.4">
      <c r="A13" s="59"/>
      <c r="B13" s="139"/>
      <c r="C13" s="26" t="s">
        <v>684</v>
      </c>
      <c r="D13" s="59"/>
      <c r="E13" s="59"/>
      <c r="F13" s="59"/>
      <c r="G13" s="59"/>
      <c r="H13" s="59"/>
      <c r="I13" s="59"/>
      <c r="J13" s="59"/>
      <c r="K13" s="59"/>
      <c r="L13" s="59"/>
      <c r="M13" s="59"/>
      <c r="N13" s="59"/>
      <c r="O13" s="59"/>
      <c r="P13" s="59"/>
      <c r="Q13" s="59"/>
      <c r="R13" s="59"/>
      <c r="S13" s="59"/>
      <c r="T13" s="59"/>
      <c r="U13" s="59"/>
      <c r="V13" s="59"/>
      <c r="W13" s="59"/>
      <c r="X13" s="59"/>
      <c r="Y13" s="59"/>
      <c r="Z13" s="59"/>
      <c r="AA13" s="59"/>
    </row>
    <row r="14" spans="1:27" ht="14.4">
      <c r="A14" s="59"/>
      <c r="B14" s="139"/>
      <c r="C14" s="26" t="s">
        <v>685</v>
      </c>
      <c r="D14" s="59"/>
      <c r="E14" s="59"/>
      <c r="F14" s="59"/>
      <c r="G14" s="59"/>
      <c r="H14" s="59"/>
      <c r="I14" s="59"/>
      <c r="J14" s="59"/>
      <c r="K14" s="59"/>
      <c r="L14" s="59"/>
      <c r="M14" s="59"/>
      <c r="N14" s="59"/>
      <c r="O14" s="59"/>
      <c r="P14" s="59"/>
      <c r="Q14" s="59"/>
      <c r="R14" s="59"/>
      <c r="S14" s="59"/>
      <c r="T14" s="59"/>
      <c r="U14" s="59"/>
      <c r="V14" s="59"/>
      <c r="W14" s="59"/>
      <c r="X14" s="59"/>
      <c r="Y14" s="59"/>
      <c r="Z14" s="59"/>
      <c r="AA14" s="59"/>
    </row>
    <row r="15" spans="1:27" ht="14.4">
      <c r="A15" s="59"/>
      <c r="B15" s="130"/>
      <c r="C15" s="26" t="s">
        <v>686</v>
      </c>
      <c r="D15" s="59"/>
      <c r="E15" s="59"/>
      <c r="F15" s="59"/>
      <c r="G15" s="59"/>
      <c r="H15" s="59"/>
      <c r="I15" s="59"/>
      <c r="J15" s="59"/>
      <c r="K15" s="59"/>
      <c r="L15" s="59"/>
      <c r="M15" s="59"/>
      <c r="N15" s="59"/>
      <c r="O15" s="59"/>
      <c r="P15" s="59"/>
      <c r="Q15" s="59"/>
      <c r="R15" s="59"/>
      <c r="S15" s="59"/>
      <c r="T15" s="59"/>
      <c r="U15" s="59"/>
      <c r="V15" s="59"/>
      <c r="W15" s="59"/>
      <c r="X15" s="59"/>
      <c r="Y15" s="59"/>
      <c r="Z15" s="59"/>
      <c r="AA15" s="59"/>
    </row>
    <row r="16" spans="1:27" ht="14.4">
      <c r="A16" s="59"/>
      <c r="B16" s="55"/>
      <c r="C16" s="3"/>
      <c r="D16" s="59"/>
      <c r="E16" s="59"/>
      <c r="F16" s="59"/>
      <c r="G16" s="59"/>
      <c r="H16" s="59"/>
      <c r="I16" s="59"/>
      <c r="J16" s="59"/>
      <c r="K16" s="59"/>
      <c r="L16" s="59"/>
      <c r="M16" s="59"/>
      <c r="N16" s="59"/>
      <c r="O16" s="59"/>
      <c r="P16" s="59"/>
      <c r="Q16" s="59"/>
      <c r="R16" s="59"/>
      <c r="S16" s="59"/>
      <c r="T16" s="59"/>
      <c r="U16" s="59"/>
      <c r="V16" s="59"/>
      <c r="W16" s="59"/>
      <c r="X16" s="59"/>
      <c r="Y16" s="59"/>
      <c r="Z16" s="59"/>
      <c r="AA16" s="59"/>
    </row>
    <row r="17" spans="1:27" ht="14.4">
      <c r="A17" s="59"/>
      <c r="B17" s="59"/>
      <c r="C17" s="3"/>
      <c r="D17" s="59"/>
      <c r="E17" s="59"/>
      <c r="F17" s="59"/>
      <c r="G17" s="59"/>
      <c r="H17" s="59"/>
      <c r="I17" s="59"/>
      <c r="J17" s="59"/>
      <c r="K17" s="59"/>
      <c r="L17" s="59"/>
      <c r="M17" s="59"/>
      <c r="N17" s="59"/>
      <c r="O17" s="59"/>
      <c r="P17" s="59"/>
      <c r="Q17" s="59"/>
      <c r="R17" s="59"/>
      <c r="S17" s="59"/>
      <c r="T17" s="59"/>
      <c r="U17" s="59"/>
      <c r="V17" s="59"/>
      <c r="W17" s="59"/>
      <c r="X17" s="59"/>
      <c r="Y17" s="59"/>
      <c r="Z17" s="59"/>
      <c r="AA17" s="59"/>
    </row>
    <row r="18" spans="1:27" ht="14.4">
      <c r="A18" s="55"/>
      <c r="B18" s="60" t="s">
        <v>12</v>
      </c>
      <c r="C18" s="26" t="str">
        <f>Summary!G6</f>
        <v>Users can login to application with provided Testing Data</v>
      </c>
      <c r="D18" s="59"/>
      <c r="E18" s="59"/>
      <c r="F18" s="59"/>
      <c r="G18" s="59"/>
      <c r="H18" s="59"/>
      <c r="I18" s="59"/>
      <c r="J18" s="59"/>
      <c r="K18" s="59"/>
      <c r="L18" s="59"/>
      <c r="M18" s="59"/>
      <c r="N18" s="59"/>
      <c r="O18" s="59"/>
      <c r="P18" s="59"/>
      <c r="Q18" s="59"/>
      <c r="R18" s="59"/>
      <c r="S18" s="59"/>
      <c r="T18" s="59"/>
      <c r="U18" s="59"/>
      <c r="V18" s="59"/>
      <c r="W18" s="59"/>
      <c r="X18" s="59"/>
      <c r="Y18" s="59"/>
      <c r="Z18" s="59"/>
      <c r="AA18" s="59"/>
    </row>
    <row r="19" spans="1:27" ht="14.4">
      <c r="A19" s="59"/>
      <c r="B19" s="59"/>
      <c r="C19" s="3"/>
      <c r="D19" s="59"/>
      <c r="E19" s="59"/>
      <c r="F19" s="59"/>
      <c r="G19" s="59"/>
      <c r="H19" s="59"/>
      <c r="I19" s="59"/>
      <c r="J19" s="59"/>
      <c r="K19" s="59"/>
      <c r="L19" s="59"/>
      <c r="M19" s="59"/>
      <c r="N19" s="59"/>
      <c r="O19" s="59"/>
      <c r="P19" s="59"/>
      <c r="Q19" s="59"/>
      <c r="R19" s="59"/>
      <c r="S19" s="59"/>
      <c r="T19" s="59"/>
      <c r="U19" s="59"/>
      <c r="V19" s="59"/>
      <c r="W19" s="59"/>
      <c r="X19" s="59"/>
      <c r="Y19" s="59"/>
      <c r="Z19" s="59"/>
      <c r="AA19" s="59"/>
    </row>
    <row r="20" spans="1:27" ht="14.4">
      <c r="A20" s="55"/>
      <c r="B20" s="141" t="s">
        <v>118</v>
      </c>
      <c r="C20" s="26" t="s">
        <v>687</v>
      </c>
      <c r="D20" s="59"/>
      <c r="E20" s="59"/>
      <c r="F20" s="59"/>
      <c r="G20" s="59"/>
      <c r="H20" s="59"/>
      <c r="I20" s="59"/>
      <c r="J20" s="59"/>
      <c r="K20" s="59"/>
      <c r="L20" s="59"/>
      <c r="M20" s="59"/>
      <c r="N20" s="59"/>
      <c r="O20" s="59"/>
      <c r="P20" s="59"/>
      <c r="Q20" s="59"/>
      <c r="R20" s="59"/>
      <c r="S20" s="59"/>
      <c r="T20" s="59"/>
      <c r="U20" s="59"/>
      <c r="V20" s="59"/>
      <c r="W20" s="59"/>
      <c r="X20" s="59"/>
      <c r="Y20" s="59"/>
      <c r="Z20" s="59"/>
      <c r="AA20" s="59"/>
    </row>
    <row r="21" spans="1:27" ht="15.75" customHeight="1">
      <c r="A21" s="59"/>
      <c r="B21" s="139"/>
      <c r="C21" s="26" t="s">
        <v>688</v>
      </c>
      <c r="D21" s="59"/>
      <c r="E21" s="59"/>
      <c r="F21" s="59"/>
      <c r="G21" s="59"/>
      <c r="H21" s="59"/>
      <c r="I21" s="59"/>
      <c r="J21" s="59"/>
      <c r="K21" s="59"/>
      <c r="L21" s="59"/>
      <c r="M21" s="59"/>
      <c r="N21" s="59"/>
      <c r="O21" s="59"/>
      <c r="P21" s="59"/>
      <c r="Q21" s="59"/>
      <c r="R21" s="59"/>
      <c r="S21" s="59"/>
      <c r="T21" s="59"/>
      <c r="U21" s="59"/>
      <c r="V21" s="59"/>
      <c r="W21" s="59"/>
      <c r="X21" s="59"/>
      <c r="Y21" s="59"/>
      <c r="Z21" s="59"/>
      <c r="AA21" s="59"/>
    </row>
    <row r="22" spans="1:27" ht="15.75" customHeight="1">
      <c r="A22" s="59"/>
      <c r="B22" s="139"/>
      <c r="C22" s="26" t="s">
        <v>689</v>
      </c>
      <c r="D22" s="59"/>
      <c r="E22" s="59"/>
      <c r="F22" s="59"/>
      <c r="G22" s="59"/>
      <c r="H22" s="59"/>
      <c r="I22" s="59"/>
      <c r="J22" s="59"/>
      <c r="K22" s="59"/>
      <c r="L22" s="59"/>
      <c r="M22" s="59"/>
      <c r="N22" s="59"/>
      <c r="O22" s="59"/>
      <c r="P22" s="59"/>
      <c r="Q22" s="59"/>
      <c r="R22" s="59"/>
      <c r="S22" s="59"/>
      <c r="T22" s="59"/>
      <c r="U22" s="59"/>
      <c r="V22" s="59"/>
      <c r="W22" s="59"/>
      <c r="X22" s="59"/>
      <c r="Y22" s="59"/>
      <c r="Z22" s="59"/>
      <c r="AA22" s="59"/>
    </row>
    <row r="23" spans="1:27" ht="15.75" customHeight="1">
      <c r="A23" s="59"/>
      <c r="B23" s="139"/>
      <c r="C23" s="26" t="s">
        <v>690</v>
      </c>
      <c r="D23" s="59"/>
      <c r="E23" s="59"/>
      <c r="F23" s="59"/>
      <c r="G23" s="59"/>
      <c r="H23" s="59"/>
      <c r="I23" s="59"/>
      <c r="J23" s="59"/>
      <c r="K23" s="59"/>
      <c r="L23" s="59"/>
      <c r="M23" s="59"/>
      <c r="N23" s="59"/>
      <c r="O23" s="59"/>
      <c r="P23" s="59"/>
      <c r="Q23" s="59"/>
      <c r="R23" s="59"/>
      <c r="S23" s="59"/>
      <c r="T23" s="59"/>
      <c r="U23" s="59"/>
      <c r="V23" s="59"/>
      <c r="W23" s="59"/>
      <c r="X23" s="59"/>
      <c r="Y23" s="59"/>
      <c r="Z23" s="59"/>
      <c r="AA23" s="59"/>
    </row>
    <row r="24" spans="1:27" ht="15.75" customHeight="1">
      <c r="A24" s="59"/>
      <c r="B24" s="139"/>
      <c r="C24" s="26" t="s">
        <v>691</v>
      </c>
      <c r="D24" s="59"/>
      <c r="E24" s="59"/>
      <c r="F24" s="59"/>
      <c r="G24" s="59"/>
      <c r="H24" s="59"/>
      <c r="I24" s="59"/>
      <c r="J24" s="59"/>
      <c r="K24" s="59"/>
      <c r="L24" s="59"/>
      <c r="M24" s="59"/>
      <c r="N24" s="59"/>
      <c r="O24" s="59"/>
      <c r="P24" s="59"/>
      <c r="Q24" s="59"/>
      <c r="R24" s="59"/>
      <c r="S24" s="59"/>
      <c r="T24" s="59"/>
      <c r="U24" s="59"/>
      <c r="V24" s="59"/>
      <c r="W24" s="59"/>
      <c r="X24" s="59"/>
      <c r="Y24" s="59"/>
      <c r="Z24" s="59"/>
      <c r="AA24" s="59"/>
    </row>
    <row r="25" spans="1:27" ht="15.75" customHeight="1">
      <c r="A25" s="59"/>
      <c r="B25" s="139"/>
      <c r="C25" s="26" t="s">
        <v>692</v>
      </c>
      <c r="D25" s="59"/>
      <c r="E25" s="59"/>
      <c r="F25" s="59"/>
      <c r="G25" s="59"/>
      <c r="H25" s="59"/>
      <c r="I25" s="59"/>
      <c r="J25" s="59"/>
      <c r="K25" s="59"/>
      <c r="L25" s="59"/>
      <c r="M25" s="59"/>
      <c r="N25" s="59"/>
      <c r="O25" s="59"/>
      <c r="P25" s="59"/>
      <c r="Q25" s="59"/>
      <c r="R25" s="59"/>
      <c r="S25" s="59"/>
      <c r="T25" s="59"/>
      <c r="U25" s="59"/>
      <c r="V25" s="59"/>
      <c r="W25" s="59"/>
      <c r="X25" s="59"/>
      <c r="Y25" s="59"/>
      <c r="Z25" s="59"/>
      <c r="AA25" s="59"/>
    </row>
    <row r="26" spans="1:27" ht="15.75" customHeight="1">
      <c r="A26" s="59"/>
      <c r="B26" s="139"/>
      <c r="C26" s="26" t="s">
        <v>693</v>
      </c>
      <c r="D26" s="59"/>
      <c r="E26" s="59"/>
      <c r="F26" s="59"/>
      <c r="G26" s="59"/>
      <c r="H26" s="59"/>
      <c r="I26" s="59"/>
      <c r="J26" s="59"/>
      <c r="K26" s="59"/>
      <c r="L26" s="59"/>
      <c r="M26" s="59"/>
      <c r="N26" s="59"/>
      <c r="O26" s="59"/>
      <c r="P26" s="59"/>
      <c r="Q26" s="59"/>
      <c r="R26" s="59"/>
      <c r="S26" s="59"/>
      <c r="T26" s="59"/>
      <c r="U26" s="59"/>
      <c r="V26" s="59"/>
      <c r="W26" s="59"/>
      <c r="X26" s="59"/>
      <c r="Y26" s="59"/>
      <c r="Z26" s="59"/>
      <c r="AA26" s="59"/>
    </row>
    <row r="27" spans="1:27" ht="15.75" customHeight="1">
      <c r="A27" s="59"/>
      <c r="B27" s="139"/>
      <c r="C27" s="26" t="s">
        <v>694</v>
      </c>
      <c r="D27" s="59"/>
      <c r="E27" s="59"/>
      <c r="F27" s="59"/>
      <c r="G27" s="59"/>
      <c r="H27" s="59"/>
      <c r="I27" s="59"/>
      <c r="J27" s="59"/>
      <c r="K27" s="59"/>
      <c r="L27" s="59"/>
      <c r="M27" s="59"/>
      <c r="N27" s="59"/>
      <c r="O27" s="59"/>
      <c r="P27" s="59"/>
      <c r="Q27" s="59"/>
      <c r="R27" s="59"/>
      <c r="S27" s="59"/>
      <c r="T27" s="59"/>
      <c r="U27" s="59"/>
      <c r="V27" s="59"/>
      <c r="W27" s="59"/>
      <c r="X27" s="59"/>
      <c r="Y27" s="59"/>
      <c r="Z27" s="59"/>
      <c r="AA27" s="59"/>
    </row>
    <row r="28" spans="1:27" ht="15.75" customHeight="1">
      <c r="A28" s="59"/>
      <c r="B28" s="139"/>
      <c r="C28" s="26" t="s">
        <v>695</v>
      </c>
      <c r="D28" s="59"/>
      <c r="E28" s="59"/>
      <c r="F28" s="59"/>
      <c r="G28" s="59"/>
      <c r="H28" s="59"/>
      <c r="I28" s="59"/>
      <c r="J28" s="59"/>
      <c r="K28" s="59"/>
      <c r="L28" s="59"/>
      <c r="M28" s="59"/>
      <c r="N28" s="59"/>
      <c r="O28" s="59"/>
      <c r="P28" s="59"/>
      <c r="Q28" s="59"/>
      <c r="R28" s="59"/>
      <c r="S28" s="59"/>
      <c r="T28" s="59"/>
      <c r="U28" s="59"/>
      <c r="V28" s="59"/>
      <c r="W28" s="59"/>
      <c r="X28" s="59"/>
      <c r="Y28" s="59"/>
      <c r="Z28" s="59"/>
      <c r="AA28" s="59"/>
    </row>
    <row r="29" spans="1:27" ht="15.75" customHeight="1">
      <c r="A29" s="59"/>
      <c r="B29" s="130"/>
      <c r="C29" s="26" t="s">
        <v>696</v>
      </c>
      <c r="D29" s="59"/>
      <c r="E29" s="59"/>
      <c r="F29" s="59"/>
      <c r="G29" s="59"/>
      <c r="H29" s="59"/>
      <c r="I29" s="59"/>
      <c r="J29" s="59"/>
      <c r="K29" s="59"/>
      <c r="L29" s="59"/>
      <c r="M29" s="59"/>
      <c r="N29" s="59"/>
      <c r="O29" s="59"/>
      <c r="P29" s="59"/>
      <c r="Q29" s="59"/>
      <c r="R29" s="59"/>
      <c r="S29" s="59"/>
      <c r="T29" s="59"/>
      <c r="U29" s="59"/>
      <c r="V29" s="59"/>
      <c r="W29" s="59"/>
      <c r="X29" s="59"/>
      <c r="Y29" s="59"/>
      <c r="Z29" s="59"/>
      <c r="AA29" s="59"/>
    </row>
    <row r="30" spans="1:27" ht="15.75" customHeight="1">
      <c r="A30" s="59"/>
      <c r="B30" s="55"/>
      <c r="D30" s="59"/>
      <c r="E30" s="59"/>
      <c r="F30" s="59"/>
      <c r="G30" s="59"/>
      <c r="H30" s="59"/>
      <c r="I30" s="59"/>
      <c r="J30" s="59"/>
      <c r="K30" s="59"/>
      <c r="L30" s="59"/>
      <c r="M30" s="59"/>
      <c r="N30" s="59"/>
      <c r="O30" s="59"/>
      <c r="P30" s="59"/>
      <c r="Q30" s="59"/>
      <c r="R30" s="59"/>
      <c r="S30" s="59"/>
      <c r="T30" s="59"/>
      <c r="U30" s="59"/>
      <c r="V30" s="59"/>
      <c r="W30" s="59"/>
      <c r="X30" s="59"/>
      <c r="Y30" s="59"/>
      <c r="Z30" s="59"/>
      <c r="AA30" s="59"/>
    </row>
    <row r="31" spans="1:27" ht="15.75" customHeight="1">
      <c r="A31" s="55"/>
      <c r="B31" s="60" t="s">
        <v>234</v>
      </c>
      <c r="C31" s="26" t="s">
        <v>235</v>
      </c>
      <c r="D31" s="59"/>
      <c r="E31" s="59"/>
      <c r="F31" s="59"/>
      <c r="G31" s="59"/>
      <c r="H31" s="59"/>
      <c r="I31" s="59"/>
      <c r="J31" s="59"/>
      <c r="K31" s="59"/>
      <c r="L31" s="59"/>
      <c r="M31" s="59"/>
      <c r="N31" s="59"/>
      <c r="O31" s="59"/>
      <c r="P31" s="59"/>
      <c r="Q31" s="59"/>
      <c r="R31" s="59"/>
      <c r="S31" s="59"/>
      <c r="T31" s="59"/>
      <c r="U31" s="59"/>
      <c r="V31" s="59"/>
      <c r="W31" s="59"/>
      <c r="X31" s="59"/>
      <c r="Y31" s="59"/>
      <c r="Z31" s="59"/>
      <c r="AA31" s="59"/>
    </row>
    <row r="32" spans="1:27" ht="15.75" customHeight="1">
      <c r="A32" s="68"/>
      <c r="B32" s="68"/>
      <c r="C32" s="31"/>
      <c r="D32" s="68"/>
      <c r="E32" s="68"/>
      <c r="F32" s="68"/>
      <c r="G32" s="68"/>
      <c r="H32" s="68"/>
      <c r="I32" s="68"/>
      <c r="J32" s="68"/>
      <c r="K32" s="68"/>
      <c r="L32" s="68"/>
      <c r="M32" s="68"/>
      <c r="N32" s="68"/>
      <c r="O32" s="68"/>
      <c r="P32" s="68"/>
      <c r="Q32" s="68"/>
      <c r="R32" s="68"/>
      <c r="S32" s="68"/>
      <c r="T32" s="68"/>
      <c r="U32" s="68"/>
      <c r="V32" s="68"/>
      <c r="W32" s="68"/>
      <c r="X32" s="68"/>
      <c r="Y32" s="68"/>
      <c r="Z32" s="68"/>
      <c r="AA32" s="68"/>
    </row>
    <row r="33" spans="1:27"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55"/>
      <c r="B34" s="57" t="s">
        <v>11</v>
      </c>
      <c r="C34" s="58" t="str">
        <f>Summary!F7</f>
        <v>Normal Scenario for Users Registration with Facebook</v>
      </c>
      <c r="D34" s="59"/>
      <c r="E34" s="59"/>
      <c r="F34" s="59"/>
      <c r="G34" s="59"/>
      <c r="H34" s="59"/>
      <c r="I34" s="59"/>
      <c r="J34" s="59"/>
      <c r="K34" s="59"/>
      <c r="L34" s="59"/>
      <c r="M34" s="59"/>
      <c r="N34" s="59"/>
      <c r="O34" s="59"/>
      <c r="P34" s="59"/>
      <c r="Q34" s="59"/>
      <c r="R34" s="59"/>
      <c r="S34" s="59"/>
      <c r="T34" s="59"/>
      <c r="U34" s="59"/>
      <c r="V34" s="59"/>
      <c r="W34" s="59"/>
      <c r="X34" s="59"/>
      <c r="Y34" s="59"/>
      <c r="Z34" s="59"/>
      <c r="AA34" s="59"/>
    </row>
    <row r="35" spans="1:27" ht="15.75" customHeight="1">
      <c r="A35" s="55"/>
      <c r="B35" s="60" t="s">
        <v>9</v>
      </c>
      <c r="C35" s="62" t="s">
        <v>35</v>
      </c>
      <c r="D35" s="59"/>
      <c r="E35" s="59"/>
      <c r="F35" s="59"/>
      <c r="G35" s="59"/>
      <c r="H35" s="59"/>
      <c r="I35" s="59"/>
      <c r="J35" s="59"/>
      <c r="K35" s="59"/>
      <c r="L35" s="59"/>
      <c r="M35" s="59"/>
      <c r="N35" s="59"/>
      <c r="O35" s="59"/>
      <c r="P35" s="59"/>
      <c r="Q35" s="59"/>
      <c r="R35" s="59"/>
      <c r="S35" s="59"/>
      <c r="T35" s="59"/>
      <c r="U35" s="59"/>
      <c r="V35" s="59"/>
      <c r="W35" s="59"/>
      <c r="X35" s="59"/>
      <c r="Y35" s="59"/>
      <c r="Z35" s="59"/>
      <c r="AA35" s="59"/>
    </row>
    <row r="36" spans="1:27" ht="15.75" customHeight="1">
      <c r="A36" s="55"/>
      <c r="B36" s="55"/>
      <c r="C36" s="3"/>
      <c r="D36" s="59"/>
      <c r="E36" s="59"/>
      <c r="F36" s="59"/>
      <c r="G36" s="59"/>
      <c r="H36" s="59"/>
      <c r="I36" s="59"/>
      <c r="J36" s="59"/>
      <c r="K36" s="59"/>
      <c r="L36" s="59"/>
      <c r="M36" s="59"/>
      <c r="N36" s="59"/>
      <c r="O36" s="59"/>
      <c r="P36" s="59"/>
      <c r="Q36" s="59"/>
      <c r="R36" s="59"/>
      <c r="S36" s="59"/>
      <c r="T36" s="59"/>
      <c r="U36" s="59"/>
      <c r="V36" s="59"/>
      <c r="W36" s="59"/>
      <c r="X36" s="59"/>
      <c r="Y36" s="59"/>
      <c r="Z36" s="59"/>
      <c r="AA36" s="59"/>
    </row>
    <row r="37" spans="1:27" ht="15.75" customHeight="1">
      <c r="A37" s="55"/>
      <c r="B37" s="140" t="s">
        <v>67</v>
      </c>
      <c r="C37" s="126"/>
      <c r="D37" s="59"/>
      <c r="E37" s="59"/>
      <c r="F37" s="59"/>
      <c r="G37" s="59"/>
      <c r="H37" s="59"/>
      <c r="I37" s="59"/>
      <c r="J37" s="59"/>
      <c r="K37" s="59"/>
      <c r="L37" s="59"/>
      <c r="M37" s="59"/>
      <c r="N37" s="59"/>
      <c r="O37" s="59"/>
      <c r="P37" s="59"/>
      <c r="Q37" s="59"/>
      <c r="R37" s="59"/>
      <c r="S37" s="59"/>
      <c r="T37" s="59"/>
      <c r="U37" s="59"/>
      <c r="V37" s="59"/>
      <c r="W37" s="59"/>
      <c r="X37" s="59"/>
      <c r="Y37" s="59"/>
      <c r="Z37" s="59"/>
      <c r="AA37" s="59"/>
    </row>
    <row r="38" spans="1:27" ht="15.75" customHeight="1">
      <c r="A38" s="55"/>
      <c r="B38" s="141" t="s">
        <v>81</v>
      </c>
      <c r="C38" s="70" t="s">
        <v>538</v>
      </c>
      <c r="D38" s="59"/>
      <c r="E38" s="59"/>
      <c r="F38" s="59"/>
      <c r="G38" s="59"/>
      <c r="H38" s="59"/>
      <c r="I38" s="59"/>
      <c r="J38" s="59"/>
      <c r="K38" s="59"/>
      <c r="L38" s="59"/>
      <c r="M38" s="59"/>
      <c r="N38" s="59"/>
      <c r="O38" s="59"/>
      <c r="P38" s="59"/>
      <c r="Q38" s="59"/>
      <c r="R38" s="59"/>
      <c r="S38" s="59"/>
      <c r="T38" s="59"/>
      <c r="U38" s="59"/>
      <c r="V38" s="59"/>
      <c r="W38" s="59"/>
      <c r="X38" s="59"/>
      <c r="Y38" s="59"/>
      <c r="Z38" s="59"/>
      <c r="AA38" s="59"/>
    </row>
    <row r="39" spans="1:27" ht="15.75" customHeight="1">
      <c r="A39" s="59"/>
      <c r="B39" s="139"/>
      <c r="C39" s="72" t="s">
        <v>705</v>
      </c>
      <c r="D39" s="59"/>
      <c r="E39" s="59"/>
      <c r="F39" s="59"/>
      <c r="G39" s="59"/>
      <c r="H39" s="59"/>
      <c r="I39" s="59"/>
      <c r="J39" s="59"/>
      <c r="K39" s="59"/>
      <c r="L39" s="59"/>
      <c r="M39" s="59"/>
      <c r="N39" s="59"/>
      <c r="O39" s="59"/>
      <c r="P39" s="59"/>
      <c r="Q39" s="59"/>
      <c r="R39" s="59"/>
      <c r="S39" s="59"/>
      <c r="T39" s="59"/>
      <c r="U39" s="59"/>
      <c r="V39" s="59"/>
      <c r="W39" s="59"/>
      <c r="X39" s="59"/>
      <c r="Y39" s="59"/>
      <c r="Z39" s="59"/>
      <c r="AA39" s="59"/>
    </row>
    <row r="40" spans="1:27" ht="15.75" customHeight="1">
      <c r="A40" s="59"/>
      <c r="B40" s="139"/>
      <c r="C40" s="72" t="s">
        <v>706</v>
      </c>
      <c r="D40" s="59"/>
      <c r="E40" s="59"/>
      <c r="F40" s="59"/>
      <c r="G40" s="59"/>
      <c r="H40" s="59"/>
      <c r="I40" s="59"/>
      <c r="J40" s="59"/>
      <c r="K40" s="59"/>
      <c r="L40" s="59"/>
      <c r="M40" s="59"/>
      <c r="N40" s="59"/>
      <c r="O40" s="59"/>
      <c r="P40" s="59"/>
      <c r="Q40" s="59"/>
      <c r="R40" s="59"/>
      <c r="S40" s="59"/>
      <c r="T40" s="59"/>
      <c r="U40" s="59"/>
      <c r="V40" s="59"/>
      <c r="W40" s="59"/>
      <c r="X40" s="59"/>
      <c r="Y40" s="59"/>
      <c r="Z40" s="59"/>
      <c r="AA40" s="59"/>
    </row>
    <row r="41" spans="1:27" ht="15.75" customHeight="1">
      <c r="A41" s="59"/>
      <c r="B41" s="139"/>
      <c r="C41" s="26" t="s">
        <v>682</v>
      </c>
      <c r="D41" s="59"/>
      <c r="E41" s="59"/>
      <c r="F41" s="59"/>
      <c r="G41" s="59"/>
      <c r="H41" s="59"/>
      <c r="I41" s="59"/>
      <c r="J41" s="59"/>
      <c r="K41" s="59"/>
      <c r="L41" s="59"/>
      <c r="M41" s="59"/>
      <c r="N41" s="59"/>
      <c r="O41" s="59"/>
      <c r="P41" s="59"/>
      <c r="Q41" s="59"/>
      <c r="R41" s="59"/>
      <c r="S41" s="59"/>
      <c r="T41" s="59"/>
      <c r="U41" s="59"/>
      <c r="V41" s="59"/>
      <c r="W41" s="59"/>
      <c r="X41" s="59"/>
      <c r="Y41" s="59"/>
      <c r="Z41" s="59"/>
      <c r="AA41" s="59"/>
    </row>
    <row r="42" spans="1:27" ht="15.75" customHeight="1">
      <c r="A42" s="59"/>
      <c r="B42" s="139"/>
      <c r="C42" s="26" t="s">
        <v>707</v>
      </c>
      <c r="D42" s="59"/>
      <c r="E42" s="59"/>
      <c r="F42" s="59"/>
      <c r="G42" s="59"/>
      <c r="H42" s="59"/>
      <c r="I42" s="59"/>
      <c r="J42" s="59"/>
      <c r="K42" s="59"/>
      <c r="L42" s="59"/>
      <c r="M42" s="59"/>
      <c r="N42" s="59"/>
      <c r="O42" s="59"/>
      <c r="P42" s="59"/>
      <c r="Q42" s="59"/>
      <c r="R42" s="59"/>
      <c r="S42" s="59"/>
      <c r="T42" s="59"/>
      <c r="U42" s="59"/>
      <c r="V42" s="59"/>
      <c r="W42" s="59"/>
      <c r="X42" s="59"/>
      <c r="Y42" s="59"/>
      <c r="Z42" s="59"/>
      <c r="AA42" s="59"/>
    </row>
    <row r="43" spans="1:27" ht="15.75" customHeight="1">
      <c r="A43" s="59"/>
      <c r="B43" s="139"/>
      <c r="C43" s="26" t="s">
        <v>684</v>
      </c>
      <c r="D43" s="59"/>
      <c r="E43" s="59"/>
      <c r="F43" s="59"/>
      <c r="G43" s="59"/>
      <c r="H43" s="59"/>
      <c r="I43" s="59"/>
      <c r="J43" s="59"/>
      <c r="K43" s="59"/>
      <c r="L43" s="59"/>
      <c r="M43" s="59"/>
      <c r="N43" s="59"/>
      <c r="O43" s="59"/>
      <c r="P43" s="59"/>
      <c r="Q43" s="59"/>
      <c r="R43" s="59"/>
      <c r="S43" s="59"/>
      <c r="T43" s="59"/>
      <c r="U43" s="59"/>
      <c r="V43" s="59"/>
      <c r="W43" s="59"/>
      <c r="X43" s="59"/>
      <c r="Y43" s="59"/>
      <c r="Z43" s="59"/>
      <c r="AA43" s="59"/>
    </row>
    <row r="44" spans="1:27" ht="15.75" customHeight="1">
      <c r="A44" s="59"/>
      <c r="B44" s="139"/>
      <c r="C44" s="26" t="s">
        <v>685</v>
      </c>
      <c r="D44" s="59"/>
      <c r="E44" s="59"/>
      <c r="F44" s="59"/>
      <c r="G44" s="59"/>
      <c r="H44" s="59"/>
      <c r="I44" s="59"/>
      <c r="J44" s="59"/>
      <c r="K44" s="59"/>
      <c r="L44" s="59"/>
      <c r="M44" s="59"/>
      <c r="N44" s="59"/>
      <c r="O44" s="59"/>
      <c r="P44" s="59"/>
      <c r="Q44" s="59"/>
      <c r="R44" s="59"/>
      <c r="S44" s="59"/>
      <c r="T44" s="59"/>
      <c r="U44" s="59"/>
      <c r="V44" s="59"/>
      <c r="W44" s="59"/>
      <c r="X44" s="59"/>
      <c r="Y44" s="59"/>
      <c r="Z44" s="59"/>
      <c r="AA44" s="59"/>
    </row>
    <row r="45" spans="1:27" ht="15.75" customHeight="1">
      <c r="A45" s="59"/>
      <c r="B45" s="130"/>
      <c r="C45" s="26" t="s">
        <v>686</v>
      </c>
      <c r="D45" s="59"/>
      <c r="E45" s="59"/>
      <c r="F45" s="59"/>
      <c r="G45" s="59"/>
      <c r="H45" s="59"/>
      <c r="I45" s="59"/>
      <c r="J45" s="59"/>
      <c r="K45" s="59"/>
      <c r="L45" s="59"/>
      <c r="M45" s="59"/>
      <c r="N45" s="59"/>
      <c r="O45" s="59"/>
      <c r="P45" s="59"/>
      <c r="Q45" s="59"/>
      <c r="R45" s="59"/>
      <c r="S45" s="59"/>
      <c r="T45" s="59"/>
      <c r="U45" s="59"/>
      <c r="V45" s="59"/>
      <c r="W45" s="59"/>
      <c r="X45" s="59"/>
      <c r="Y45" s="59"/>
      <c r="Z45" s="59"/>
      <c r="AA45" s="59"/>
    </row>
    <row r="46" spans="1:27" ht="15.75" customHeight="1">
      <c r="A46" s="59"/>
      <c r="B46" s="59"/>
      <c r="C46" s="3"/>
      <c r="D46" s="59"/>
      <c r="E46" s="59"/>
      <c r="F46" s="59"/>
      <c r="G46" s="59"/>
      <c r="H46" s="59"/>
      <c r="I46" s="59"/>
      <c r="J46" s="59"/>
      <c r="K46" s="59"/>
      <c r="L46" s="59"/>
      <c r="M46" s="59"/>
      <c r="N46" s="59"/>
      <c r="O46" s="59"/>
      <c r="P46" s="59"/>
      <c r="Q46" s="59"/>
      <c r="R46" s="59"/>
      <c r="S46" s="59"/>
      <c r="T46" s="59"/>
      <c r="U46" s="59"/>
      <c r="V46" s="59"/>
      <c r="W46" s="59"/>
      <c r="X46" s="59"/>
      <c r="Y46" s="59"/>
      <c r="Z46" s="59"/>
      <c r="AA46" s="59"/>
    </row>
    <row r="47" spans="1:27" ht="15.75" customHeight="1">
      <c r="A47" s="55"/>
      <c r="B47" s="60" t="s">
        <v>12</v>
      </c>
      <c r="C47" s="26" t="str">
        <f>Summary!G7</f>
        <v>Users can login to application with provided Testing Data</v>
      </c>
      <c r="D47" s="59"/>
      <c r="E47" s="59"/>
      <c r="F47" s="59"/>
      <c r="G47" s="59"/>
      <c r="H47" s="59"/>
      <c r="I47" s="59"/>
      <c r="J47" s="59"/>
      <c r="K47" s="59"/>
      <c r="L47" s="59"/>
      <c r="M47" s="59"/>
      <c r="N47" s="59"/>
      <c r="O47" s="59"/>
      <c r="P47" s="59"/>
      <c r="Q47" s="59"/>
      <c r="R47" s="59"/>
      <c r="S47" s="59"/>
      <c r="T47" s="59"/>
      <c r="U47" s="59"/>
      <c r="V47" s="59"/>
      <c r="W47" s="59"/>
      <c r="X47" s="59"/>
      <c r="Y47" s="59"/>
      <c r="Z47" s="59"/>
      <c r="AA47" s="59"/>
    </row>
    <row r="48" spans="1:27" ht="15.75" customHeight="1">
      <c r="A48" s="59"/>
      <c r="B48" s="59"/>
      <c r="C48" s="3"/>
      <c r="D48" s="59"/>
      <c r="E48" s="59"/>
      <c r="F48" s="59"/>
      <c r="G48" s="59"/>
      <c r="H48" s="59"/>
      <c r="I48" s="59"/>
      <c r="J48" s="59"/>
      <c r="K48" s="59"/>
      <c r="L48" s="59"/>
      <c r="M48" s="59"/>
      <c r="N48" s="59"/>
      <c r="O48" s="59"/>
      <c r="P48" s="59"/>
      <c r="Q48" s="59"/>
      <c r="R48" s="59"/>
      <c r="S48" s="59"/>
      <c r="T48" s="59"/>
      <c r="U48" s="59"/>
      <c r="V48" s="59"/>
      <c r="W48" s="59"/>
      <c r="X48" s="59"/>
      <c r="Y48" s="59"/>
      <c r="Z48" s="59"/>
      <c r="AA48" s="59"/>
    </row>
    <row r="49" spans="1:27" ht="15.75" customHeight="1">
      <c r="A49" s="55"/>
      <c r="B49" s="141" t="s">
        <v>118</v>
      </c>
      <c r="C49" s="26" t="s">
        <v>687</v>
      </c>
      <c r="D49" s="59"/>
      <c r="E49" s="59"/>
      <c r="F49" s="59"/>
      <c r="G49" s="59"/>
      <c r="H49" s="59"/>
      <c r="I49" s="59"/>
      <c r="J49" s="59"/>
      <c r="K49" s="59"/>
      <c r="L49" s="59"/>
      <c r="M49" s="59"/>
      <c r="N49" s="59"/>
      <c r="O49" s="59"/>
      <c r="P49" s="59"/>
      <c r="Q49" s="59"/>
      <c r="R49" s="59"/>
      <c r="S49" s="59"/>
      <c r="T49" s="59"/>
      <c r="U49" s="59"/>
      <c r="V49" s="59"/>
      <c r="W49" s="59"/>
      <c r="X49" s="59"/>
      <c r="Y49" s="59"/>
      <c r="Z49" s="59"/>
      <c r="AA49" s="59"/>
    </row>
    <row r="50" spans="1:27" ht="15.75" customHeight="1">
      <c r="A50" s="59"/>
      <c r="B50" s="139"/>
      <c r="C50" s="26" t="s">
        <v>709</v>
      </c>
      <c r="D50" s="59"/>
      <c r="E50" s="59"/>
      <c r="F50" s="59"/>
      <c r="G50" s="59"/>
      <c r="H50" s="59"/>
      <c r="I50" s="59"/>
      <c r="J50" s="59"/>
      <c r="K50" s="59"/>
      <c r="L50" s="59"/>
      <c r="M50" s="59"/>
      <c r="N50" s="59"/>
      <c r="O50" s="59"/>
      <c r="P50" s="59"/>
      <c r="Q50" s="59"/>
      <c r="R50" s="59"/>
      <c r="S50" s="59"/>
      <c r="T50" s="59"/>
      <c r="U50" s="59"/>
      <c r="V50" s="59"/>
      <c r="W50" s="59"/>
      <c r="X50" s="59"/>
      <c r="Y50" s="59"/>
      <c r="Z50" s="59"/>
      <c r="AA50" s="59"/>
    </row>
    <row r="51" spans="1:27" ht="15.75" customHeight="1">
      <c r="A51" s="59"/>
      <c r="B51" s="139"/>
      <c r="C51" s="26" t="s">
        <v>710</v>
      </c>
      <c r="D51" s="59"/>
      <c r="E51" s="59"/>
      <c r="F51" s="59"/>
      <c r="G51" s="59"/>
      <c r="H51" s="59"/>
      <c r="I51" s="59"/>
      <c r="J51" s="59"/>
      <c r="K51" s="59"/>
      <c r="L51" s="59"/>
      <c r="M51" s="59"/>
      <c r="N51" s="59"/>
      <c r="O51" s="59"/>
      <c r="P51" s="59"/>
      <c r="Q51" s="59"/>
      <c r="R51" s="59"/>
      <c r="S51" s="59"/>
      <c r="T51" s="59"/>
      <c r="U51" s="59"/>
      <c r="V51" s="59"/>
      <c r="W51" s="59"/>
      <c r="X51" s="59"/>
      <c r="Y51" s="59"/>
      <c r="Z51" s="59"/>
      <c r="AA51" s="59"/>
    </row>
    <row r="52" spans="1:27" ht="15.75" customHeight="1">
      <c r="A52" s="59"/>
      <c r="B52" s="139"/>
      <c r="C52" s="26" t="s">
        <v>711</v>
      </c>
      <c r="D52" s="59"/>
      <c r="E52" s="59"/>
      <c r="F52" s="59"/>
      <c r="G52" s="59"/>
      <c r="H52" s="59"/>
      <c r="I52" s="59"/>
      <c r="J52" s="59"/>
      <c r="K52" s="59"/>
      <c r="L52" s="59"/>
      <c r="M52" s="59"/>
      <c r="N52" s="59"/>
      <c r="O52" s="59"/>
      <c r="P52" s="59"/>
      <c r="Q52" s="59"/>
      <c r="R52" s="59"/>
      <c r="S52" s="59"/>
      <c r="T52" s="59"/>
      <c r="U52" s="59"/>
      <c r="V52" s="59"/>
      <c r="W52" s="59"/>
      <c r="X52" s="59"/>
      <c r="Y52" s="59"/>
      <c r="Z52" s="59"/>
      <c r="AA52" s="59"/>
    </row>
    <row r="53" spans="1:27" ht="15.75" customHeight="1">
      <c r="A53" s="59"/>
      <c r="B53" s="139"/>
      <c r="C53" s="26" t="s">
        <v>712</v>
      </c>
      <c r="D53" s="59"/>
      <c r="E53" s="59"/>
      <c r="F53" s="59"/>
      <c r="G53" s="59"/>
      <c r="H53" s="59"/>
      <c r="I53" s="59"/>
      <c r="J53" s="59"/>
      <c r="K53" s="59"/>
      <c r="L53" s="59"/>
      <c r="M53" s="59"/>
      <c r="N53" s="59"/>
      <c r="O53" s="59"/>
      <c r="P53" s="59"/>
      <c r="Q53" s="59"/>
      <c r="R53" s="59"/>
      <c r="S53" s="59"/>
      <c r="T53" s="59"/>
      <c r="U53" s="59"/>
      <c r="V53" s="59"/>
      <c r="W53" s="59"/>
      <c r="X53" s="59"/>
      <c r="Y53" s="59"/>
      <c r="Z53" s="59"/>
      <c r="AA53" s="59"/>
    </row>
    <row r="54" spans="1:27" ht="15.75" customHeight="1">
      <c r="A54" s="59"/>
      <c r="B54" s="139"/>
      <c r="C54" s="26" t="s">
        <v>713</v>
      </c>
      <c r="D54" s="59"/>
      <c r="E54" s="59"/>
      <c r="F54" s="59"/>
      <c r="G54" s="59"/>
      <c r="H54" s="59"/>
      <c r="I54" s="59"/>
      <c r="J54" s="59"/>
      <c r="K54" s="59"/>
      <c r="L54" s="59"/>
      <c r="M54" s="59"/>
      <c r="N54" s="59"/>
      <c r="O54" s="59"/>
      <c r="P54" s="59"/>
      <c r="Q54" s="59"/>
      <c r="R54" s="59"/>
      <c r="S54" s="59"/>
      <c r="T54" s="59"/>
      <c r="U54" s="59"/>
      <c r="V54" s="59"/>
      <c r="W54" s="59"/>
      <c r="X54" s="59"/>
      <c r="Y54" s="59"/>
      <c r="Z54" s="59"/>
      <c r="AA54" s="59"/>
    </row>
    <row r="55" spans="1:27" ht="15.75" customHeight="1">
      <c r="A55" s="59"/>
      <c r="B55" s="139"/>
      <c r="C55" s="26" t="s">
        <v>714</v>
      </c>
      <c r="D55" s="59"/>
      <c r="E55" s="59"/>
      <c r="F55" s="59"/>
      <c r="G55" s="59"/>
      <c r="H55" s="59"/>
      <c r="I55" s="59"/>
      <c r="J55" s="59"/>
      <c r="K55" s="59"/>
      <c r="L55" s="59"/>
      <c r="M55" s="59"/>
      <c r="N55" s="59"/>
      <c r="O55" s="59"/>
      <c r="P55" s="59"/>
      <c r="Q55" s="59"/>
      <c r="R55" s="59"/>
      <c r="S55" s="59"/>
      <c r="T55" s="59"/>
      <c r="U55" s="59"/>
      <c r="V55" s="59"/>
      <c r="W55" s="59"/>
      <c r="X55" s="59"/>
      <c r="Y55" s="59"/>
      <c r="Z55" s="59"/>
      <c r="AA55" s="59"/>
    </row>
    <row r="56" spans="1:27" ht="15.75" customHeight="1">
      <c r="A56" s="59"/>
      <c r="B56" s="139"/>
      <c r="C56" s="26" t="s">
        <v>716</v>
      </c>
      <c r="D56" s="59"/>
      <c r="E56" s="59"/>
      <c r="F56" s="59"/>
      <c r="G56" s="59"/>
      <c r="H56" s="59"/>
      <c r="I56" s="59"/>
      <c r="J56" s="59"/>
      <c r="K56" s="59"/>
      <c r="L56" s="59"/>
      <c r="M56" s="59"/>
      <c r="N56" s="59"/>
      <c r="O56" s="59"/>
      <c r="P56" s="59"/>
      <c r="Q56" s="59"/>
      <c r="R56" s="59"/>
      <c r="S56" s="59"/>
      <c r="T56" s="59"/>
      <c r="U56" s="59"/>
      <c r="V56" s="59"/>
      <c r="W56" s="59"/>
      <c r="X56" s="59"/>
      <c r="Y56" s="59"/>
      <c r="Z56" s="59"/>
      <c r="AA56" s="59"/>
    </row>
    <row r="57" spans="1:27" ht="15.75" customHeight="1">
      <c r="A57" s="59"/>
      <c r="B57" s="139"/>
      <c r="C57" s="26" t="s">
        <v>717</v>
      </c>
      <c r="D57" s="59"/>
      <c r="E57" s="59"/>
      <c r="F57" s="59"/>
      <c r="G57" s="59"/>
      <c r="H57" s="59"/>
      <c r="I57" s="59"/>
      <c r="J57" s="59"/>
      <c r="K57" s="59"/>
      <c r="L57" s="59"/>
      <c r="M57" s="59"/>
      <c r="N57" s="59"/>
      <c r="O57" s="59"/>
      <c r="P57" s="59"/>
      <c r="Q57" s="59"/>
      <c r="R57" s="59"/>
      <c r="S57" s="59"/>
      <c r="T57" s="59"/>
      <c r="U57" s="59"/>
      <c r="V57" s="59"/>
      <c r="W57" s="59"/>
      <c r="X57" s="59"/>
      <c r="Y57" s="59"/>
      <c r="Z57" s="59"/>
      <c r="AA57" s="59"/>
    </row>
    <row r="58" spans="1:27" ht="15.75" customHeight="1">
      <c r="A58" s="59"/>
      <c r="B58" s="139"/>
      <c r="C58" s="26" t="s">
        <v>719</v>
      </c>
      <c r="D58" s="59"/>
      <c r="E58" s="59"/>
      <c r="F58" s="59"/>
      <c r="G58" s="59"/>
      <c r="H58" s="59"/>
      <c r="I58" s="59"/>
      <c r="J58" s="59"/>
      <c r="K58" s="59"/>
      <c r="L58" s="59"/>
      <c r="M58" s="59"/>
      <c r="N58" s="59"/>
      <c r="O58" s="59"/>
      <c r="P58" s="59"/>
      <c r="Q58" s="59"/>
      <c r="R58" s="59"/>
      <c r="S58" s="59"/>
      <c r="T58" s="59"/>
      <c r="U58" s="59"/>
      <c r="V58" s="59"/>
      <c r="W58" s="59"/>
      <c r="X58" s="59"/>
      <c r="Y58" s="59"/>
      <c r="Z58" s="59"/>
      <c r="AA58" s="59"/>
    </row>
    <row r="59" spans="1:27" ht="15.75" customHeight="1">
      <c r="A59" s="59"/>
      <c r="B59" s="130"/>
      <c r="C59" s="26" t="s">
        <v>720</v>
      </c>
      <c r="D59" s="59"/>
      <c r="E59" s="59"/>
      <c r="F59" s="59"/>
      <c r="G59" s="59"/>
      <c r="H59" s="59"/>
      <c r="I59" s="59"/>
      <c r="J59" s="59"/>
      <c r="K59" s="59"/>
      <c r="L59" s="59"/>
      <c r="M59" s="59"/>
      <c r="N59" s="59"/>
      <c r="O59" s="59"/>
      <c r="P59" s="59"/>
      <c r="Q59" s="59"/>
      <c r="R59" s="59"/>
      <c r="S59" s="59"/>
      <c r="T59" s="59"/>
      <c r="U59" s="59"/>
      <c r="V59" s="59"/>
      <c r="W59" s="59"/>
      <c r="X59" s="59"/>
      <c r="Y59" s="59"/>
      <c r="Z59" s="59"/>
      <c r="AA59" s="59"/>
    </row>
    <row r="60" spans="1:27" ht="15.75" customHeight="1">
      <c r="A60" s="59"/>
      <c r="B60" s="59"/>
      <c r="C60" s="3"/>
      <c r="D60" s="59"/>
      <c r="E60" s="59"/>
      <c r="F60" s="59"/>
      <c r="G60" s="59"/>
      <c r="H60" s="59"/>
      <c r="I60" s="59"/>
      <c r="J60" s="59"/>
      <c r="K60" s="59"/>
      <c r="L60" s="59"/>
      <c r="M60" s="59"/>
      <c r="N60" s="59"/>
      <c r="O60" s="59"/>
      <c r="P60" s="59"/>
      <c r="Q60" s="59"/>
      <c r="R60" s="59"/>
      <c r="S60" s="59"/>
      <c r="T60" s="59"/>
      <c r="U60" s="59"/>
      <c r="V60" s="59"/>
      <c r="W60" s="59"/>
      <c r="X60" s="59"/>
      <c r="Y60" s="59"/>
      <c r="Z60" s="59"/>
      <c r="AA60" s="59"/>
    </row>
    <row r="61" spans="1:27" ht="15.75" customHeight="1">
      <c r="A61" s="55"/>
      <c r="B61" s="60" t="s">
        <v>234</v>
      </c>
      <c r="C61" s="26" t="s">
        <v>235</v>
      </c>
      <c r="D61" s="59"/>
      <c r="E61" s="59"/>
      <c r="F61" s="59"/>
      <c r="G61" s="59"/>
      <c r="H61" s="59"/>
      <c r="I61" s="59"/>
      <c r="J61" s="59"/>
      <c r="K61" s="59"/>
      <c r="L61" s="59"/>
      <c r="M61" s="59"/>
      <c r="N61" s="59"/>
      <c r="O61" s="59"/>
      <c r="P61" s="59"/>
      <c r="Q61" s="59"/>
      <c r="R61" s="59"/>
      <c r="S61" s="59"/>
      <c r="T61" s="59"/>
      <c r="U61" s="59"/>
      <c r="V61" s="59"/>
      <c r="W61" s="59"/>
      <c r="X61" s="59"/>
      <c r="Y61" s="59"/>
      <c r="Z61" s="59"/>
      <c r="AA61" s="59"/>
    </row>
    <row r="62" spans="1:27" ht="15.75" customHeight="1">
      <c r="A62" s="68"/>
      <c r="B62" s="68"/>
      <c r="C62" s="31"/>
      <c r="D62" s="68"/>
      <c r="E62" s="68"/>
      <c r="F62" s="68"/>
      <c r="G62" s="68"/>
      <c r="H62" s="68"/>
      <c r="I62" s="68"/>
      <c r="J62" s="68"/>
      <c r="K62" s="68"/>
      <c r="L62" s="68"/>
      <c r="M62" s="68"/>
      <c r="N62" s="68"/>
      <c r="O62" s="68"/>
      <c r="P62" s="68"/>
      <c r="Q62" s="68"/>
      <c r="R62" s="68"/>
      <c r="S62" s="68"/>
      <c r="T62" s="68"/>
      <c r="U62" s="68"/>
      <c r="V62" s="68"/>
      <c r="W62" s="68"/>
      <c r="X62" s="68"/>
      <c r="Y62" s="68"/>
      <c r="Z62" s="68"/>
      <c r="AA62" s="68"/>
    </row>
    <row r="63" spans="1:27"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55"/>
      <c r="B64" s="57" t="s">
        <v>11</v>
      </c>
      <c r="C64" s="58" t="str">
        <f>Summary!F8</f>
        <v>Normal Scenario for Users Registration with Google</v>
      </c>
      <c r="D64" s="59"/>
      <c r="E64" s="59"/>
      <c r="F64" s="59"/>
      <c r="G64" s="59"/>
      <c r="H64" s="59"/>
      <c r="I64" s="59"/>
      <c r="J64" s="59"/>
      <c r="K64" s="59"/>
      <c r="L64" s="59"/>
      <c r="M64" s="59"/>
      <c r="N64" s="59"/>
      <c r="O64" s="59"/>
      <c r="P64" s="59"/>
      <c r="Q64" s="59"/>
      <c r="R64" s="59"/>
      <c r="S64" s="59"/>
      <c r="T64" s="59"/>
      <c r="U64" s="59"/>
      <c r="V64" s="59"/>
      <c r="W64" s="59"/>
      <c r="X64" s="59"/>
      <c r="Y64" s="59"/>
      <c r="Z64" s="59"/>
      <c r="AA64" s="59"/>
    </row>
    <row r="65" spans="1:27" ht="15.75" customHeight="1">
      <c r="A65" s="55"/>
      <c r="B65" s="60" t="s">
        <v>9</v>
      </c>
      <c r="C65" s="62" t="s">
        <v>37</v>
      </c>
      <c r="D65" s="59"/>
      <c r="E65" s="59"/>
      <c r="F65" s="59"/>
      <c r="G65" s="59"/>
      <c r="H65" s="59"/>
      <c r="I65" s="59"/>
      <c r="J65" s="59"/>
      <c r="K65" s="59"/>
      <c r="L65" s="59"/>
      <c r="M65" s="59"/>
      <c r="N65" s="59"/>
      <c r="O65" s="59"/>
      <c r="P65" s="59"/>
      <c r="Q65" s="59"/>
      <c r="R65" s="59"/>
      <c r="S65" s="59"/>
      <c r="T65" s="59"/>
      <c r="U65" s="59"/>
      <c r="V65" s="59"/>
      <c r="W65" s="59"/>
      <c r="X65" s="59"/>
      <c r="Y65" s="59"/>
      <c r="Z65" s="59"/>
      <c r="AA65" s="59"/>
    </row>
    <row r="66" spans="1:27" ht="15.75" customHeight="1">
      <c r="A66" s="55"/>
      <c r="B66" s="55"/>
      <c r="C66" s="3"/>
      <c r="D66" s="59"/>
      <c r="E66" s="59"/>
      <c r="F66" s="59"/>
      <c r="G66" s="59"/>
      <c r="H66" s="59"/>
      <c r="I66" s="59"/>
      <c r="J66" s="59"/>
      <c r="K66" s="59"/>
      <c r="L66" s="59"/>
      <c r="M66" s="59"/>
      <c r="N66" s="59"/>
      <c r="O66" s="59"/>
      <c r="P66" s="59"/>
      <c r="Q66" s="59"/>
      <c r="R66" s="59"/>
      <c r="S66" s="59"/>
      <c r="T66" s="59"/>
      <c r="U66" s="59"/>
      <c r="V66" s="59"/>
      <c r="W66" s="59"/>
      <c r="X66" s="59"/>
      <c r="Y66" s="59"/>
      <c r="Z66" s="59"/>
      <c r="AA66" s="59"/>
    </row>
    <row r="67" spans="1:27" ht="15.75" customHeight="1">
      <c r="A67" s="55"/>
      <c r="B67" s="140" t="s">
        <v>67</v>
      </c>
      <c r="C67" s="126"/>
      <c r="D67" s="59"/>
      <c r="E67" s="59"/>
      <c r="F67" s="59"/>
      <c r="G67" s="59"/>
      <c r="H67" s="59"/>
      <c r="I67" s="59"/>
      <c r="J67" s="59"/>
      <c r="K67" s="59"/>
      <c r="L67" s="59"/>
      <c r="M67" s="59"/>
      <c r="N67" s="59"/>
      <c r="O67" s="59"/>
      <c r="P67" s="59"/>
      <c r="Q67" s="59"/>
      <c r="R67" s="59"/>
      <c r="S67" s="59"/>
      <c r="T67" s="59"/>
      <c r="U67" s="59"/>
      <c r="V67" s="59"/>
      <c r="W67" s="59"/>
      <c r="X67" s="59"/>
      <c r="Y67" s="59"/>
      <c r="Z67" s="59"/>
      <c r="AA67" s="59"/>
    </row>
    <row r="68" spans="1:27" ht="15.75" customHeight="1">
      <c r="A68" s="55"/>
      <c r="B68" s="141" t="s">
        <v>81</v>
      </c>
      <c r="C68" s="74" t="s">
        <v>538</v>
      </c>
      <c r="D68" s="59"/>
      <c r="E68" s="59"/>
      <c r="F68" s="59"/>
      <c r="G68" s="59"/>
      <c r="H68" s="59"/>
      <c r="I68" s="59"/>
      <c r="J68" s="59"/>
      <c r="K68" s="59"/>
      <c r="L68" s="59"/>
      <c r="M68" s="59"/>
      <c r="N68" s="59"/>
      <c r="O68" s="59"/>
      <c r="P68" s="59"/>
      <c r="Q68" s="59"/>
      <c r="R68" s="59"/>
      <c r="S68" s="59"/>
      <c r="T68" s="59"/>
      <c r="U68" s="59"/>
      <c r="V68" s="59"/>
      <c r="W68" s="59"/>
      <c r="X68" s="59"/>
      <c r="Y68" s="59"/>
      <c r="Z68" s="59"/>
      <c r="AA68" s="59"/>
    </row>
    <row r="69" spans="1:27" ht="15.75" customHeight="1">
      <c r="A69" s="59"/>
      <c r="B69" s="139"/>
      <c r="C69" s="26" t="s">
        <v>682</v>
      </c>
      <c r="D69" s="59"/>
      <c r="E69" s="59"/>
      <c r="F69" s="59"/>
      <c r="G69" s="59"/>
      <c r="H69" s="59"/>
      <c r="I69" s="59"/>
      <c r="J69" s="59"/>
      <c r="K69" s="59"/>
      <c r="L69" s="59"/>
      <c r="M69" s="59"/>
      <c r="N69" s="59"/>
      <c r="O69" s="59"/>
      <c r="P69" s="59"/>
      <c r="Q69" s="59"/>
      <c r="R69" s="59"/>
      <c r="S69" s="59"/>
      <c r="T69" s="59"/>
      <c r="U69" s="59"/>
      <c r="V69" s="59"/>
      <c r="W69" s="59"/>
      <c r="X69" s="59"/>
      <c r="Y69" s="59"/>
      <c r="Z69" s="59"/>
      <c r="AA69" s="59"/>
    </row>
    <row r="70" spans="1:27" ht="15.75" customHeight="1">
      <c r="A70" s="59"/>
      <c r="B70" s="139"/>
      <c r="C70" s="26" t="s">
        <v>723</v>
      </c>
      <c r="D70" s="59"/>
      <c r="E70" s="59"/>
      <c r="F70" s="59"/>
      <c r="G70" s="59"/>
      <c r="H70" s="59"/>
      <c r="I70" s="59"/>
      <c r="J70" s="59"/>
      <c r="K70" s="59"/>
      <c r="L70" s="59"/>
      <c r="M70" s="59"/>
      <c r="N70" s="59"/>
      <c r="O70" s="59"/>
      <c r="P70" s="59"/>
      <c r="Q70" s="59"/>
      <c r="R70" s="59"/>
      <c r="S70" s="59"/>
      <c r="T70" s="59"/>
      <c r="U70" s="59"/>
      <c r="V70" s="59"/>
      <c r="W70" s="59"/>
      <c r="X70" s="59"/>
      <c r="Y70" s="59"/>
      <c r="Z70" s="59"/>
      <c r="AA70" s="59"/>
    </row>
    <row r="71" spans="1:27" ht="15.75" customHeight="1">
      <c r="A71" s="59"/>
      <c r="B71" s="139"/>
      <c r="C71" s="26" t="s">
        <v>684</v>
      </c>
      <c r="D71" s="59"/>
      <c r="E71" s="59"/>
      <c r="F71" s="59"/>
      <c r="G71" s="59"/>
      <c r="H71" s="59"/>
      <c r="I71" s="59"/>
      <c r="J71" s="59"/>
      <c r="K71" s="59"/>
      <c r="L71" s="59"/>
      <c r="M71" s="59"/>
      <c r="N71" s="59"/>
      <c r="O71" s="59"/>
      <c r="P71" s="59"/>
      <c r="Q71" s="59"/>
      <c r="R71" s="59"/>
      <c r="S71" s="59"/>
      <c r="T71" s="59"/>
      <c r="U71" s="59"/>
      <c r="V71" s="59"/>
      <c r="W71" s="59"/>
      <c r="X71" s="59"/>
      <c r="Y71" s="59"/>
      <c r="Z71" s="59"/>
      <c r="AA71" s="59"/>
    </row>
    <row r="72" spans="1:27" ht="15.75" customHeight="1">
      <c r="A72" s="59"/>
      <c r="B72" s="139"/>
      <c r="C72" s="26" t="s">
        <v>685</v>
      </c>
      <c r="D72" s="59"/>
      <c r="E72" s="59"/>
      <c r="F72" s="59"/>
      <c r="G72" s="59"/>
      <c r="H72" s="59"/>
      <c r="I72" s="59"/>
      <c r="J72" s="59"/>
      <c r="K72" s="59"/>
      <c r="L72" s="59"/>
      <c r="M72" s="59"/>
      <c r="N72" s="59"/>
      <c r="O72" s="59"/>
      <c r="P72" s="59"/>
      <c r="Q72" s="59"/>
      <c r="R72" s="59"/>
      <c r="S72" s="59"/>
      <c r="T72" s="59"/>
      <c r="U72" s="59"/>
      <c r="V72" s="59"/>
      <c r="W72" s="59"/>
      <c r="X72" s="59"/>
      <c r="Y72" s="59"/>
      <c r="Z72" s="59"/>
      <c r="AA72" s="59"/>
    </row>
    <row r="73" spans="1:27" ht="15.75" customHeight="1">
      <c r="A73" s="59"/>
      <c r="B73" s="130"/>
      <c r="C73" s="26" t="s">
        <v>686</v>
      </c>
      <c r="D73" s="59"/>
      <c r="E73" s="59"/>
      <c r="F73" s="59"/>
      <c r="G73" s="59"/>
      <c r="H73" s="59"/>
      <c r="I73" s="59"/>
      <c r="J73" s="59"/>
      <c r="K73" s="59"/>
      <c r="L73" s="59"/>
      <c r="M73" s="59"/>
      <c r="N73" s="59"/>
      <c r="O73" s="59"/>
      <c r="P73" s="59"/>
      <c r="Q73" s="59"/>
      <c r="R73" s="59"/>
      <c r="S73" s="59"/>
      <c r="T73" s="59"/>
      <c r="U73" s="59"/>
      <c r="V73" s="59"/>
      <c r="W73" s="59"/>
      <c r="X73" s="59"/>
      <c r="Y73" s="59"/>
      <c r="Z73" s="59"/>
      <c r="AA73" s="59"/>
    </row>
    <row r="74" spans="1:27" ht="15.75" customHeight="1">
      <c r="A74" s="59"/>
      <c r="B74" s="59"/>
      <c r="C74" s="3"/>
      <c r="D74" s="59"/>
      <c r="E74" s="59"/>
      <c r="F74" s="59"/>
      <c r="G74" s="59"/>
      <c r="H74" s="59"/>
      <c r="I74" s="59"/>
      <c r="J74" s="59"/>
      <c r="K74" s="59"/>
      <c r="L74" s="59"/>
      <c r="M74" s="59"/>
      <c r="N74" s="59"/>
      <c r="O74" s="59"/>
      <c r="P74" s="59"/>
      <c r="Q74" s="59"/>
      <c r="R74" s="59"/>
      <c r="S74" s="59"/>
      <c r="T74" s="59"/>
      <c r="U74" s="59"/>
      <c r="V74" s="59"/>
      <c r="W74" s="59"/>
      <c r="X74" s="59"/>
      <c r="Y74" s="59"/>
      <c r="Z74" s="59"/>
      <c r="AA74" s="59"/>
    </row>
    <row r="75" spans="1:27" ht="15.75" customHeight="1">
      <c r="A75" s="55"/>
      <c r="B75" s="60" t="s">
        <v>12</v>
      </c>
      <c r="C75" s="26" t="str">
        <f>Summary!G8</f>
        <v>Users can login to application with provided Testing Data</v>
      </c>
      <c r="D75" s="59"/>
      <c r="E75" s="59"/>
      <c r="F75" s="59"/>
      <c r="G75" s="59"/>
      <c r="H75" s="59"/>
      <c r="I75" s="59"/>
      <c r="J75" s="59"/>
      <c r="K75" s="59"/>
      <c r="L75" s="59"/>
      <c r="M75" s="59"/>
      <c r="N75" s="59"/>
      <c r="O75" s="59"/>
      <c r="P75" s="59"/>
      <c r="Q75" s="59"/>
      <c r="R75" s="59"/>
      <c r="S75" s="59"/>
      <c r="T75" s="59"/>
      <c r="U75" s="59"/>
      <c r="V75" s="59"/>
      <c r="W75" s="59"/>
      <c r="X75" s="59"/>
      <c r="Y75" s="59"/>
      <c r="Z75" s="59"/>
      <c r="AA75" s="59"/>
    </row>
    <row r="76" spans="1:27" ht="15.75" customHeight="1">
      <c r="A76" s="59"/>
      <c r="B76" s="59"/>
      <c r="C76" s="3"/>
      <c r="D76" s="59"/>
      <c r="E76" s="59"/>
      <c r="F76" s="59"/>
      <c r="G76" s="59"/>
      <c r="H76" s="59"/>
      <c r="I76" s="59"/>
      <c r="J76" s="59"/>
      <c r="K76" s="59"/>
      <c r="L76" s="59"/>
      <c r="M76" s="59"/>
      <c r="N76" s="59"/>
      <c r="O76" s="59"/>
      <c r="P76" s="59"/>
      <c r="Q76" s="59"/>
      <c r="R76" s="59"/>
      <c r="S76" s="59"/>
      <c r="T76" s="59"/>
      <c r="U76" s="59"/>
      <c r="V76" s="59"/>
      <c r="W76" s="59"/>
      <c r="X76" s="59"/>
      <c r="Y76" s="59"/>
      <c r="Z76" s="59"/>
      <c r="AA76" s="59"/>
    </row>
    <row r="77" spans="1:27" ht="15.75" customHeight="1">
      <c r="A77" s="55"/>
      <c r="B77" s="141" t="s">
        <v>118</v>
      </c>
      <c r="C77" s="26" t="s">
        <v>687</v>
      </c>
      <c r="D77" s="59"/>
      <c r="E77" s="59"/>
      <c r="F77" s="59"/>
      <c r="G77" s="59"/>
      <c r="H77" s="59"/>
      <c r="I77" s="59"/>
      <c r="J77" s="59"/>
      <c r="K77" s="59"/>
      <c r="L77" s="59"/>
      <c r="M77" s="59"/>
      <c r="N77" s="59"/>
      <c r="O77" s="59"/>
      <c r="P77" s="59"/>
      <c r="Q77" s="59"/>
      <c r="R77" s="59"/>
      <c r="S77" s="59"/>
      <c r="T77" s="59"/>
      <c r="U77" s="59"/>
      <c r="V77" s="59"/>
      <c r="W77" s="59"/>
      <c r="X77" s="59"/>
      <c r="Y77" s="59"/>
      <c r="Z77" s="59"/>
      <c r="AA77" s="59"/>
    </row>
    <row r="78" spans="1:27" ht="15.75" customHeight="1">
      <c r="A78" s="59"/>
      <c r="B78" s="139"/>
      <c r="C78" s="26" t="s">
        <v>726</v>
      </c>
      <c r="D78" s="59"/>
      <c r="E78" s="59"/>
      <c r="F78" s="59"/>
      <c r="G78" s="59"/>
      <c r="H78" s="59"/>
      <c r="I78" s="59"/>
      <c r="J78" s="59"/>
      <c r="K78" s="59"/>
      <c r="L78" s="59"/>
      <c r="M78" s="59"/>
      <c r="N78" s="59"/>
      <c r="O78" s="59"/>
      <c r="P78" s="59"/>
      <c r="Q78" s="59"/>
      <c r="R78" s="59"/>
      <c r="S78" s="59"/>
      <c r="T78" s="59"/>
      <c r="U78" s="59"/>
      <c r="V78" s="59"/>
      <c r="W78" s="59"/>
      <c r="X78" s="59"/>
      <c r="Y78" s="59"/>
      <c r="Z78" s="59"/>
      <c r="AA78" s="59"/>
    </row>
    <row r="79" spans="1:27" ht="15.75" customHeight="1">
      <c r="A79" s="59"/>
      <c r="B79" s="139"/>
      <c r="C79" s="26" t="s">
        <v>727</v>
      </c>
      <c r="D79" s="59"/>
      <c r="E79" s="59"/>
      <c r="F79" s="59"/>
      <c r="G79" s="59"/>
      <c r="H79" s="59"/>
      <c r="I79" s="59"/>
      <c r="J79" s="59"/>
      <c r="K79" s="59"/>
      <c r="L79" s="59"/>
      <c r="M79" s="59"/>
      <c r="N79" s="59"/>
      <c r="O79" s="59"/>
      <c r="P79" s="59"/>
      <c r="Q79" s="59"/>
      <c r="R79" s="59"/>
      <c r="S79" s="59"/>
      <c r="T79" s="59"/>
      <c r="U79" s="59"/>
      <c r="V79" s="59"/>
      <c r="W79" s="59"/>
      <c r="X79" s="59"/>
      <c r="Y79" s="59"/>
      <c r="Z79" s="59"/>
      <c r="AA79" s="59"/>
    </row>
    <row r="80" spans="1:27" ht="15.75" customHeight="1">
      <c r="A80" s="59"/>
      <c r="B80" s="139"/>
      <c r="C80" s="26" t="s">
        <v>728</v>
      </c>
      <c r="D80" s="59"/>
      <c r="E80" s="59"/>
      <c r="F80" s="59"/>
      <c r="G80" s="59"/>
      <c r="H80" s="59"/>
      <c r="I80" s="59"/>
      <c r="J80" s="59"/>
      <c r="K80" s="59"/>
      <c r="L80" s="59"/>
      <c r="M80" s="59"/>
      <c r="N80" s="59"/>
      <c r="O80" s="59"/>
      <c r="P80" s="59"/>
      <c r="Q80" s="59"/>
      <c r="R80" s="59"/>
      <c r="S80" s="59"/>
      <c r="T80" s="59"/>
      <c r="U80" s="59"/>
      <c r="V80" s="59"/>
      <c r="W80" s="59"/>
      <c r="X80" s="59"/>
      <c r="Y80" s="59"/>
      <c r="Z80" s="59"/>
      <c r="AA80" s="59"/>
    </row>
    <row r="81" spans="1:27" ht="15.75" customHeight="1">
      <c r="A81" s="59"/>
      <c r="B81" s="139"/>
      <c r="C81" s="26" t="s">
        <v>729</v>
      </c>
      <c r="D81" s="59"/>
      <c r="E81" s="59"/>
      <c r="F81" s="59"/>
      <c r="G81" s="59"/>
      <c r="H81" s="59"/>
      <c r="I81" s="59"/>
      <c r="J81" s="59"/>
      <c r="K81" s="59"/>
      <c r="L81" s="59"/>
      <c r="M81" s="59"/>
      <c r="N81" s="59"/>
      <c r="O81" s="59"/>
      <c r="P81" s="59"/>
      <c r="Q81" s="59"/>
      <c r="R81" s="59"/>
      <c r="S81" s="59"/>
      <c r="T81" s="59"/>
      <c r="U81" s="59"/>
      <c r="V81" s="59"/>
      <c r="W81" s="59"/>
      <c r="X81" s="59"/>
      <c r="Y81" s="59"/>
      <c r="Z81" s="59"/>
      <c r="AA81" s="59"/>
    </row>
    <row r="82" spans="1:27" ht="15.75" customHeight="1">
      <c r="A82" s="59"/>
      <c r="B82" s="139"/>
      <c r="C82" s="26" t="s">
        <v>713</v>
      </c>
      <c r="D82" s="59"/>
      <c r="E82" s="59"/>
      <c r="F82" s="59"/>
      <c r="G82" s="59"/>
      <c r="H82" s="59"/>
      <c r="I82" s="59"/>
      <c r="J82" s="59"/>
      <c r="K82" s="59"/>
      <c r="L82" s="59"/>
      <c r="M82" s="59"/>
      <c r="N82" s="59"/>
      <c r="O82" s="59"/>
      <c r="P82" s="59"/>
      <c r="Q82" s="59"/>
      <c r="R82" s="59"/>
      <c r="S82" s="59"/>
      <c r="T82" s="59"/>
      <c r="U82" s="59"/>
      <c r="V82" s="59"/>
      <c r="W82" s="59"/>
      <c r="X82" s="59"/>
      <c r="Y82" s="59"/>
      <c r="Z82" s="59"/>
      <c r="AA82" s="59"/>
    </row>
    <row r="83" spans="1:27" ht="15.75" customHeight="1">
      <c r="A83" s="59"/>
      <c r="B83" s="139"/>
      <c r="C83" s="26" t="s">
        <v>714</v>
      </c>
      <c r="D83" s="59"/>
      <c r="E83" s="59"/>
      <c r="F83" s="59"/>
      <c r="G83" s="59"/>
      <c r="H83" s="59"/>
      <c r="I83" s="59"/>
      <c r="J83" s="59"/>
      <c r="K83" s="59"/>
      <c r="L83" s="59"/>
      <c r="M83" s="59"/>
      <c r="N83" s="59"/>
      <c r="O83" s="59"/>
      <c r="P83" s="59"/>
      <c r="Q83" s="59"/>
      <c r="R83" s="59"/>
      <c r="S83" s="59"/>
      <c r="T83" s="59"/>
      <c r="U83" s="59"/>
      <c r="V83" s="59"/>
      <c r="W83" s="59"/>
      <c r="X83" s="59"/>
      <c r="Y83" s="59"/>
      <c r="Z83" s="59"/>
      <c r="AA83" s="59"/>
    </row>
    <row r="84" spans="1:27" ht="15.75" customHeight="1">
      <c r="A84" s="59"/>
      <c r="B84" s="139"/>
      <c r="C84" s="26" t="s">
        <v>730</v>
      </c>
      <c r="D84" s="59"/>
      <c r="E84" s="59"/>
      <c r="F84" s="59"/>
      <c r="G84" s="59"/>
      <c r="H84" s="59"/>
      <c r="I84" s="59"/>
      <c r="J84" s="59"/>
      <c r="K84" s="59"/>
      <c r="L84" s="59"/>
      <c r="M84" s="59"/>
      <c r="N84" s="59"/>
      <c r="O84" s="59"/>
      <c r="P84" s="59"/>
      <c r="Q84" s="59"/>
      <c r="R84" s="59"/>
      <c r="S84" s="59"/>
      <c r="T84" s="59"/>
      <c r="U84" s="59"/>
      <c r="V84" s="59"/>
      <c r="W84" s="59"/>
      <c r="X84" s="59"/>
      <c r="Y84" s="59"/>
      <c r="Z84" s="59"/>
      <c r="AA84" s="59"/>
    </row>
    <row r="85" spans="1:27" ht="15.75" customHeight="1">
      <c r="A85" s="59"/>
      <c r="B85" s="139"/>
      <c r="C85" s="26" t="s">
        <v>717</v>
      </c>
      <c r="D85" s="59"/>
      <c r="E85" s="59"/>
      <c r="F85" s="59"/>
      <c r="G85" s="59"/>
      <c r="H85" s="59"/>
      <c r="I85" s="59"/>
      <c r="J85" s="59"/>
      <c r="K85" s="59"/>
      <c r="L85" s="59"/>
      <c r="M85" s="59"/>
      <c r="N85" s="59"/>
      <c r="O85" s="59"/>
      <c r="P85" s="59"/>
      <c r="Q85" s="59"/>
      <c r="R85" s="59"/>
      <c r="S85" s="59"/>
      <c r="T85" s="59"/>
      <c r="U85" s="59"/>
      <c r="V85" s="59"/>
      <c r="W85" s="59"/>
      <c r="X85" s="59"/>
      <c r="Y85" s="59"/>
      <c r="Z85" s="59"/>
      <c r="AA85" s="59"/>
    </row>
    <row r="86" spans="1:27" ht="15.75" customHeight="1">
      <c r="A86" s="59"/>
      <c r="B86" s="139"/>
      <c r="C86" s="26" t="s">
        <v>719</v>
      </c>
      <c r="D86" s="59"/>
      <c r="E86" s="59"/>
      <c r="F86" s="59"/>
      <c r="G86" s="59"/>
      <c r="H86" s="59"/>
      <c r="I86" s="59"/>
      <c r="J86" s="59"/>
      <c r="K86" s="59"/>
      <c r="L86" s="59"/>
      <c r="M86" s="59"/>
      <c r="N86" s="59"/>
      <c r="O86" s="59"/>
      <c r="P86" s="59"/>
      <c r="Q86" s="59"/>
      <c r="R86" s="59"/>
      <c r="S86" s="59"/>
      <c r="T86" s="59"/>
      <c r="U86" s="59"/>
      <c r="V86" s="59"/>
      <c r="W86" s="59"/>
      <c r="X86" s="59"/>
      <c r="Y86" s="59"/>
      <c r="Z86" s="59"/>
      <c r="AA86" s="59"/>
    </row>
    <row r="87" spans="1:27" ht="15.75" customHeight="1">
      <c r="A87" s="59"/>
      <c r="B87" s="130"/>
      <c r="C87" s="26" t="s">
        <v>720</v>
      </c>
      <c r="D87" s="59"/>
      <c r="E87" s="59"/>
      <c r="F87" s="59"/>
      <c r="G87" s="59"/>
      <c r="H87" s="59"/>
      <c r="I87" s="59"/>
      <c r="J87" s="59"/>
      <c r="K87" s="59"/>
      <c r="L87" s="59"/>
      <c r="M87" s="59"/>
      <c r="N87" s="59"/>
      <c r="O87" s="59"/>
      <c r="P87" s="59"/>
      <c r="Q87" s="59"/>
      <c r="R87" s="59"/>
      <c r="S87" s="59"/>
      <c r="T87" s="59"/>
      <c r="U87" s="59"/>
      <c r="V87" s="59"/>
      <c r="W87" s="59"/>
      <c r="X87" s="59"/>
      <c r="Y87" s="59"/>
      <c r="Z87" s="59"/>
      <c r="AA87" s="59"/>
    </row>
    <row r="88" spans="1:27" ht="15.75" customHeight="1">
      <c r="A88" s="59"/>
      <c r="B88" s="59"/>
      <c r="C88" s="3"/>
      <c r="D88" s="59"/>
      <c r="E88" s="59"/>
      <c r="F88" s="59"/>
      <c r="G88" s="59"/>
      <c r="H88" s="59"/>
      <c r="I88" s="59"/>
      <c r="J88" s="59"/>
      <c r="K88" s="59"/>
      <c r="L88" s="59"/>
      <c r="M88" s="59"/>
      <c r="N88" s="59"/>
      <c r="O88" s="59"/>
      <c r="P88" s="59"/>
      <c r="Q88" s="59"/>
      <c r="R88" s="59"/>
      <c r="S88" s="59"/>
      <c r="T88" s="59"/>
      <c r="U88" s="59"/>
      <c r="V88" s="59"/>
      <c r="W88" s="59"/>
      <c r="X88" s="59"/>
      <c r="Y88" s="59"/>
      <c r="Z88" s="59"/>
      <c r="AA88" s="59"/>
    </row>
    <row r="89" spans="1:27" ht="15.75" customHeight="1">
      <c r="A89" s="55"/>
      <c r="B89" s="60" t="s">
        <v>234</v>
      </c>
      <c r="C89" s="26" t="s">
        <v>235</v>
      </c>
      <c r="D89" s="59"/>
      <c r="E89" s="59"/>
      <c r="F89" s="59"/>
      <c r="G89" s="59"/>
      <c r="H89" s="59"/>
      <c r="I89" s="59"/>
      <c r="J89" s="59"/>
      <c r="K89" s="59"/>
      <c r="L89" s="59"/>
      <c r="M89" s="59"/>
      <c r="N89" s="59"/>
      <c r="O89" s="59"/>
      <c r="P89" s="59"/>
      <c r="Q89" s="59"/>
      <c r="R89" s="59"/>
      <c r="S89" s="59"/>
      <c r="T89" s="59"/>
      <c r="U89" s="59"/>
      <c r="V89" s="59"/>
      <c r="W89" s="59"/>
      <c r="X89" s="59"/>
      <c r="Y89" s="59"/>
      <c r="Z89" s="59"/>
      <c r="AA89" s="59"/>
    </row>
    <row r="90" spans="1:27" ht="15.75" customHeight="1">
      <c r="A90" s="68"/>
      <c r="B90" s="68"/>
      <c r="C90" s="31"/>
      <c r="D90" s="68"/>
      <c r="E90" s="68"/>
      <c r="F90" s="68"/>
      <c r="G90" s="68"/>
      <c r="H90" s="68"/>
      <c r="I90" s="68"/>
      <c r="J90" s="68"/>
      <c r="K90" s="68"/>
      <c r="L90" s="68"/>
      <c r="M90" s="68"/>
      <c r="N90" s="68"/>
      <c r="O90" s="68"/>
      <c r="P90" s="68"/>
      <c r="Q90" s="68"/>
      <c r="R90" s="68"/>
      <c r="S90" s="68"/>
      <c r="T90" s="68"/>
      <c r="U90" s="68"/>
      <c r="V90" s="68"/>
      <c r="W90" s="68"/>
      <c r="X90" s="68"/>
      <c r="Y90" s="68"/>
      <c r="Z90" s="68"/>
      <c r="AA90" s="68"/>
    </row>
    <row r="91" spans="1:27"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55"/>
      <c r="B92" s="57" t="s">
        <v>11</v>
      </c>
      <c r="C92" s="58" t="str">
        <f>Summary!F9</f>
        <v>Negative Scenario for Users Registration with Invalid Email Address Format</v>
      </c>
      <c r="D92" s="59"/>
      <c r="E92" s="59"/>
      <c r="F92" s="59"/>
      <c r="G92" s="59"/>
      <c r="H92" s="59"/>
      <c r="I92" s="59"/>
      <c r="J92" s="59"/>
      <c r="K92" s="59"/>
      <c r="L92" s="59"/>
      <c r="M92" s="59"/>
      <c r="N92" s="59"/>
      <c r="O92" s="59"/>
      <c r="P92" s="59"/>
      <c r="Q92" s="59"/>
      <c r="R92" s="59"/>
      <c r="S92" s="59"/>
      <c r="T92" s="59"/>
      <c r="U92" s="59"/>
      <c r="V92" s="59"/>
      <c r="W92" s="59"/>
      <c r="X92" s="59"/>
      <c r="Y92" s="59"/>
      <c r="Z92" s="59"/>
      <c r="AA92" s="59"/>
    </row>
    <row r="93" spans="1:27" ht="15.75" customHeight="1">
      <c r="A93" s="55"/>
      <c r="B93" s="60" t="s">
        <v>9</v>
      </c>
      <c r="C93" s="62" t="s">
        <v>39</v>
      </c>
      <c r="D93" s="59"/>
      <c r="E93" s="59"/>
      <c r="F93" s="59"/>
      <c r="G93" s="59"/>
      <c r="H93" s="59"/>
      <c r="I93" s="59"/>
      <c r="J93" s="59"/>
      <c r="K93" s="59"/>
      <c r="L93" s="59"/>
      <c r="M93" s="59"/>
      <c r="N93" s="59"/>
      <c r="O93" s="59"/>
      <c r="P93" s="59"/>
      <c r="Q93" s="59"/>
      <c r="R93" s="59"/>
      <c r="S93" s="59"/>
      <c r="T93" s="59"/>
      <c r="U93" s="59"/>
      <c r="V93" s="59"/>
      <c r="W93" s="59"/>
      <c r="X93" s="59"/>
      <c r="Y93" s="59"/>
      <c r="Z93" s="59"/>
      <c r="AA93" s="59"/>
    </row>
    <row r="94" spans="1:27" ht="15.75" customHeight="1">
      <c r="A94" s="55"/>
      <c r="B94" s="55"/>
      <c r="C94" s="3"/>
      <c r="D94" s="59"/>
      <c r="E94" s="59"/>
      <c r="F94" s="59"/>
      <c r="G94" s="59"/>
      <c r="H94" s="59"/>
      <c r="I94" s="59"/>
      <c r="J94" s="59"/>
      <c r="K94" s="59"/>
      <c r="L94" s="59"/>
      <c r="M94" s="59"/>
      <c r="N94" s="59"/>
      <c r="O94" s="59"/>
      <c r="P94" s="59"/>
      <c r="Q94" s="59"/>
      <c r="R94" s="59"/>
      <c r="S94" s="59"/>
      <c r="T94" s="59"/>
      <c r="U94" s="59"/>
      <c r="V94" s="59"/>
      <c r="W94" s="59"/>
      <c r="X94" s="59"/>
      <c r="Y94" s="59"/>
      <c r="Z94" s="59"/>
      <c r="AA94" s="59"/>
    </row>
    <row r="95" spans="1:27" ht="15.75" customHeight="1">
      <c r="A95" s="55"/>
      <c r="B95" s="140" t="s">
        <v>67</v>
      </c>
      <c r="C95" s="126"/>
      <c r="D95" s="59"/>
      <c r="E95" s="59"/>
      <c r="F95" s="59"/>
      <c r="G95" s="59"/>
      <c r="H95" s="59"/>
      <c r="I95" s="59"/>
      <c r="J95" s="59"/>
      <c r="K95" s="59"/>
      <c r="L95" s="59"/>
      <c r="M95" s="59"/>
      <c r="N95" s="59"/>
      <c r="O95" s="59"/>
      <c r="P95" s="59"/>
      <c r="Q95" s="59"/>
      <c r="R95" s="59"/>
      <c r="S95" s="59"/>
      <c r="T95" s="59"/>
      <c r="U95" s="59"/>
      <c r="V95" s="59"/>
      <c r="W95" s="59"/>
      <c r="X95" s="59"/>
      <c r="Y95" s="59"/>
      <c r="Z95" s="59"/>
      <c r="AA95" s="59"/>
    </row>
    <row r="96" spans="1:27" ht="15.75" customHeight="1">
      <c r="A96" s="55"/>
      <c r="B96" s="141" t="s">
        <v>81</v>
      </c>
      <c r="C96" s="26" t="s">
        <v>538</v>
      </c>
      <c r="D96" s="59"/>
      <c r="E96" s="59"/>
      <c r="F96" s="59"/>
      <c r="G96" s="59"/>
      <c r="H96" s="59"/>
      <c r="I96" s="59"/>
      <c r="J96" s="59"/>
      <c r="K96" s="59"/>
      <c r="L96" s="59"/>
      <c r="M96" s="59"/>
      <c r="N96" s="59"/>
      <c r="O96" s="59"/>
      <c r="P96" s="59"/>
      <c r="Q96" s="59"/>
      <c r="R96" s="59"/>
      <c r="S96" s="59"/>
      <c r="T96" s="59"/>
      <c r="U96" s="59"/>
      <c r="V96" s="59"/>
      <c r="W96" s="59"/>
      <c r="X96" s="59"/>
      <c r="Y96" s="59"/>
      <c r="Z96" s="59"/>
      <c r="AA96" s="59"/>
    </row>
    <row r="97" spans="1:27" ht="15.75" customHeight="1">
      <c r="A97" s="55"/>
      <c r="B97" s="139"/>
      <c r="C97" s="26" t="s">
        <v>682</v>
      </c>
      <c r="D97" s="59"/>
      <c r="E97" s="59"/>
      <c r="F97" s="59"/>
      <c r="G97" s="59"/>
      <c r="H97" s="59"/>
      <c r="I97" s="59"/>
      <c r="J97" s="59"/>
      <c r="K97" s="59"/>
      <c r="L97" s="59"/>
      <c r="M97" s="59"/>
      <c r="N97" s="59"/>
      <c r="O97" s="59"/>
      <c r="P97" s="59"/>
      <c r="Q97" s="59"/>
      <c r="R97" s="59"/>
      <c r="S97" s="59"/>
      <c r="T97" s="59"/>
      <c r="U97" s="59"/>
      <c r="V97" s="59"/>
      <c r="W97" s="59"/>
      <c r="X97" s="59"/>
      <c r="Y97" s="59"/>
      <c r="Z97" s="59"/>
      <c r="AA97" s="59"/>
    </row>
    <row r="98" spans="1:27" ht="15.75" customHeight="1">
      <c r="A98" s="59"/>
      <c r="B98" s="139"/>
      <c r="C98" s="75" t="s">
        <v>732</v>
      </c>
      <c r="D98" s="59"/>
      <c r="E98" s="59"/>
      <c r="F98" s="59"/>
      <c r="G98" s="59"/>
      <c r="H98" s="59"/>
      <c r="I98" s="59"/>
      <c r="J98" s="59"/>
      <c r="K98" s="59"/>
      <c r="L98" s="59"/>
      <c r="M98" s="59"/>
      <c r="N98" s="59"/>
      <c r="O98" s="59"/>
      <c r="P98" s="59"/>
      <c r="Q98" s="59"/>
      <c r="R98" s="59"/>
      <c r="S98" s="59"/>
      <c r="T98" s="59"/>
      <c r="U98" s="59"/>
      <c r="V98" s="59"/>
      <c r="W98" s="59"/>
      <c r="X98" s="59"/>
      <c r="Y98" s="59"/>
      <c r="Z98" s="59"/>
      <c r="AA98" s="59"/>
    </row>
    <row r="99" spans="1:27" ht="15.75" customHeight="1">
      <c r="A99" s="59"/>
      <c r="B99" s="139"/>
      <c r="C99" s="26" t="s">
        <v>684</v>
      </c>
      <c r="D99" s="59"/>
      <c r="E99" s="59"/>
      <c r="F99" s="59"/>
      <c r="G99" s="59"/>
      <c r="H99" s="59"/>
      <c r="I99" s="59"/>
      <c r="J99" s="59"/>
      <c r="K99" s="59"/>
      <c r="L99" s="59"/>
      <c r="M99" s="59"/>
      <c r="N99" s="59"/>
      <c r="O99" s="59"/>
      <c r="P99" s="59"/>
      <c r="Q99" s="59"/>
      <c r="R99" s="59"/>
      <c r="S99" s="59"/>
      <c r="T99" s="59"/>
      <c r="U99" s="59"/>
      <c r="V99" s="59"/>
      <c r="W99" s="59"/>
      <c r="X99" s="59"/>
      <c r="Y99" s="59"/>
      <c r="Z99" s="59"/>
      <c r="AA99" s="59"/>
    </row>
    <row r="100" spans="1:27" ht="15.75" customHeight="1">
      <c r="A100" s="59"/>
      <c r="B100" s="139"/>
      <c r="C100" s="26" t="s">
        <v>685</v>
      </c>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row>
    <row r="101" spans="1:27" ht="15.75" customHeight="1">
      <c r="A101" s="59"/>
      <c r="B101" s="130"/>
      <c r="C101" s="26" t="s">
        <v>686</v>
      </c>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row>
    <row r="102" spans="1:27" ht="15.75" customHeight="1">
      <c r="A102" s="59"/>
      <c r="B102" s="59"/>
      <c r="C102" s="3"/>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row>
    <row r="103" spans="1:27" ht="15.75" customHeight="1">
      <c r="A103" s="55"/>
      <c r="B103" s="60" t="s">
        <v>12</v>
      </c>
      <c r="C103" s="26" t="str">
        <f>Summary!G9</f>
        <v>Users can see an error message 'Invalid Email Format'</v>
      </c>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row>
    <row r="104" spans="1:27" ht="15.75" customHeight="1">
      <c r="A104" s="59"/>
      <c r="B104" s="59"/>
      <c r="C104" s="3"/>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row>
    <row r="105" spans="1:27" ht="15.75" customHeight="1">
      <c r="A105" s="55"/>
      <c r="B105" s="141" t="s">
        <v>118</v>
      </c>
      <c r="C105" s="26" t="s">
        <v>687</v>
      </c>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row>
    <row r="106" spans="1:27" ht="15.75" customHeight="1">
      <c r="A106" s="59"/>
      <c r="B106" s="139"/>
      <c r="C106" s="26" t="s">
        <v>688</v>
      </c>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row>
    <row r="107" spans="1:27" ht="15.75" customHeight="1">
      <c r="A107" s="59"/>
      <c r="B107" s="139"/>
      <c r="C107" s="26" t="s">
        <v>689</v>
      </c>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row>
    <row r="108" spans="1:27" ht="15.75" customHeight="1">
      <c r="A108" s="59"/>
      <c r="B108" s="139"/>
      <c r="C108" s="26" t="s">
        <v>690</v>
      </c>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row>
    <row r="109" spans="1:27" ht="15.75" customHeight="1">
      <c r="A109" s="59"/>
      <c r="B109" s="139"/>
      <c r="C109" s="26" t="s">
        <v>691</v>
      </c>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row>
    <row r="110" spans="1:27" ht="15.75" customHeight="1">
      <c r="A110" s="59"/>
      <c r="B110" s="139"/>
      <c r="C110" s="26" t="s">
        <v>692</v>
      </c>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row>
    <row r="111" spans="1:27" ht="15.75" customHeight="1">
      <c r="A111" s="59"/>
      <c r="B111" s="130"/>
      <c r="C111" s="26" t="s">
        <v>735</v>
      </c>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row>
    <row r="112" spans="1:27" ht="15.75" customHeight="1">
      <c r="A112" s="59"/>
      <c r="B112" s="59"/>
      <c r="C112" s="3"/>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row>
    <row r="113" spans="1:27" ht="15.75" customHeight="1">
      <c r="A113" s="55"/>
      <c r="B113" s="60" t="s">
        <v>234</v>
      </c>
      <c r="C113" s="26" t="s">
        <v>235</v>
      </c>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row>
    <row r="114" spans="1:27" ht="15.75" customHeight="1">
      <c r="A114" s="68"/>
      <c r="B114" s="68"/>
      <c r="C114" s="31"/>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row>
    <row r="115" spans="1:27"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55"/>
      <c r="B116" s="57" t="s">
        <v>11</v>
      </c>
      <c r="C116" s="58" t="str">
        <f>Summary!F10</f>
        <v>Negative Scenario for Users Registration with Invalid Phone Number Format</v>
      </c>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row>
    <row r="117" spans="1:27" ht="15.75" customHeight="1">
      <c r="A117" s="55"/>
      <c r="B117" s="60" t="s">
        <v>9</v>
      </c>
      <c r="C117" s="62" t="s">
        <v>42</v>
      </c>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row>
    <row r="118" spans="1:27" ht="15.75" customHeight="1">
      <c r="A118" s="55"/>
      <c r="B118" s="55"/>
      <c r="C118" s="3"/>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row>
    <row r="119" spans="1:27" ht="15.75" customHeight="1">
      <c r="A119" s="55"/>
      <c r="B119" s="140" t="s">
        <v>67</v>
      </c>
      <c r="C119" s="126"/>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row>
    <row r="120" spans="1:27" ht="15.75" customHeight="1">
      <c r="A120" s="55"/>
      <c r="B120" s="141" t="s">
        <v>81</v>
      </c>
      <c r="C120" s="26" t="s">
        <v>538</v>
      </c>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row>
    <row r="121" spans="1:27" ht="15.75" customHeight="1">
      <c r="A121" s="55"/>
      <c r="B121" s="139"/>
      <c r="C121" s="26" t="s">
        <v>682</v>
      </c>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row>
    <row r="122" spans="1:27" ht="15.75" customHeight="1">
      <c r="A122" s="59"/>
      <c r="B122" s="139"/>
      <c r="C122" s="26" t="s">
        <v>683</v>
      </c>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row>
    <row r="123" spans="1:27" ht="15.75" customHeight="1">
      <c r="A123" s="59"/>
      <c r="B123" s="139"/>
      <c r="C123" s="75" t="s">
        <v>736</v>
      </c>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row>
    <row r="124" spans="1:27" ht="15.75" customHeight="1">
      <c r="A124" s="59"/>
      <c r="B124" s="139"/>
      <c r="C124" s="26" t="s">
        <v>685</v>
      </c>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row>
    <row r="125" spans="1:27" ht="15.75" customHeight="1">
      <c r="A125" s="59"/>
      <c r="B125" s="130"/>
      <c r="C125" s="26" t="s">
        <v>686</v>
      </c>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row>
    <row r="126" spans="1:27" ht="15.75" customHeight="1">
      <c r="A126" s="59"/>
      <c r="B126" s="59"/>
      <c r="C126" s="3"/>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row>
    <row r="127" spans="1:27" ht="15.75" customHeight="1">
      <c r="A127" s="55"/>
      <c r="B127" s="60" t="s">
        <v>12</v>
      </c>
      <c r="C127" s="26" t="str">
        <f>Summary!G10</f>
        <v>Users can see an error message 'Invalid Phone Number Format, with 8 - 20 Characters, eg : 81234XXXX'</v>
      </c>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row>
    <row r="128" spans="1:27" ht="15.75" customHeight="1">
      <c r="A128" s="59"/>
      <c r="B128" s="59"/>
      <c r="C128" s="3"/>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row>
    <row r="129" spans="1:27" ht="15.75" customHeight="1">
      <c r="A129" s="55"/>
      <c r="B129" s="141" t="s">
        <v>118</v>
      </c>
      <c r="C129" s="26" t="s">
        <v>687</v>
      </c>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row>
    <row r="130" spans="1:27" ht="15.75" customHeight="1">
      <c r="A130" s="59"/>
      <c r="B130" s="139"/>
      <c r="C130" s="26" t="s">
        <v>688</v>
      </c>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row>
    <row r="131" spans="1:27" ht="15.75" customHeight="1">
      <c r="A131" s="59"/>
      <c r="B131" s="139"/>
      <c r="C131" s="26" t="s">
        <v>689</v>
      </c>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row>
    <row r="132" spans="1:27" ht="15.75" customHeight="1">
      <c r="A132" s="59"/>
      <c r="B132" s="139"/>
      <c r="C132" s="26" t="s">
        <v>690</v>
      </c>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row>
    <row r="133" spans="1:27" ht="15.75" customHeight="1">
      <c r="A133" s="59"/>
      <c r="B133" s="139"/>
      <c r="C133" s="26" t="s">
        <v>691</v>
      </c>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row>
    <row r="134" spans="1:27" ht="15.75" customHeight="1">
      <c r="A134" s="59"/>
      <c r="B134" s="139"/>
      <c r="C134" s="26" t="s">
        <v>692</v>
      </c>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row>
    <row r="135" spans="1:27" ht="15.75" customHeight="1">
      <c r="A135" s="59"/>
      <c r="B135" s="130"/>
      <c r="C135" s="26" t="s">
        <v>738</v>
      </c>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row>
    <row r="136" spans="1:27" ht="15.75" customHeight="1">
      <c r="A136" s="59"/>
      <c r="B136" s="59"/>
      <c r="C136" s="3"/>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row>
    <row r="137" spans="1:27" ht="15.75" customHeight="1">
      <c r="A137" s="55"/>
      <c r="B137" s="60" t="s">
        <v>234</v>
      </c>
      <c r="C137" s="26" t="s">
        <v>235</v>
      </c>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row>
    <row r="138" spans="1:27" ht="15.75" customHeight="1">
      <c r="A138" s="68"/>
      <c r="B138" s="68"/>
      <c r="C138" s="31"/>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row>
    <row r="139" spans="1:27"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55"/>
      <c r="B140" s="57" t="s">
        <v>11</v>
      </c>
      <c r="C140" s="58" t="str">
        <f>Summary!F11</f>
        <v>Negative Scenario for Users Registration with Invalid Password Format</v>
      </c>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row>
    <row r="141" spans="1:27" ht="15.75" customHeight="1">
      <c r="A141" s="55"/>
      <c r="B141" s="60" t="s">
        <v>9</v>
      </c>
      <c r="C141" s="62" t="s">
        <v>45</v>
      </c>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row>
    <row r="142" spans="1:27" ht="15.75" customHeight="1">
      <c r="A142" s="55"/>
      <c r="B142" s="55"/>
      <c r="C142" s="3"/>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row>
    <row r="143" spans="1:27" ht="15.75" customHeight="1">
      <c r="A143" s="55"/>
      <c r="B143" s="140" t="s">
        <v>67</v>
      </c>
      <c r="C143" s="126"/>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row>
    <row r="144" spans="1:27" ht="15.75" customHeight="1">
      <c r="A144" s="55"/>
      <c r="B144" s="141" t="s">
        <v>81</v>
      </c>
      <c r="C144" s="26" t="s">
        <v>538</v>
      </c>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row>
    <row r="145" spans="1:27" ht="15.75" customHeight="1">
      <c r="A145" s="55"/>
      <c r="B145" s="139"/>
      <c r="C145" s="26" t="s">
        <v>682</v>
      </c>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row>
    <row r="146" spans="1:27" ht="15.75" customHeight="1">
      <c r="A146" s="59"/>
      <c r="B146" s="139"/>
      <c r="C146" s="26" t="s">
        <v>683</v>
      </c>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row>
    <row r="147" spans="1:27" ht="15.75" customHeight="1">
      <c r="A147" s="59"/>
      <c r="B147" s="139"/>
      <c r="C147" s="26" t="s">
        <v>684</v>
      </c>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row>
    <row r="148" spans="1:27" ht="15.75" customHeight="1">
      <c r="A148" s="59"/>
      <c r="B148" s="139"/>
      <c r="C148" s="75" t="s">
        <v>739</v>
      </c>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row>
    <row r="149" spans="1:27" ht="15.75" customHeight="1">
      <c r="A149" s="59"/>
      <c r="B149" s="130"/>
      <c r="C149" s="75" t="s">
        <v>740</v>
      </c>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row>
    <row r="150" spans="1:27" ht="15.75" customHeight="1">
      <c r="A150" s="59"/>
      <c r="B150" s="59"/>
      <c r="C150" s="3"/>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row>
    <row r="151" spans="1:27" ht="15.75" customHeight="1">
      <c r="A151" s="55"/>
      <c r="B151" s="60" t="s">
        <v>12</v>
      </c>
      <c r="C151" s="26" t="str">
        <f>Summary!G11</f>
        <v>Users can see an error message 'Password must contain number, uppercase and lowercase letter with 8 - 12 Characters.'</v>
      </c>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row>
    <row r="152" spans="1:27" ht="15.75" customHeight="1">
      <c r="A152" s="59"/>
      <c r="B152" s="59"/>
      <c r="C152" s="3"/>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row>
    <row r="153" spans="1:27" ht="15.75" customHeight="1">
      <c r="A153" s="55"/>
      <c r="B153" s="141" t="s">
        <v>118</v>
      </c>
      <c r="C153" s="26" t="s">
        <v>687</v>
      </c>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row>
    <row r="154" spans="1:27" ht="15.75" customHeight="1">
      <c r="A154" s="59"/>
      <c r="B154" s="139"/>
      <c r="C154" s="26" t="s">
        <v>688</v>
      </c>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row>
    <row r="155" spans="1:27" ht="15.75" customHeight="1">
      <c r="A155" s="59"/>
      <c r="B155" s="139"/>
      <c r="C155" s="26" t="s">
        <v>689</v>
      </c>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row>
    <row r="156" spans="1:27" ht="15.75" customHeight="1">
      <c r="A156" s="59"/>
      <c r="B156" s="139"/>
      <c r="C156" s="26" t="s">
        <v>690</v>
      </c>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row>
    <row r="157" spans="1:27" ht="15.75" customHeight="1">
      <c r="A157" s="59"/>
      <c r="B157" s="139"/>
      <c r="C157" s="26" t="s">
        <v>691</v>
      </c>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row>
    <row r="158" spans="1:27" ht="15.75" customHeight="1">
      <c r="A158" s="59"/>
      <c r="B158" s="139"/>
      <c r="C158" s="26" t="s">
        <v>692</v>
      </c>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row>
    <row r="159" spans="1:27" ht="15.75" customHeight="1">
      <c r="A159" s="59"/>
      <c r="B159" s="130"/>
      <c r="C159" s="26" t="s">
        <v>742</v>
      </c>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row>
    <row r="160" spans="1:27" ht="15.75" customHeight="1">
      <c r="A160" s="59"/>
      <c r="B160" s="59"/>
      <c r="C160" s="3"/>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row>
    <row r="161" spans="1:27" ht="15.75" customHeight="1">
      <c r="A161" s="55"/>
      <c r="B161" s="60" t="s">
        <v>234</v>
      </c>
      <c r="C161" s="26" t="s">
        <v>235</v>
      </c>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row>
    <row r="162" spans="1:27" ht="15.75" customHeight="1">
      <c r="A162" s="68"/>
      <c r="B162" s="68"/>
      <c r="C162" s="31"/>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row>
    <row r="163" spans="1:27"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55"/>
      <c r="B164" s="57" t="s">
        <v>11</v>
      </c>
      <c r="C164" s="58" t="str">
        <f>Summary!F12</f>
        <v>Negative Scenario for Users Registration with Confirmation Password Doesn't Match</v>
      </c>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row>
    <row r="165" spans="1:27" ht="15.75" customHeight="1">
      <c r="A165" s="55"/>
      <c r="B165" s="60" t="s">
        <v>9</v>
      </c>
      <c r="C165" s="62" t="s">
        <v>48</v>
      </c>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row>
    <row r="166" spans="1:27" ht="15.75" customHeight="1">
      <c r="A166" s="55"/>
      <c r="B166" s="55"/>
      <c r="C166" s="3"/>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row>
    <row r="167" spans="1:27" ht="15.75" customHeight="1">
      <c r="A167" s="55"/>
      <c r="B167" s="140" t="s">
        <v>67</v>
      </c>
      <c r="C167" s="126"/>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row>
    <row r="168" spans="1:27" ht="15.75" customHeight="1">
      <c r="A168" s="55"/>
      <c r="B168" s="141" t="s">
        <v>81</v>
      </c>
      <c r="C168" s="26" t="s">
        <v>538</v>
      </c>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row>
    <row r="169" spans="1:27" ht="15.75" customHeight="1">
      <c r="A169" s="55"/>
      <c r="B169" s="139"/>
      <c r="C169" s="26" t="s">
        <v>682</v>
      </c>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row>
    <row r="170" spans="1:27" ht="15.75" customHeight="1">
      <c r="A170" s="59"/>
      <c r="B170" s="139"/>
      <c r="C170" s="26" t="s">
        <v>683</v>
      </c>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row>
    <row r="171" spans="1:27" ht="15.75" customHeight="1">
      <c r="A171" s="59"/>
      <c r="B171" s="139"/>
      <c r="C171" s="26" t="s">
        <v>684</v>
      </c>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row>
    <row r="172" spans="1:27" ht="15.75" customHeight="1">
      <c r="A172" s="59"/>
      <c r="B172" s="139"/>
      <c r="C172" s="26" t="s">
        <v>685</v>
      </c>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row>
    <row r="173" spans="1:27" ht="15.75" customHeight="1">
      <c r="A173" s="59"/>
      <c r="B173" s="130"/>
      <c r="C173" s="75" t="s">
        <v>744</v>
      </c>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row>
    <row r="174" spans="1:27" ht="15.75" customHeight="1">
      <c r="A174" s="59"/>
      <c r="B174" s="59"/>
      <c r="C174" s="3"/>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row>
    <row r="175" spans="1:27" ht="15.75" customHeight="1">
      <c r="A175" s="55"/>
      <c r="B175" s="60" t="s">
        <v>12</v>
      </c>
      <c r="C175" s="26" t="str">
        <f>Summary!G12</f>
        <v>Users can see an error message 'Your Password and Confirmation Password does not match'</v>
      </c>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row>
    <row r="176" spans="1:27" ht="15.75" customHeight="1">
      <c r="A176" s="59"/>
      <c r="B176" s="59"/>
      <c r="C176" s="3"/>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row>
    <row r="177" spans="1:27" ht="15.75" customHeight="1">
      <c r="A177" s="55"/>
      <c r="B177" s="141" t="s">
        <v>118</v>
      </c>
      <c r="C177" s="26" t="s">
        <v>687</v>
      </c>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row>
    <row r="178" spans="1:27" ht="15.75" customHeight="1">
      <c r="A178" s="59"/>
      <c r="B178" s="139"/>
      <c r="C178" s="26" t="s">
        <v>688</v>
      </c>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row>
    <row r="179" spans="1:27" ht="15.75" customHeight="1">
      <c r="A179" s="59"/>
      <c r="B179" s="139"/>
      <c r="C179" s="26" t="s">
        <v>689</v>
      </c>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row>
    <row r="180" spans="1:27" ht="15.75" customHeight="1">
      <c r="A180" s="59"/>
      <c r="B180" s="139"/>
      <c r="C180" s="26" t="s">
        <v>690</v>
      </c>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row>
    <row r="181" spans="1:27" ht="15.75" customHeight="1">
      <c r="A181" s="59"/>
      <c r="B181" s="139"/>
      <c r="C181" s="26" t="s">
        <v>691</v>
      </c>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row>
    <row r="182" spans="1:27" ht="15.75" customHeight="1">
      <c r="A182" s="59"/>
      <c r="B182" s="139"/>
      <c r="C182" s="26" t="s">
        <v>692</v>
      </c>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row>
    <row r="183" spans="1:27" ht="15.75" customHeight="1">
      <c r="A183" s="59"/>
      <c r="B183" s="130"/>
      <c r="C183" s="26" t="s">
        <v>746</v>
      </c>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row>
    <row r="184" spans="1:27" ht="15.75" customHeight="1">
      <c r="A184" s="59"/>
      <c r="B184" s="59"/>
      <c r="C184" s="3"/>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row>
    <row r="185" spans="1:27" ht="15.75" customHeight="1">
      <c r="A185" s="55"/>
      <c r="B185" s="60" t="s">
        <v>234</v>
      </c>
      <c r="C185" s="26" t="s">
        <v>235</v>
      </c>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row>
    <row r="186" spans="1:27" ht="15.75" customHeight="1">
      <c r="A186" s="68"/>
      <c r="B186" s="68"/>
      <c r="C186" s="31"/>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row>
    <row r="187" spans="1:2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55"/>
      <c r="B188" s="57" t="s">
        <v>11</v>
      </c>
      <c r="C188" s="58" t="str">
        <f>Summary!F13</f>
        <v>Negative Scenario for Users Registration with One or More of Field is Empty</v>
      </c>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row>
    <row r="189" spans="1:27" ht="15.75" customHeight="1">
      <c r="A189" s="55"/>
      <c r="B189" s="60" t="s">
        <v>9</v>
      </c>
      <c r="C189" s="62" t="s">
        <v>51</v>
      </c>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row>
    <row r="190" spans="1:27" ht="15.75" customHeight="1">
      <c r="A190" s="55"/>
      <c r="B190" s="55"/>
      <c r="C190" s="3"/>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row>
    <row r="191" spans="1:27" ht="15.75" customHeight="1">
      <c r="A191" s="55"/>
      <c r="B191" s="140" t="s">
        <v>67</v>
      </c>
      <c r="C191" s="126"/>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row>
    <row r="192" spans="1:27" ht="15.75" customHeight="1">
      <c r="A192" s="55"/>
      <c r="B192" s="141" t="s">
        <v>81</v>
      </c>
      <c r="C192" s="26" t="s">
        <v>538</v>
      </c>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row>
    <row r="193" spans="1:27" ht="15.75" customHeight="1">
      <c r="A193" s="55"/>
      <c r="B193" s="139"/>
      <c r="C193" s="26" t="s">
        <v>682</v>
      </c>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row>
    <row r="194" spans="1:27" ht="15.75" customHeight="1">
      <c r="A194" s="59"/>
      <c r="B194" s="139"/>
      <c r="C194" s="26" t="s">
        <v>683</v>
      </c>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row>
    <row r="195" spans="1:27" ht="15.75" customHeight="1">
      <c r="A195" s="59"/>
      <c r="B195" s="139"/>
      <c r="C195" s="75" t="s">
        <v>748</v>
      </c>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row>
    <row r="196" spans="1:27" ht="15.75" customHeight="1">
      <c r="A196" s="59"/>
      <c r="B196" s="139"/>
      <c r="C196" s="26" t="s">
        <v>685</v>
      </c>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row>
    <row r="197" spans="1:27" ht="15.75" customHeight="1">
      <c r="A197" s="59"/>
      <c r="B197" s="130"/>
      <c r="C197" s="26" t="s">
        <v>686</v>
      </c>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row>
    <row r="198" spans="1:27" ht="15.75" customHeight="1">
      <c r="A198" s="59"/>
      <c r="B198" s="59"/>
      <c r="C198" s="3"/>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row>
    <row r="199" spans="1:27" ht="15.75" customHeight="1">
      <c r="A199" s="55"/>
      <c r="B199" s="60" t="s">
        <v>12</v>
      </c>
      <c r="C199" s="26" t="str">
        <f>Summary!G13</f>
        <v>Users can see an error message 'Please fill up the [empty field]'</v>
      </c>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row>
    <row r="200" spans="1:27" ht="15.75" customHeight="1">
      <c r="A200" s="59"/>
      <c r="B200" s="59"/>
      <c r="C200" s="3"/>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row>
    <row r="201" spans="1:27" ht="15.75" customHeight="1">
      <c r="A201" s="55"/>
      <c r="B201" s="141" t="s">
        <v>118</v>
      </c>
      <c r="C201" s="26" t="s">
        <v>687</v>
      </c>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row>
    <row r="202" spans="1:27" ht="15.75" customHeight="1">
      <c r="A202" s="59"/>
      <c r="B202" s="139"/>
      <c r="C202" s="26" t="s">
        <v>688</v>
      </c>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row>
    <row r="203" spans="1:27" ht="15.75" customHeight="1">
      <c r="A203" s="59"/>
      <c r="B203" s="139"/>
      <c r="C203" s="26" t="s">
        <v>689</v>
      </c>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row>
    <row r="204" spans="1:27" ht="15.75" customHeight="1">
      <c r="A204" s="59"/>
      <c r="B204" s="139"/>
      <c r="C204" s="26" t="s">
        <v>690</v>
      </c>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row>
    <row r="205" spans="1:27" ht="15.75" customHeight="1">
      <c r="A205" s="59"/>
      <c r="B205" s="139"/>
      <c r="C205" s="26" t="s">
        <v>691</v>
      </c>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row>
    <row r="206" spans="1:27" ht="15.75" customHeight="1">
      <c r="A206" s="59"/>
      <c r="B206" s="139"/>
      <c r="C206" s="26" t="s">
        <v>692</v>
      </c>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row>
    <row r="207" spans="1:27" ht="15.75" customHeight="1">
      <c r="A207" s="59"/>
      <c r="B207" s="130"/>
      <c r="C207" s="26" t="s">
        <v>754</v>
      </c>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row>
    <row r="208" spans="1:27" ht="15.75" customHeight="1">
      <c r="A208" s="59"/>
      <c r="B208" s="59"/>
      <c r="C208" s="3"/>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row>
    <row r="209" spans="1:27" ht="15.75" customHeight="1">
      <c r="A209" s="55"/>
      <c r="B209" s="60" t="s">
        <v>234</v>
      </c>
      <c r="C209" s="26" t="s">
        <v>235</v>
      </c>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row>
    <row r="210" spans="1:27" ht="15.75" customHeight="1">
      <c r="A210" s="68"/>
      <c r="B210" s="68"/>
      <c r="C210" s="31"/>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row>
    <row r="211" spans="1:27"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55"/>
      <c r="B212" s="57" t="s">
        <v>11</v>
      </c>
      <c r="C212" s="58" t="str">
        <f>Summary!F14</f>
        <v xml:space="preserve">Negative Scenario for Users Registration with Email is Already Registered on SellOn </v>
      </c>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row>
    <row r="213" spans="1:27" ht="15.75" customHeight="1">
      <c r="A213" s="55"/>
      <c r="B213" s="60" t="s">
        <v>9</v>
      </c>
      <c r="C213" s="62" t="s">
        <v>54</v>
      </c>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row>
    <row r="214" spans="1:27" ht="15.75" customHeight="1">
      <c r="A214" s="55"/>
      <c r="B214" s="55"/>
      <c r="C214" s="3"/>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row>
    <row r="215" spans="1:27" ht="15.75" customHeight="1">
      <c r="A215" s="55"/>
      <c r="B215" s="140" t="s">
        <v>67</v>
      </c>
      <c r="C215" s="126"/>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row>
    <row r="216" spans="1:27" ht="15.75" customHeight="1">
      <c r="A216" s="55"/>
      <c r="B216" s="141" t="s">
        <v>81</v>
      </c>
      <c r="C216" s="26" t="s">
        <v>538</v>
      </c>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row>
    <row r="217" spans="1:27" ht="15.75" customHeight="1">
      <c r="A217" s="55"/>
      <c r="B217" s="139"/>
      <c r="C217" s="26" t="s">
        <v>682</v>
      </c>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row>
    <row r="218" spans="1:27" ht="15.75" customHeight="1">
      <c r="A218" s="59"/>
      <c r="B218" s="139"/>
      <c r="C218" s="75" t="s">
        <v>683</v>
      </c>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row>
    <row r="219" spans="1:27" ht="15.75" customHeight="1">
      <c r="A219" s="59"/>
      <c r="B219" s="139"/>
      <c r="C219" s="26" t="s">
        <v>684</v>
      </c>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row>
    <row r="220" spans="1:27" ht="15.75" customHeight="1">
      <c r="A220" s="59"/>
      <c r="B220" s="139"/>
      <c r="C220" s="26" t="s">
        <v>685</v>
      </c>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row>
    <row r="221" spans="1:27" ht="15.75" customHeight="1">
      <c r="A221" s="59"/>
      <c r="B221" s="130"/>
      <c r="C221" s="26" t="s">
        <v>686</v>
      </c>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row>
    <row r="222" spans="1:27" ht="15.75" customHeight="1">
      <c r="A222" s="59"/>
      <c r="B222" s="59"/>
      <c r="C222" s="3"/>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row>
    <row r="223" spans="1:27" ht="15.75" customHeight="1">
      <c r="A223" s="55"/>
      <c r="B223" s="60" t="s">
        <v>12</v>
      </c>
      <c r="C223" s="26" t="str">
        <f>Summary!G14</f>
        <v>Users can see an error message 'Email already registered, please try another email or login with current email'</v>
      </c>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row>
    <row r="224" spans="1:27" ht="15.75" customHeight="1">
      <c r="A224" s="59"/>
      <c r="B224" s="59"/>
      <c r="C224" s="3"/>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row>
    <row r="225" spans="1:27" ht="15.75" customHeight="1">
      <c r="A225" s="55"/>
      <c r="B225" s="141" t="s">
        <v>118</v>
      </c>
      <c r="C225" s="26" t="s">
        <v>687</v>
      </c>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row>
    <row r="226" spans="1:27" ht="15.75" customHeight="1">
      <c r="A226" s="59"/>
      <c r="B226" s="139"/>
      <c r="C226" s="26" t="s">
        <v>688</v>
      </c>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row>
    <row r="227" spans="1:27" ht="15.75" customHeight="1">
      <c r="A227" s="59"/>
      <c r="B227" s="139"/>
      <c r="C227" s="26" t="s">
        <v>689</v>
      </c>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row>
    <row r="228" spans="1:27" ht="15.75" customHeight="1">
      <c r="A228" s="59"/>
      <c r="B228" s="139"/>
      <c r="C228" s="26" t="s">
        <v>690</v>
      </c>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row>
    <row r="229" spans="1:27" ht="15.75" customHeight="1">
      <c r="A229" s="59"/>
      <c r="B229" s="139"/>
      <c r="C229" s="26" t="s">
        <v>691</v>
      </c>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row>
    <row r="230" spans="1:27" ht="15.75" customHeight="1">
      <c r="A230" s="59"/>
      <c r="B230" s="139"/>
      <c r="C230" s="26" t="s">
        <v>692</v>
      </c>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row>
    <row r="231" spans="1:27" ht="15.75" customHeight="1">
      <c r="A231" s="59"/>
      <c r="B231" s="130"/>
      <c r="C231" s="26" t="s">
        <v>775</v>
      </c>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row>
    <row r="232" spans="1:27" ht="15.75" customHeight="1">
      <c r="A232" s="59"/>
      <c r="B232" s="59"/>
      <c r="C232" s="3"/>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row>
    <row r="233" spans="1:27" ht="15.75" customHeight="1">
      <c r="A233" s="55"/>
      <c r="B233" s="60" t="s">
        <v>234</v>
      </c>
      <c r="C233" s="26" t="s">
        <v>235</v>
      </c>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row>
    <row r="234" spans="1:27" ht="15.75" customHeight="1">
      <c r="A234" s="68"/>
      <c r="B234" s="68"/>
      <c r="C234" s="31"/>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row>
    <row r="235" spans="1:27"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75" customHeight="1"/>
    <row r="435" spans="1:27" ht="15.75" customHeight="1"/>
    <row r="436" spans="1:27" ht="15.75" customHeight="1"/>
    <row r="437" spans="1:27" ht="15.75" customHeight="1"/>
    <row r="438" spans="1:27" ht="15.75" customHeight="1"/>
    <row r="439" spans="1:27" ht="15.75" customHeight="1"/>
    <row r="440" spans="1:27" ht="15.75" customHeight="1"/>
    <row r="441" spans="1:27" ht="15.75" customHeight="1"/>
    <row r="442" spans="1:27" ht="15.75" customHeight="1"/>
    <row r="443" spans="1:27" ht="15.75" customHeight="1"/>
    <row r="444" spans="1:27" ht="15.75" customHeight="1"/>
    <row r="445" spans="1:27" ht="15.75" customHeight="1"/>
    <row r="446" spans="1:27" ht="15.75" customHeight="1"/>
    <row r="447" spans="1:27" ht="15.75" customHeight="1"/>
    <row r="448" spans="1:27"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B96:B101"/>
    <mergeCell ref="B95:C95"/>
    <mergeCell ref="I2:I3"/>
    <mergeCell ref="B9:C9"/>
    <mergeCell ref="B37:C37"/>
    <mergeCell ref="B20:B29"/>
    <mergeCell ref="B10:B15"/>
    <mergeCell ref="B49:B59"/>
    <mergeCell ref="B38:B45"/>
    <mergeCell ref="B77:B87"/>
    <mergeCell ref="B67:C67"/>
    <mergeCell ref="B68:B73"/>
    <mergeCell ref="B216:B221"/>
    <mergeCell ref="B225:B231"/>
    <mergeCell ref="B144:B149"/>
    <mergeCell ref="B129:B135"/>
    <mergeCell ref="B120:B125"/>
    <mergeCell ref="B168:B173"/>
    <mergeCell ref="B177:B183"/>
    <mergeCell ref="B192:B197"/>
    <mergeCell ref="B201:B207"/>
    <mergeCell ref="B215:C215"/>
    <mergeCell ref="B191:C191"/>
    <mergeCell ref="B119:C119"/>
    <mergeCell ref="B105:B111"/>
    <mergeCell ref="B153:B159"/>
    <mergeCell ref="B143:C143"/>
    <mergeCell ref="B167:C167"/>
  </mergeCells>
  <conditionalFormatting sqref="C1:C8 C10:C29 C31:C36 C41:C66 C69:C94 C96:C118 C120:C142 C144:C166 C168:C190 C192:C214 C216:C1000">
    <cfRule type="cellIs" dxfId="63" priority="1" operator="equal">
      <formula>"Success"</formula>
    </cfRule>
  </conditionalFormatting>
  <conditionalFormatting sqref="C1:C8 C10:C29 C31:C36 C41:C66 C69:C94 C96:C118 C120:C142 C144:C166 C168:C190 C192:C214 C216:C1000">
    <cfRule type="containsText" dxfId="62" priority="2" operator="containsText" text="Failed">
      <formula>NOT(ISERROR(SEARCH(("Failed"),(C1))))</formula>
    </cfRule>
  </conditionalFormatting>
  <hyperlinks>
    <hyperlink ref="I2" location="Summary!A1" display="&lt; Back To Summary" xr:uid="{00000000-0004-0000-0400-000000000000}"/>
    <hyperlink ref="C3" location="TC-002!A1" display="TC-002"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4" customWidth="1"/>
    <col min="4" max="4" width="71.5546875" customWidth="1"/>
    <col min="5" max="6" width="14.44140625" customWidth="1"/>
    <col min="7" max="7" width="16" customWidth="1"/>
    <col min="9" max="9" width="5.6640625" customWidth="1"/>
    <col min="10" max="10" width="18.5546875" customWidth="1"/>
  </cols>
  <sheetData>
    <row r="1" spans="1:28" ht="14.4">
      <c r="A1" s="1"/>
      <c r="B1" s="1"/>
      <c r="C1" s="52"/>
      <c r="D1" s="3"/>
      <c r="E1" s="3"/>
      <c r="F1" s="3"/>
      <c r="G1" s="3"/>
      <c r="H1" s="3"/>
      <c r="I1" s="3"/>
      <c r="J1" s="3"/>
      <c r="K1" s="3"/>
      <c r="L1" s="3"/>
      <c r="M1" s="3"/>
      <c r="N1" s="3"/>
      <c r="O1" s="3"/>
      <c r="P1" s="3"/>
      <c r="Q1" s="3"/>
      <c r="R1" s="3"/>
      <c r="S1" s="3"/>
      <c r="T1" s="3"/>
      <c r="U1" s="3"/>
      <c r="V1" s="3"/>
      <c r="W1" s="3"/>
      <c r="X1" s="3"/>
      <c r="Y1" s="3"/>
      <c r="Z1" s="3"/>
      <c r="AA1" s="3"/>
      <c r="AB1" s="3"/>
    </row>
    <row r="2" spans="1:28" ht="14.4">
      <c r="A2" s="1"/>
      <c r="B2" s="53" t="s">
        <v>5</v>
      </c>
      <c r="C2" s="152" t="str">
        <f>Summary!C15</f>
        <v>Users Login</v>
      </c>
      <c r="D2" s="126"/>
      <c r="E2" s="3"/>
      <c r="F2" s="17" t="s">
        <v>17</v>
      </c>
      <c r="G2" s="17" t="s">
        <v>15</v>
      </c>
      <c r="H2" s="17" t="s">
        <v>16</v>
      </c>
      <c r="I2" s="3"/>
      <c r="J2" s="129" t="s">
        <v>19</v>
      </c>
      <c r="K2" s="3"/>
      <c r="L2" s="3"/>
      <c r="M2" s="3"/>
      <c r="N2" s="3"/>
      <c r="O2" s="3"/>
      <c r="P2" s="3"/>
      <c r="Q2" s="3"/>
      <c r="R2" s="3"/>
      <c r="S2" s="3"/>
      <c r="T2" s="3"/>
      <c r="U2" s="3"/>
      <c r="V2" s="3"/>
      <c r="W2" s="3"/>
      <c r="X2" s="3"/>
      <c r="Y2" s="3"/>
      <c r="Z2" s="3"/>
      <c r="AA2" s="3"/>
      <c r="AB2" s="3"/>
    </row>
    <row r="3" spans="1:28" ht="14.4">
      <c r="A3" s="1"/>
      <c r="B3" s="56" t="s">
        <v>25</v>
      </c>
      <c r="C3" s="153" t="s">
        <v>57</v>
      </c>
      <c r="D3" s="126"/>
      <c r="E3" s="3"/>
      <c r="F3" s="26">
        <f>COUNTIF(C:C,"TC-003-SC-*")</f>
        <v>10</v>
      </c>
      <c r="G3" s="26">
        <f>COUNTIF(C:C,"Success")</f>
        <v>10</v>
      </c>
      <c r="H3" s="26">
        <f>F3-G3</f>
        <v>0</v>
      </c>
      <c r="I3" s="3"/>
      <c r="J3" s="130"/>
      <c r="K3" s="3"/>
      <c r="L3" s="3"/>
      <c r="M3" s="3"/>
      <c r="N3" s="3"/>
      <c r="O3" s="3"/>
      <c r="P3" s="3"/>
      <c r="Q3" s="3"/>
      <c r="R3" s="3"/>
      <c r="S3" s="3"/>
      <c r="T3" s="3"/>
      <c r="U3" s="3"/>
      <c r="V3" s="3"/>
      <c r="W3" s="3"/>
      <c r="X3" s="3"/>
      <c r="Y3" s="3"/>
      <c r="Z3" s="3"/>
      <c r="AA3" s="3"/>
      <c r="AB3" s="3"/>
    </row>
    <row r="4" spans="1:28" ht="14.4">
      <c r="A4" s="29"/>
      <c r="B4" s="61"/>
      <c r="C4" s="63"/>
      <c r="D4" s="63"/>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64"/>
      <c r="C5" s="23"/>
      <c r="D5" s="23"/>
      <c r="E5" s="3"/>
      <c r="F5" s="3"/>
      <c r="G5" s="3"/>
      <c r="H5" s="3"/>
      <c r="I5" s="3"/>
      <c r="J5" s="3"/>
      <c r="K5" s="3"/>
      <c r="L5" s="3"/>
      <c r="M5" s="3"/>
      <c r="N5" s="3"/>
      <c r="O5" s="3"/>
      <c r="P5" s="3"/>
      <c r="Q5" s="3"/>
      <c r="R5" s="3"/>
      <c r="S5" s="3"/>
      <c r="T5" s="3"/>
      <c r="U5" s="3"/>
      <c r="V5" s="3"/>
      <c r="W5" s="3"/>
      <c r="X5" s="3"/>
      <c r="Y5" s="3"/>
      <c r="Z5" s="3"/>
      <c r="AA5" s="3"/>
      <c r="AB5" s="3"/>
    </row>
    <row r="6" spans="1:28" ht="14.4">
      <c r="A6" s="55"/>
      <c r="B6" s="65" t="s">
        <v>11</v>
      </c>
      <c r="C6" s="150" t="str">
        <f>Summary!F15</f>
        <v>Normal Scenario for Users Login with Email</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6" t="s">
        <v>9</v>
      </c>
      <c r="C7" s="148" t="s">
        <v>60</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67"/>
      <c r="C8" s="23"/>
      <c r="D8" s="2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7" t="s">
        <v>67</v>
      </c>
      <c r="C9" s="137"/>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56" t="s">
        <v>81</v>
      </c>
      <c r="C10" s="149" t="s">
        <v>538</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9"/>
      <c r="C11" s="149" t="s">
        <v>683</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0"/>
      <c r="C12" s="149" t="s">
        <v>685</v>
      </c>
      <c r="D12" s="126"/>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67"/>
      <c r="C13" s="23"/>
      <c r="D13" s="23"/>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59"/>
      <c r="C14" s="52"/>
      <c r="D14" s="3"/>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5"/>
      <c r="B15" s="60" t="s">
        <v>12</v>
      </c>
      <c r="C15" s="149" t="str">
        <f>Summary!G15</f>
        <v>Users redirected to Homepage and see successfully login message 'Welcome back to SellOn [Usersname]'</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59"/>
      <c r="C16" s="52"/>
      <c r="D16" s="3"/>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5"/>
      <c r="B17" s="145" t="s">
        <v>118</v>
      </c>
      <c r="C17" s="36" t="s">
        <v>120</v>
      </c>
      <c r="D17" s="37" t="s">
        <v>552</v>
      </c>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28.8">
      <c r="A18" s="59"/>
      <c r="B18" s="134"/>
      <c r="C18" s="36" t="s">
        <v>697</v>
      </c>
      <c r="D18" s="37" t="s">
        <v>698</v>
      </c>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28.8">
      <c r="A19" s="59"/>
      <c r="B19" s="134"/>
      <c r="C19" s="36" t="s">
        <v>699</v>
      </c>
      <c r="D19" s="37" t="s">
        <v>700</v>
      </c>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9"/>
      <c r="B20" s="134"/>
      <c r="C20" s="36" t="s">
        <v>131</v>
      </c>
      <c r="D20" s="37" t="s">
        <v>701</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34"/>
      <c r="C21" s="36" t="s">
        <v>137</v>
      </c>
      <c r="D21" s="37" t="s">
        <v>702</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34"/>
      <c r="C22" s="36" t="s">
        <v>139</v>
      </c>
      <c r="D22" s="37" t="s">
        <v>703</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35"/>
      <c r="C23" s="36" t="s">
        <v>144</v>
      </c>
      <c r="D23" s="37" t="s">
        <v>704</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55"/>
      <c r="C24" s="69"/>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5"/>
      <c r="B25" s="60" t="s">
        <v>234</v>
      </c>
      <c r="C25" s="143" t="s">
        <v>235</v>
      </c>
      <c r="D25" s="126"/>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68"/>
      <c r="B26" s="68"/>
      <c r="C26" s="71"/>
      <c r="D26" s="31"/>
      <c r="E26" s="68"/>
      <c r="F26" s="68"/>
      <c r="G26" s="68"/>
      <c r="H26" s="68"/>
      <c r="I26" s="68"/>
      <c r="J26" s="68"/>
      <c r="K26" s="68"/>
      <c r="L26" s="68"/>
      <c r="M26" s="68"/>
      <c r="N26" s="68"/>
      <c r="O26" s="68"/>
      <c r="P26" s="68"/>
      <c r="Q26" s="68"/>
      <c r="R26" s="68"/>
      <c r="S26" s="68"/>
      <c r="T26" s="68"/>
      <c r="U26" s="68"/>
      <c r="V26" s="68"/>
      <c r="W26" s="68"/>
      <c r="X26" s="68"/>
      <c r="Y26" s="68"/>
      <c r="Z26" s="68"/>
      <c r="AA26" s="68"/>
      <c r="AB26" s="68"/>
    </row>
    <row r="27" spans="1:28" ht="15.75" customHeight="1">
      <c r="A27" s="3"/>
      <c r="B27" s="3"/>
      <c r="C27" s="52"/>
      <c r="D27" s="3"/>
      <c r="E27" s="3"/>
      <c r="F27" s="3"/>
      <c r="G27" s="3"/>
      <c r="H27" s="3"/>
      <c r="I27" s="3"/>
      <c r="J27" s="3"/>
      <c r="K27" s="3"/>
      <c r="L27" s="3"/>
      <c r="M27" s="3"/>
      <c r="N27" s="3"/>
      <c r="O27" s="3"/>
      <c r="P27" s="3"/>
      <c r="Q27" s="3"/>
      <c r="R27" s="3"/>
      <c r="S27" s="3"/>
      <c r="T27" s="3"/>
      <c r="U27" s="3"/>
      <c r="V27" s="3"/>
      <c r="W27" s="3"/>
      <c r="X27" s="3"/>
      <c r="Y27" s="3"/>
      <c r="Z27" s="3"/>
      <c r="AA27" s="3"/>
      <c r="AB27" s="3"/>
    </row>
    <row r="28" spans="1:28" ht="15.75" customHeight="1">
      <c r="A28" s="55"/>
      <c r="B28" s="57" t="s">
        <v>11</v>
      </c>
      <c r="C28" s="142" t="str">
        <f>Summary!F16</f>
        <v>Normal Scenario for Users Login with Facebook</v>
      </c>
      <c r="D28" s="126"/>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5"/>
      <c r="B29" s="60" t="s">
        <v>9</v>
      </c>
      <c r="C29" s="146" t="s">
        <v>63</v>
      </c>
      <c r="D29" s="126"/>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5"/>
      <c r="B30" s="55"/>
      <c r="C30" s="52"/>
      <c r="D30" s="3"/>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5"/>
      <c r="B31" s="140" t="s">
        <v>67</v>
      </c>
      <c r="C31" s="137"/>
      <c r="D31" s="126"/>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5"/>
      <c r="B32" s="141" t="s">
        <v>81</v>
      </c>
      <c r="C32" s="154" t="s">
        <v>538</v>
      </c>
      <c r="D32" s="115"/>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9"/>
      <c r="B33" s="139"/>
      <c r="C33" s="155" t="s">
        <v>705</v>
      </c>
      <c r="D33" s="126"/>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59"/>
      <c r="B34" s="130"/>
      <c r="C34" s="155" t="s">
        <v>708</v>
      </c>
      <c r="D34" s="126"/>
      <c r="E34" s="59"/>
      <c r="F34" s="59"/>
      <c r="G34" s="59"/>
      <c r="H34" s="59"/>
      <c r="I34" s="59"/>
      <c r="J34" s="59"/>
      <c r="K34" s="59"/>
      <c r="L34" s="59"/>
      <c r="M34" s="59"/>
      <c r="N34" s="59"/>
      <c r="O34" s="59"/>
      <c r="P34" s="59"/>
      <c r="Q34" s="59"/>
      <c r="R34" s="59"/>
      <c r="S34" s="59"/>
      <c r="T34" s="59"/>
      <c r="U34" s="59"/>
      <c r="V34" s="59"/>
      <c r="W34" s="59"/>
      <c r="X34" s="59"/>
      <c r="Y34" s="59"/>
      <c r="Z34" s="59"/>
      <c r="AA34" s="59"/>
      <c r="AB34" s="59"/>
    </row>
    <row r="35" spans="1:28" ht="15.75" customHeight="1">
      <c r="A35" s="59"/>
      <c r="B35" s="59"/>
      <c r="C35" s="52"/>
      <c r="D35" s="3"/>
      <c r="E35" s="59"/>
      <c r="F35" s="59"/>
      <c r="G35" s="59"/>
      <c r="H35" s="59"/>
      <c r="I35" s="59"/>
      <c r="J35" s="59"/>
      <c r="K35" s="59"/>
      <c r="L35" s="59"/>
      <c r="M35" s="59"/>
      <c r="N35" s="59"/>
      <c r="O35" s="59"/>
      <c r="P35" s="59"/>
      <c r="Q35" s="59"/>
      <c r="R35" s="59"/>
      <c r="S35" s="59"/>
      <c r="T35" s="59"/>
      <c r="U35" s="59"/>
      <c r="V35" s="59"/>
      <c r="W35" s="59"/>
      <c r="X35" s="59"/>
      <c r="Y35" s="59"/>
      <c r="Z35" s="59"/>
      <c r="AA35" s="59"/>
      <c r="AB35" s="59"/>
    </row>
    <row r="36" spans="1:28" ht="15.75" customHeight="1">
      <c r="A36" s="55"/>
      <c r="B36" s="60" t="s">
        <v>12</v>
      </c>
      <c r="C36" s="143" t="str">
        <f>Summary!G16</f>
        <v>Users redirected to Homepage and see successfully login message 'Welcome back to SellOn [Usersname]'</v>
      </c>
      <c r="D36" s="126"/>
      <c r="E36" s="59"/>
      <c r="F36" s="59"/>
      <c r="G36" s="59"/>
      <c r="H36" s="59"/>
      <c r="I36" s="59"/>
      <c r="J36" s="59"/>
      <c r="K36" s="59"/>
      <c r="L36" s="59"/>
      <c r="M36" s="59"/>
      <c r="N36" s="59"/>
      <c r="O36" s="59"/>
      <c r="P36" s="59"/>
      <c r="Q36" s="59"/>
      <c r="R36" s="59"/>
      <c r="S36" s="59"/>
      <c r="T36" s="59"/>
      <c r="U36" s="59"/>
      <c r="V36" s="59"/>
      <c r="W36" s="59"/>
      <c r="X36" s="59"/>
      <c r="Y36" s="59"/>
      <c r="Z36" s="59"/>
      <c r="AA36" s="59"/>
      <c r="AB36" s="59"/>
    </row>
    <row r="37" spans="1:28" ht="15.75" customHeight="1">
      <c r="A37" s="59"/>
      <c r="B37" s="59"/>
      <c r="C37" s="52"/>
      <c r="D37" s="3"/>
      <c r="E37" s="59"/>
      <c r="F37" s="59"/>
      <c r="G37" s="59"/>
      <c r="H37" s="59"/>
      <c r="I37" s="59"/>
      <c r="J37" s="59"/>
      <c r="K37" s="59"/>
      <c r="L37" s="59"/>
      <c r="M37" s="59"/>
      <c r="N37" s="59"/>
      <c r="O37" s="59"/>
      <c r="P37" s="59"/>
      <c r="Q37" s="59"/>
      <c r="R37" s="59"/>
      <c r="S37" s="59"/>
      <c r="T37" s="59"/>
      <c r="U37" s="59"/>
      <c r="V37" s="59"/>
      <c r="W37" s="59"/>
      <c r="X37" s="59"/>
      <c r="Y37" s="59"/>
      <c r="Z37" s="59"/>
      <c r="AA37" s="59"/>
      <c r="AB37" s="59"/>
    </row>
    <row r="38" spans="1:28" ht="15.75" customHeight="1">
      <c r="A38" s="55"/>
      <c r="B38" s="145" t="s">
        <v>118</v>
      </c>
      <c r="C38" s="36" t="s">
        <v>120</v>
      </c>
      <c r="D38" s="73" t="s">
        <v>552</v>
      </c>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9"/>
      <c r="B39" s="134"/>
      <c r="C39" s="36" t="s">
        <v>697</v>
      </c>
      <c r="D39" s="73" t="s">
        <v>715</v>
      </c>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59"/>
      <c r="B40" s="134"/>
      <c r="C40" s="36" t="s">
        <v>699</v>
      </c>
      <c r="D40" s="73" t="s">
        <v>718</v>
      </c>
      <c r="E40" s="59"/>
      <c r="F40" s="59"/>
      <c r="G40" s="59"/>
      <c r="H40" s="59"/>
      <c r="I40" s="59"/>
      <c r="J40" s="59"/>
      <c r="K40" s="59"/>
      <c r="L40" s="59"/>
      <c r="M40" s="59"/>
      <c r="N40" s="59"/>
      <c r="O40" s="59"/>
      <c r="P40" s="59"/>
      <c r="Q40" s="59"/>
      <c r="R40" s="59"/>
      <c r="S40" s="59"/>
      <c r="T40" s="59"/>
      <c r="U40" s="59"/>
      <c r="V40" s="59"/>
      <c r="W40" s="59"/>
      <c r="X40" s="59"/>
      <c r="Y40" s="59"/>
      <c r="Z40" s="59"/>
      <c r="AA40" s="59"/>
      <c r="AB40" s="59"/>
    </row>
    <row r="41" spans="1:28" ht="15.75" customHeight="1">
      <c r="A41" s="59"/>
      <c r="B41" s="135"/>
      <c r="C41" s="36" t="s">
        <v>131</v>
      </c>
      <c r="D41" s="73" t="s">
        <v>704</v>
      </c>
      <c r="E41" s="59"/>
      <c r="F41" s="59"/>
      <c r="G41" s="59"/>
      <c r="H41" s="59"/>
      <c r="I41" s="59"/>
      <c r="J41" s="59"/>
      <c r="K41" s="59"/>
      <c r="L41" s="59"/>
      <c r="M41" s="59"/>
      <c r="N41" s="59"/>
      <c r="O41" s="59"/>
      <c r="P41" s="59"/>
      <c r="Q41" s="59"/>
      <c r="R41" s="59"/>
      <c r="S41" s="59"/>
      <c r="T41" s="59"/>
      <c r="U41" s="59"/>
      <c r="V41" s="59"/>
      <c r="W41" s="59"/>
      <c r="X41" s="59"/>
      <c r="Y41" s="59"/>
      <c r="Z41" s="59"/>
      <c r="AA41" s="59"/>
      <c r="AB41" s="59"/>
    </row>
    <row r="42" spans="1:28" ht="15.75" customHeight="1">
      <c r="A42" s="59"/>
      <c r="B42" s="59"/>
      <c r="C42" s="52"/>
      <c r="D42" s="3"/>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5"/>
      <c r="B43" s="60" t="s">
        <v>234</v>
      </c>
      <c r="C43" s="143" t="s">
        <v>235</v>
      </c>
      <c r="D43" s="126"/>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68"/>
      <c r="B44" s="68"/>
      <c r="C44" s="71"/>
      <c r="D44" s="31"/>
      <c r="E44" s="68"/>
      <c r="F44" s="68"/>
      <c r="G44" s="68"/>
      <c r="H44" s="68"/>
      <c r="I44" s="68"/>
      <c r="J44" s="68"/>
      <c r="K44" s="68"/>
      <c r="L44" s="68"/>
      <c r="M44" s="68"/>
      <c r="N44" s="68"/>
      <c r="O44" s="68"/>
      <c r="P44" s="68"/>
      <c r="Q44" s="68"/>
      <c r="R44" s="68"/>
      <c r="S44" s="68"/>
      <c r="T44" s="68"/>
      <c r="U44" s="68"/>
      <c r="V44" s="68"/>
      <c r="W44" s="68"/>
      <c r="X44" s="68"/>
      <c r="Y44" s="68"/>
      <c r="Z44" s="68"/>
      <c r="AA44" s="68"/>
      <c r="AB44" s="68"/>
    </row>
    <row r="45" spans="1:28" ht="15.75" customHeight="1">
      <c r="A45" s="3"/>
      <c r="B45" s="3"/>
      <c r="C45" s="52"/>
      <c r="D45" s="3"/>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55"/>
      <c r="B46" s="57" t="s">
        <v>11</v>
      </c>
      <c r="C46" s="142" t="str">
        <f>Summary!F17</f>
        <v>Normal Scenario for Users Login with Google</v>
      </c>
      <c r="D46" s="126"/>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5"/>
      <c r="B47" s="60" t="s">
        <v>9</v>
      </c>
      <c r="C47" s="146" t="s">
        <v>65</v>
      </c>
      <c r="D47" s="126"/>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5"/>
      <c r="B48" s="55"/>
      <c r="C48" s="52"/>
      <c r="D48" s="3"/>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55"/>
      <c r="B49" s="140" t="s">
        <v>67</v>
      </c>
      <c r="C49" s="137"/>
      <c r="D49" s="126"/>
      <c r="E49" s="59"/>
      <c r="F49" s="59"/>
      <c r="G49" s="59"/>
      <c r="H49" s="59"/>
      <c r="I49" s="59"/>
      <c r="J49" s="59"/>
      <c r="K49" s="59"/>
      <c r="L49" s="59"/>
      <c r="M49" s="59"/>
      <c r="N49" s="59"/>
      <c r="O49" s="59"/>
      <c r="P49" s="59"/>
      <c r="Q49" s="59"/>
      <c r="R49" s="59"/>
      <c r="S49" s="59"/>
      <c r="T49" s="59"/>
      <c r="U49" s="59"/>
      <c r="V49" s="59"/>
      <c r="W49" s="59"/>
      <c r="X49" s="59"/>
      <c r="Y49" s="59"/>
      <c r="Z49" s="59"/>
      <c r="AA49" s="59"/>
      <c r="AB49" s="59"/>
    </row>
    <row r="50" spans="1:28" ht="15.75" customHeight="1">
      <c r="A50" s="55"/>
      <c r="B50" s="141" t="s">
        <v>81</v>
      </c>
      <c r="C50" s="157" t="s">
        <v>538</v>
      </c>
      <c r="D50" s="126"/>
      <c r="E50" s="59"/>
      <c r="F50" s="59"/>
      <c r="G50" s="59"/>
      <c r="H50" s="59"/>
      <c r="I50" s="59"/>
      <c r="J50" s="59"/>
      <c r="K50" s="59"/>
      <c r="L50" s="59"/>
      <c r="M50" s="59"/>
      <c r="N50" s="59"/>
      <c r="O50" s="59"/>
      <c r="P50" s="59"/>
      <c r="Q50" s="59"/>
      <c r="R50" s="59"/>
      <c r="S50" s="59"/>
      <c r="T50" s="59"/>
      <c r="U50" s="59"/>
      <c r="V50" s="59"/>
      <c r="W50" s="59"/>
      <c r="X50" s="59"/>
      <c r="Y50" s="59"/>
      <c r="Z50" s="59"/>
      <c r="AA50" s="59"/>
      <c r="AB50" s="59"/>
    </row>
    <row r="51" spans="1:28" ht="15.75" customHeight="1">
      <c r="A51" s="59"/>
      <c r="B51" s="139"/>
      <c r="C51" s="143" t="s">
        <v>721</v>
      </c>
      <c r="D51" s="126"/>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9"/>
      <c r="B52" s="130"/>
      <c r="C52" s="143" t="s">
        <v>722</v>
      </c>
      <c r="D52" s="126"/>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9"/>
      <c r="B53" s="59"/>
      <c r="C53" s="52"/>
      <c r="D53" s="3"/>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5"/>
      <c r="B54" s="60" t="s">
        <v>12</v>
      </c>
      <c r="C54" s="143" t="str">
        <f>Summary!G17</f>
        <v>Users redirected to Homepage and see successfully login message 'Welcome back to SellOn [Usersname]'</v>
      </c>
      <c r="D54" s="126"/>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9"/>
      <c r="B55" s="59"/>
      <c r="C55" s="52"/>
      <c r="D55" s="3"/>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5"/>
      <c r="B56" s="145" t="s">
        <v>118</v>
      </c>
      <c r="C56" s="36" t="s">
        <v>120</v>
      </c>
      <c r="D56" s="37" t="s">
        <v>552</v>
      </c>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34"/>
      <c r="C57" s="36" t="s">
        <v>697</v>
      </c>
      <c r="D57" s="37" t="s">
        <v>724</v>
      </c>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134"/>
      <c r="C58" s="36" t="s">
        <v>699</v>
      </c>
      <c r="D58" s="37" t="s">
        <v>725</v>
      </c>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9"/>
      <c r="B59" s="135"/>
      <c r="C59" s="36" t="s">
        <v>131</v>
      </c>
      <c r="D59" s="37" t="s">
        <v>704</v>
      </c>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59"/>
      <c r="C60" s="52"/>
      <c r="D60" s="3"/>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5"/>
      <c r="B61" s="60" t="s">
        <v>234</v>
      </c>
      <c r="C61" s="143" t="s">
        <v>235</v>
      </c>
      <c r="D61" s="126"/>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68"/>
      <c r="B62" s="68"/>
      <c r="C62" s="71"/>
      <c r="D62" s="31"/>
      <c r="E62" s="68"/>
      <c r="F62" s="68"/>
      <c r="G62" s="68"/>
      <c r="H62" s="68"/>
      <c r="I62" s="68"/>
      <c r="J62" s="68"/>
      <c r="K62" s="68"/>
      <c r="L62" s="68"/>
      <c r="M62" s="68"/>
      <c r="N62" s="68"/>
      <c r="O62" s="68"/>
      <c r="P62" s="68"/>
      <c r="Q62" s="68"/>
      <c r="R62" s="68"/>
      <c r="S62" s="68"/>
      <c r="T62" s="68"/>
      <c r="U62" s="68"/>
      <c r="V62" s="68"/>
      <c r="W62" s="68"/>
      <c r="X62" s="68"/>
      <c r="Y62" s="68"/>
      <c r="Z62" s="68"/>
      <c r="AA62" s="68"/>
      <c r="AB62" s="68"/>
    </row>
    <row r="63" spans="1:28" ht="15.75" customHeight="1">
      <c r="A63" s="3"/>
      <c r="B63" s="3"/>
      <c r="C63" s="52"/>
      <c r="D63" s="3"/>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55"/>
      <c r="B64" s="57" t="s">
        <v>11</v>
      </c>
      <c r="C64" s="142" t="str">
        <f>Summary!F18</f>
        <v>Negative Scenario for Users Login with Invalid Password</v>
      </c>
      <c r="D64" s="126"/>
      <c r="E64" s="59"/>
      <c r="F64" s="59"/>
      <c r="G64" s="59"/>
      <c r="H64" s="59"/>
      <c r="I64" s="59"/>
      <c r="J64" s="59"/>
      <c r="K64" s="59"/>
      <c r="L64" s="59"/>
      <c r="M64" s="59"/>
      <c r="N64" s="59"/>
      <c r="O64" s="59"/>
      <c r="P64" s="59"/>
      <c r="Q64" s="59"/>
      <c r="R64" s="59"/>
      <c r="S64" s="59"/>
      <c r="T64" s="59"/>
      <c r="U64" s="59"/>
      <c r="V64" s="59"/>
      <c r="W64" s="59"/>
      <c r="X64" s="59"/>
      <c r="Y64" s="59"/>
      <c r="Z64" s="59"/>
      <c r="AA64" s="59"/>
      <c r="AB64" s="59"/>
    </row>
    <row r="65" spans="1:28" ht="15.75" customHeight="1">
      <c r="A65" s="55"/>
      <c r="B65" s="60" t="s">
        <v>9</v>
      </c>
      <c r="C65" s="146" t="s">
        <v>68</v>
      </c>
      <c r="D65" s="126"/>
      <c r="E65" s="59"/>
      <c r="F65" s="59"/>
      <c r="G65" s="59"/>
      <c r="H65" s="59"/>
      <c r="I65" s="59"/>
      <c r="J65" s="59"/>
      <c r="K65" s="59"/>
      <c r="L65" s="59"/>
      <c r="M65" s="59"/>
      <c r="N65" s="59"/>
      <c r="O65" s="59"/>
      <c r="P65" s="59"/>
      <c r="Q65" s="59"/>
      <c r="R65" s="59"/>
      <c r="S65" s="59"/>
      <c r="T65" s="59"/>
      <c r="U65" s="59"/>
      <c r="V65" s="59"/>
      <c r="W65" s="59"/>
      <c r="X65" s="59"/>
      <c r="Y65" s="59"/>
      <c r="Z65" s="59"/>
      <c r="AA65" s="59"/>
      <c r="AB65" s="59"/>
    </row>
    <row r="66" spans="1:28" ht="15.75" customHeight="1">
      <c r="A66" s="55"/>
      <c r="B66" s="55"/>
      <c r="C66" s="52"/>
      <c r="D66" s="3"/>
      <c r="E66" s="59"/>
      <c r="F66" s="59"/>
      <c r="G66" s="59"/>
      <c r="H66" s="59"/>
      <c r="I66" s="59"/>
      <c r="J66" s="59"/>
      <c r="K66" s="59"/>
      <c r="L66" s="59"/>
      <c r="M66" s="59"/>
      <c r="N66" s="59"/>
      <c r="O66" s="59"/>
      <c r="P66" s="59"/>
      <c r="Q66" s="59"/>
      <c r="R66" s="59"/>
      <c r="S66" s="59"/>
      <c r="T66" s="59"/>
      <c r="U66" s="59"/>
      <c r="V66" s="59"/>
      <c r="W66" s="59"/>
      <c r="X66" s="59"/>
      <c r="Y66" s="59"/>
      <c r="Z66" s="59"/>
      <c r="AA66" s="59"/>
      <c r="AB66" s="59"/>
    </row>
    <row r="67" spans="1:28" ht="15.75" customHeight="1">
      <c r="A67" s="55"/>
      <c r="B67" s="140" t="s">
        <v>67</v>
      </c>
      <c r="C67" s="137"/>
      <c r="D67" s="126"/>
      <c r="E67" s="59"/>
      <c r="F67" s="59"/>
      <c r="G67" s="59"/>
      <c r="H67" s="59"/>
      <c r="I67" s="59"/>
      <c r="J67" s="59"/>
      <c r="K67" s="59"/>
      <c r="L67" s="59"/>
      <c r="M67" s="59"/>
      <c r="N67" s="59"/>
      <c r="O67" s="59"/>
      <c r="P67" s="59"/>
      <c r="Q67" s="59"/>
      <c r="R67" s="59"/>
      <c r="S67" s="59"/>
      <c r="T67" s="59"/>
      <c r="U67" s="59"/>
      <c r="V67" s="59"/>
      <c r="W67" s="59"/>
      <c r="X67" s="59"/>
      <c r="Y67" s="59"/>
      <c r="Z67" s="59"/>
      <c r="AA67" s="59"/>
      <c r="AB67" s="59"/>
    </row>
    <row r="68" spans="1:28" ht="15.75" customHeight="1">
      <c r="A68" s="55"/>
      <c r="B68" s="141" t="s">
        <v>81</v>
      </c>
      <c r="C68" s="143" t="s">
        <v>538</v>
      </c>
      <c r="D68" s="126"/>
      <c r="E68" s="59"/>
      <c r="F68" s="59"/>
      <c r="G68" s="59"/>
      <c r="H68" s="59"/>
      <c r="I68" s="59"/>
      <c r="J68" s="59"/>
      <c r="K68" s="59"/>
      <c r="L68" s="59"/>
      <c r="M68" s="59"/>
      <c r="N68" s="59"/>
      <c r="O68" s="59"/>
      <c r="P68" s="59"/>
      <c r="Q68" s="59"/>
      <c r="R68" s="59"/>
      <c r="S68" s="59"/>
      <c r="T68" s="59"/>
      <c r="U68" s="59"/>
      <c r="V68" s="59"/>
      <c r="W68" s="59"/>
      <c r="X68" s="59"/>
      <c r="Y68" s="59"/>
      <c r="Z68" s="59"/>
      <c r="AA68" s="59"/>
      <c r="AB68" s="59"/>
    </row>
    <row r="69" spans="1:28" ht="15.75" customHeight="1">
      <c r="A69" s="59"/>
      <c r="B69" s="139"/>
      <c r="C69" s="144" t="s">
        <v>683</v>
      </c>
      <c r="D69" s="126"/>
      <c r="E69" s="59"/>
      <c r="F69" s="59"/>
      <c r="G69" s="59"/>
      <c r="H69" s="59"/>
      <c r="I69" s="59"/>
      <c r="J69" s="59"/>
      <c r="K69" s="59"/>
      <c r="L69" s="59"/>
      <c r="M69" s="59"/>
      <c r="N69" s="59"/>
      <c r="O69" s="59"/>
      <c r="P69" s="59"/>
      <c r="Q69" s="59"/>
      <c r="R69" s="59"/>
      <c r="S69" s="59"/>
      <c r="T69" s="59"/>
      <c r="U69" s="59"/>
      <c r="V69" s="59"/>
      <c r="W69" s="59"/>
      <c r="X69" s="59"/>
      <c r="Y69" s="59"/>
      <c r="Z69" s="59"/>
      <c r="AA69" s="59"/>
      <c r="AB69" s="59"/>
    </row>
    <row r="70" spans="1:28" ht="15.75" customHeight="1">
      <c r="A70" s="59"/>
      <c r="B70" s="130"/>
      <c r="C70" s="144" t="s">
        <v>731</v>
      </c>
      <c r="D70" s="126"/>
      <c r="E70" s="59"/>
      <c r="F70" s="59"/>
      <c r="G70" s="59"/>
      <c r="H70" s="59"/>
      <c r="I70" s="59"/>
      <c r="J70" s="59"/>
      <c r="K70" s="59"/>
      <c r="L70" s="59"/>
      <c r="M70" s="59"/>
      <c r="N70" s="59"/>
      <c r="O70" s="59"/>
      <c r="P70" s="59"/>
      <c r="Q70" s="59"/>
      <c r="R70" s="59"/>
      <c r="S70" s="59"/>
      <c r="T70" s="59"/>
      <c r="U70" s="59"/>
      <c r="V70" s="59"/>
      <c r="W70" s="59"/>
      <c r="X70" s="59"/>
      <c r="Y70" s="59"/>
      <c r="Z70" s="59"/>
      <c r="AA70" s="59"/>
      <c r="AB70" s="59"/>
    </row>
    <row r="71" spans="1:28" ht="15.75" customHeight="1">
      <c r="A71" s="59"/>
      <c r="B71" s="59"/>
      <c r="C71" s="52"/>
      <c r="D71" s="3"/>
      <c r="E71" s="59"/>
      <c r="F71" s="59"/>
      <c r="G71" s="59"/>
      <c r="H71" s="59"/>
      <c r="I71" s="59"/>
      <c r="J71" s="59"/>
      <c r="K71" s="59"/>
      <c r="L71" s="59"/>
      <c r="M71" s="59"/>
      <c r="N71" s="59"/>
      <c r="O71" s="59"/>
      <c r="P71" s="59"/>
      <c r="Q71" s="59"/>
      <c r="R71" s="59"/>
      <c r="S71" s="59"/>
      <c r="T71" s="59"/>
      <c r="U71" s="59"/>
      <c r="V71" s="59"/>
      <c r="W71" s="59"/>
      <c r="X71" s="59"/>
      <c r="Y71" s="59"/>
      <c r="Z71" s="59"/>
      <c r="AA71" s="59"/>
      <c r="AB71" s="59"/>
    </row>
    <row r="72" spans="1:28" ht="15.75" customHeight="1">
      <c r="A72" s="55"/>
      <c r="B72" s="60" t="s">
        <v>12</v>
      </c>
      <c r="C72" s="143" t="str">
        <f>Summary!G18</f>
        <v>Users can see an error message 'Invalid Email or Password'</v>
      </c>
      <c r="D72" s="126"/>
      <c r="E72" s="59"/>
      <c r="F72" s="59"/>
      <c r="G72" s="59"/>
      <c r="H72" s="59"/>
      <c r="I72" s="59"/>
      <c r="J72" s="59"/>
      <c r="K72" s="59"/>
      <c r="L72" s="59"/>
      <c r="M72" s="59"/>
      <c r="N72" s="59"/>
      <c r="O72" s="59"/>
      <c r="P72" s="59"/>
      <c r="Q72" s="59"/>
      <c r="R72" s="59"/>
      <c r="S72" s="59"/>
      <c r="T72" s="59"/>
      <c r="U72" s="59"/>
      <c r="V72" s="59"/>
      <c r="W72" s="59"/>
      <c r="X72" s="59"/>
      <c r="Y72" s="59"/>
      <c r="Z72" s="59"/>
      <c r="AA72" s="59"/>
      <c r="AB72" s="59"/>
    </row>
    <row r="73" spans="1:28" ht="15.75" customHeight="1">
      <c r="A73" s="59"/>
      <c r="B73" s="59"/>
      <c r="C73" s="52"/>
      <c r="D73" s="3"/>
      <c r="E73" s="59"/>
      <c r="F73" s="59"/>
      <c r="G73" s="59"/>
      <c r="H73" s="59"/>
      <c r="I73" s="59"/>
      <c r="J73" s="59"/>
      <c r="K73" s="59"/>
      <c r="L73" s="59"/>
      <c r="M73" s="59"/>
      <c r="N73" s="59"/>
      <c r="O73" s="59"/>
      <c r="P73" s="59"/>
      <c r="Q73" s="59"/>
      <c r="R73" s="59"/>
      <c r="S73" s="59"/>
      <c r="T73" s="59"/>
      <c r="U73" s="59"/>
      <c r="V73" s="59"/>
      <c r="W73" s="59"/>
      <c r="X73" s="59"/>
      <c r="Y73" s="59"/>
      <c r="Z73" s="59"/>
      <c r="AA73" s="59"/>
      <c r="AB73" s="59"/>
    </row>
    <row r="74" spans="1:28" ht="15.75" customHeight="1">
      <c r="A74" s="55"/>
      <c r="B74" s="145" t="s">
        <v>118</v>
      </c>
      <c r="C74" s="36" t="s">
        <v>120</v>
      </c>
      <c r="D74" s="37" t="s">
        <v>552</v>
      </c>
      <c r="E74" s="59"/>
      <c r="F74" s="59"/>
      <c r="G74" s="59"/>
      <c r="H74" s="59"/>
      <c r="I74" s="59"/>
      <c r="J74" s="59"/>
      <c r="K74" s="59"/>
      <c r="L74" s="59"/>
      <c r="M74" s="59"/>
      <c r="N74" s="59"/>
      <c r="O74" s="59"/>
      <c r="P74" s="59"/>
      <c r="Q74" s="59"/>
      <c r="R74" s="59"/>
      <c r="S74" s="59"/>
      <c r="T74" s="59"/>
      <c r="U74" s="59"/>
      <c r="V74" s="59"/>
      <c r="W74" s="59"/>
      <c r="X74" s="59"/>
      <c r="Y74" s="59"/>
      <c r="Z74" s="59"/>
      <c r="AA74" s="59"/>
      <c r="AB74" s="59"/>
    </row>
    <row r="75" spans="1:28" ht="15.75" customHeight="1">
      <c r="A75" s="59"/>
      <c r="B75" s="134"/>
      <c r="C75" s="36" t="s">
        <v>697</v>
      </c>
      <c r="D75" s="37" t="s">
        <v>698</v>
      </c>
      <c r="E75" s="59"/>
      <c r="F75" s="59"/>
      <c r="G75" s="59"/>
      <c r="H75" s="59"/>
      <c r="I75" s="59"/>
      <c r="J75" s="59"/>
      <c r="K75" s="59"/>
      <c r="L75" s="59"/>
      <c r="M75" s="59"/>
      <c r="N75" s="59"/>
      <c r="O75" s="59"/>
      <c r="P75" s="59"/>
      <c r="Q75" s="59"/>
      <c r="R75" s="59"/>
      <c r="S75" s="59"/>
      <c r="T75" s="59"/>
      <c r="U75" s="59"/>
      <c r="V75" s="59"/>
      <c r="W75" s="59"/>
      <c r="X75" s="59"/>
      <c r="Y75" s="59"/>
      <c r="Z75" s="59"/>
      <c r="AA75" s="59"/>
      <c r="AB75" s="59"/>
    </row>
    <row r="76" spans="1:28" ht="15.75" customHeight="1">
      <c r="A76" s="59"/>
      <c r="B76" s="134"/>
      <c r="C76" s="36" t="s">
        <v>699</v>
      </c>
      <c r="D76" s="37" t="s">
        <v>733</v>
      </c>
      <c r="E76" s="59"/>
      <c r="F76" s="59"/>
      <c r="G76" s="59"/>
      <c r="H76" s="59"/>
      <c r="I76" s="59"/>
      <c r="J76" s="59"/>
      <c r="K76" s="59"/>
      <c r="L76" s="59"/>
      <c r="M76" s="59"/>
      <c r="N76" s="59"/>
      <c r="O76" s="59"/>
      <c r="P76" s="59"/>
      <c r="Q76" s="59"/>
      <c r="R76" s="59"/>
      <c r="S76" s="59"/>
      <c r="T76" s="59"/>
      <c r="U76" s="59"/>
      <c r="V76" s="59"/>
      <c r="W76" s="59"/>
      <c r="X76" s="59"/>
      <c r="Y76" s="59"/>
      <c r="Z76" s="59"/>
      <c r="AA76" s="59"/>
      <c r="AB76" s="59"/>
    </row>
    <row r="77" spans="1:28" ht="15.75" customHeight="1">
      <c r="A77" s="59"/>
      <c r="B77" s="134"/>
      <c r="C77" s="36" t="s">
        <v>131</v>
      </c>
      <c r="D77" s="37" t="s">
        <v>701</v>
      </c>
      <c r="E77" s="59"/>
      <c r="F77" s="59"/>
      <c r="G77" s="59"/>
      <c r="H77" s="59"/>
      <c r="I77" s="59"/>
      <c r="J77" s="59"/>
      <c r="K77" s="59"/>
      <c r="L77" s="59"/>
      <c r="M77" s="59"/>
      <c r="N77" s="59"/>
      <c r="O77" s="59"/>
      <c r="P77" s="59"/>
      <c r="Q77" s="59"/>
      <c r="R77" s="59"/>
      <c r="S77" s="59"/>
      <c r="T77" s="59"/>
      <c r="U77" s="59"/>
      <c r="V77" s="59"/>
      <c r="W77" s="59"/>
      <c r="X77" s="59"/>
      <c r="Y77" s="59"/>
      <c r="Z77" s="59"/>
      <c r="AA77" s="59"/>
      <c r="AB77" s="59"/>
    </row>
    <row r="78" spans="1:28" ht="15.75" customHeight="1">
      <c r="A78" s="59"/>
      <c r="B78" s="134"/>
      <c r="C78" s="36" t="s">
        <v>137</v>
      </c>
      <c r="D78" s="37" t="s">
        <v>702</v>
      </c>
      <c r="E78" s="59"/>
      <c r="F78" s="59"/>
      <c r="G78" s="59"/>
      <c r="H78" s="59"/>
      <c r="I78" s="59"/>
      <c r="J78" s="59"/>
      <c r="K78" s="59"/>
      <c r="L78" s="59"/>
      <c r="M78" s="59"/>
      <c r="N78" s="59"/>
      <c r="O78" s="59"/>
      <c r="P78" s="59"/>
      <c r="Q78" s="59"/>
      <c r="R78" s="59"/>
      <c r="S78" s="59"/>
      <c r="T78" s="59"/>
      <c r="U78" s="59"/>
      <c r="V78" s="59"/>
      <c r="W78" s="59"/>
      <c r="X78" s="59"/>
      <c r="Y78" s="59"/>
      <c r="Z78" s="59"/>
      <c r="AA78" s="59"/>
      <c r="AB78" s="59"/>
    </row>
    <row r="79" spans="1:28" ht="15.75" customHeight="1">
      <c r="A79" s="59"/>
      <c r="B79" s="134"/>
      <c r="C79" s="36" t="s">
        <v>139</v>
      </c>
      <c r="D79" s="37" t="s">
        <v>703</v>
      </c>
      <c r="E79" s="59"/>
      <c r="F79" s="59"/>
      <c r="G79" s="59"/>
      <c r="H79" s="59"/>
      <c r="I79" s="59"/>
      <c r="J79" s="59"/>
      <c r="K79" s="59"/>
      <c r="L79" s="59"/>
      <c r="M79" s="59"/>
      <c r="N79" s="59"/>
      <c r="O79" s="59"/>
      <c r="P79" s="59"/>
      <c r="Q79" s="59"/>
      <c r="R79" s="59"/>
      <c r="S79" s="59"/>
      <c r="T79" s="59"/>
      <c r="U79" s="59"/>
      <c r="V79" s="59"/>
      <c r="W79" s="59"/>
      <c r="X79" s="59"/>
      <c r="Y79" s="59"/>
      <c r="Z79" s="59"/>
      <c r="AA79" s="59"/>
      <c r="AB79" s="59"/>
    </row>
    <row r="80" spans="1:28" ht="15.75" customHeight="1">
      <c r="A80" s="59"/>
      <c r="B80" s="135"/>
      <c r="C80" s="36" t="s">
        <v>144</v>
      </c>
      <c r="D80" s="37" t="s">
        <v>734</v>
      </c>
      <c r="E80" s="59"/>
      <c r="F80" s="59"/>
      <c r="G80" s="59"/>
      <c r="H80" s="59"/>
      <c r="I80" s="59"/>
      <c r="J80" s="59"/>
      <c r="K80" s="59"/>
      <c r="L80" s="59"/>
      <c r="M80" s="59"/>
      <c r="N80" s="59"/>
      <c r="O80" s="59"/>
      <c r="P80" s="59"/>
      <c r="Q80" s="59"/>
      <c r="R80" s="59"/>
      <c r="S80" s="59"/>
      <c r="T80" s="59"/>
      <c r="U80" s="59"/>
      <c r="V80" s="59"/>
      <c r="W80" s="59"/>
      <c r="X80" s="59"/>
      <c r="Y80" s="59"/>
      <c r="Z80" s="59"/>
      <c r="AA80" s="59"/>
      <c r="AB80" s="59"/>
    </row>
    <row r="81" spans="1:28" ht="15.75" customHeight="1">
      <c r="A81" s="59"/>
      <c r="B81" s="59"/>
      <c r="C81" s="52"/>
      <c r="D81" s="3"/>
      <c r="E81" s="59"/>
      <c r="F81" s="59"/>
      <c r="G81" s="59"/>
      <c r="H81" s="59"/>
      <c r="I81" s="59"/>
      <c r="J81" s="59"/>
      <c r="K81" s="59"/>
      <c r="L81" s="59"/>
      <c r="M81" s="59"/>
      <c r="N81" s="59"/>
      <c r="O81" s="59"/>
      <c r="P81" s="59"/>
      <c r="Q81" s="59"/>
      <c r="R81" s="59"/>
      <c r="S81" s="59"/>
      <c r="T81" s="59"/>
      <c r="U81" s="59"/>
      <c r="V81" s="59"/>
      <c r="W81" s="59"/>
      <c r="X81" s="59"/>
      <c r="Y81" s="59"/>
      <c r="Z81" s="59"/>
      <c r="AA81" s="59"/>
      <c r="AB81" s="59"/>
    </row>
    <row r="82" spans="1:28" ht="15.75" customHeight="1">
      <c r="A82" s="55"/>
      <c r="B82" s="60" t="s">
        <v>234</v>
      </c>
      <c r="C82" s="143" t="s">
        <v>235</v>
      </c>
      <c r="D82" s="126"/>
      <c r="E82" s="59"/>
      <c r="F82" s="59"/>
      <c r="G82" s="59"/>
      <c r="H82" s="59"/>
      <c r="I82" s="59"/>
      <c r="J82" s="59"/>
      <c r="K82" s="59"/>
      <c r="L82" s="59"/>
      <c r="M82" s="59"/>
      <c r="N82" s="59"/>
      <c r="O82" s="59"/>
      <c r="P82" s="59"/>
      <c r="Q82" s="59"/>
      <c r="R82" s="59"/>
      <c r="S82" s="59"/>
      <c r="T82" s="59"/>
      <c r="U82" s="59"/>
      <c r="V82" s="59"/>
      <c r="W82" s="59"/>
      <c r="X82" s="59"/>
      <c r="Y82" s="59"/>
      <c r="Z82" s="59"/>
      <c r="AA82" s="59"/>
      <c r="AB82" s="59"/>
    </row>
    <row r="83" spans="1:28" ht="15.75" customHeight="1">
      <c r="A83" s="68"/>
      <c r="B83" s="68"/>
      <c r="C83" s="71"/>
      <c r="D83" s="31"/>
      <c r="E83" s="68"/>
      <c r="F83" s="68"/>
      <c r="G83" s="68"/>
      <c r="H83" s="68"/>
      <c r="I83" s="68"/>
      <c r="J83" s="68"/>
      <c r="K83" s="68"/>
      <c r="L83" s="68"/>
      <c r="M83" s="68"/>
      <c r="N83" s="68"/>
      <c r="O83" s="68"/>
      <c r="P83" s="68"/>
      <c r="Q83" s="68"/>
      <c r="R83" s="68"/>
      <c r="S83" s="68"/>
      <c r="T83" s="68"/>
      <c r="U83" s="68"/>
      <c r="V83" s="68"/>
      <c r="W83" s="68"/>
      <c r="X83" s="68"/>
      <c r="Y83" s="68"/>
      <c r="Z83" s="68"/>
      <c r="AA83" s="68"/>
      <c r="AB83" s="68"/>
    </row>
    <row r="84" spans="1:28" ht="15.75" customHeight="1">
      <c r="A84" s="3"/>
      <c r="B84" s="3"/>
      <c r="C84" s="52"/>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55"/>
      <c r="B85" s="57" t="s">
        <v>11</v>
      </c>
      <c r="C85" s="142" t="str">
        <f>Summary!F19</f>
        <v>Negative Scenario for Users Login with Invalid Email Format</v>
      </c>
      <c r="D85" s="126"/>
      <c r="E85" s="59"/>
      <c r="F85" s="59"/>
      <c r="G85" s="59"/>
      <c r="H85" s="59"/>
      <c r="I85" s="59"/>
      <c r="J85" s="59"/>
      <c r="K85" s="59"/>
      <c r="L85" s="59"/>
      <c r="M85" s="59"/>
      <c r="N85" s="59"/>
      <c r="O85" s="59"/>
      <c r="P85" s="59"/>
      <c r="Q85" s="59"/>
      <c r="R85" s="59"/>
      <c r="S85" s="59"/>
      <c r="T85" s="59"/>
      <c r="U85" s="59"/>
      <c r="V85" s="59"/>
      <c r="W85" s="59"/>
      <c r="X85" s="59"/>
      <c r="Y85" s="59"/>
      <c r="Z85" s="59"/>
      <c r="AA85" s="59"/>
      <c r="AB85" s="59"/>
    </row>
    <row r="86" spans="1:28" ht="15.75" customHeight="1">
      <c r="A86" s="55"/>
      <c r="B86" s="60" t="s">
        <v>9</v>
      </c>
      <c r="C86" s="146" t="s">
        <v>71</v>
      </c>
      <c r="D86" s="126"/>
      <c r="E86" s="59"/>
      <c r="F86" s="59"/>
      <c r="G86" s="59"/>
      <c r="H86" s="59"/>
      <c r="I86" s="59"/>
      <c r="J86" s="59"/>
      <c r="K86" s="59"/>
      <c r="L86" s="59"/>
      <c r="M86" s="59"/>
      <c r="N86" s="59"/>
      <c r="O86" s="59"/>
      <c r="P86" s="59"/>
      <c r="Q86" s="59"/>
      <c r="R86" s="59"/>
      <c r="S86" s="59"/>
      <c r="T86" s="59"/>
      <c r="U86" s="59"/>
      <c r="V86" s="59"/>
      <c r="W86" s="59"/>
      <c r="X86" s="59"/>
      <c r="Y86" s="59"/>
      <c r="Z86" s="59"/>
      <c r="AA86" s="59"/>
      <c r="AB86" s="59"/>
    </row>
    <row r="87" spans="1:28" ht="15.75" customHeight="1">
      <c r="A87" s="55"/>
      <c r="B87" s="55"/>
      <c r="C87" s="52"/>
      <c r="D87" s="3"/>
      <c r="E87" s="59"/>
      <c r="F87" s="59"/>
      <c r="G87" s="59"/>
      <c r="H87" s="59"/>
      <c r="I87" s="59"/>
      <c r="J87" s="59"/>
      <c r="K87" s="59"/>
      <c r="L87" s="59"/>
      <c r="M87" s="59"/>
      <c r="N87" s="59"/>
      <c r="O87" s="59"/>
      <c r="P87" s="59"/>
      <c r="Q87" s="59"/>
      <c r="R87" s="59"/>
      <c r="S87" s="59"/>
      <c r="T87" s="59"/>
      <c r="U87" s="59"/>
      <c r="V87" s="59"/>
      <c r="W87" s="59"/>
      <c r="X87" s="59"/>
      <c r="Y87" s="59"/>
      <c r="Z87" s="59"/>
      <c r="AA87" s="59"/>
      <c r="AB87" s="59"/>
    </row>
    <row r="88" spans="1:28" ht="15.75" customHeight="1">
      <c r="A88" s="55"/>
      <c r="B88" s="140" t="s">
        <v>67</v>
      </c>
      <c r="C88" s="137"/>
      <c r="D88" s="126"/>
      <c r="E88" s="59"/>
      <c r="F88" s="59"/>
      <c r="G88" s="59"/>
      <c r="H88" s="59"/>
      <c r="I88" s="59"/>
      <c r="J88" s="59"/>
      <c r="K88" s="59"/>
      <c r="L88" s="59"/>
      <c r="M88" s="59"/>
      <c r="N88" s="59"/>
      <c r="O88" s="59"/>
      <c r="P88" s="59"/>
      <c r="Q88" s="59"/>
      <c r="R88" s="59"/>
      <c r="S88" s="59"/>
      <c r="T88" s="59"/>
      <c r="U88" s="59"/>
      <c r="V88" s="59"/>
      <c r="W88" s="59"/>
      <c r="X88" s="59"/>
      <c r="Y88" s="59"/>
      <c r="Z88" s="59"/>
      <c r="AA88" s="59"/>
      <c r="AB88" s="59"/>
    </row>
    <row r="89" spans="1:28" ht="15.75" customHeight="1">
      <c r="A89" s="55"/>
      <c r="B89" s="141" t="s">
        <v>81</v>
      </c>
      <c r="C89" s="143" t="s">
        <v>538</v>
      </c>
      <c r="D89" s="126"/>
      <c r="E89" s="59"/>
      <c r="F89" s="59"/>
      <c r="G89" s="59"/>
      <c r="H89" s="59"/>
      <c r="I89" s="59"/>
      <c r="J89" s="59"/>
      <c r="K89" s="59"/>
      <c r="L89" s="59"/>
      <c r="M89" s="59"/>
      <c r="N89" s="59"/>
      <c r="O89" s="59"/>
      <c r="P89" s="59"/>
      <c r="Q89" s="59"/>
      <c r="R89" s="59"/>
      <c r="S89" s="59"/>
      <c r="T89" s="59"/>
      <c r="U89" s="59"/>
      <c r="V89" s="59"/>
      <c r="W89" s="59"/>
      <c r="X89" s="59"/>
      <c r="Y89" s="59"/>
      <c r="Z89" s="59"/>
      <c r="AA89" s="59"/>
      <c r="AB89" s="59"/>
    </row>
    <row r="90" spans="1:28" ht="15.75" customHeight="1">
      <c r="A90" s="59"/>
      <c r="B90" s="139"/>
      <c r="C90" s="144" t="s">
        <v>732</v>
      </c>
      <c r="D90" s="126"/>
      <c r="E90" s="59"/>
      <c r="F90" s="59"/>
      <c r="G90" s="59"/>
      <c r="H90" s="59"/>
      <c r="I90" s="59"/>
      <c r="J90" s="59"/>
      <c r="K90" s="59"/>
      <c r="L90" s="59"/>
      <c r="M90" s="59"/>
      <c r="N90" s="59"/>
      <c r="O90" s="59"/>
      <c r="P90" s="59"/>
      <c r="Q90" s="59"/>
      <c r="R90" s="59"/>
      <c r="S90" s="59"/>
      <c r="T90" s="59"/>
      <c r="U90" s="59"/>
      <c r="V90" s="59"/>
      <c r="W90" s="59"/>
      <c r="X90" s="59"/>
      <c r="Y90" s="59"/>
      <c r="Z90" s="59"/>
      <c r="AA90" s="59"/>
      <c r="AB90" s="59"/>
    </row>
    <row r="91" spans="1:28" ht="15.75" customHeight="1">
      <c r="A91" s="59"/>
      <c r="B91" s="130"/>
      <c r="C91" s="151" t="s">
        <v>685</v>
      </c>
      <c r="D91" s="126"/>
      <c r="E91" s="59"/>
      <c r="F91" s="59"/>
      <c r="G91" s="59"/>
      <c r="H91" s="59"/>
      <c r="I91" s="59"/>
      <c r="J91" s="59"/>
      <c r="K91" s="59"/>
      <c r="L91" s="59"/>
      <c r="M91" s="59"/>
      <c r="N91" s="59"/>
      <c r="O91" s="59"/>
      <c r="P91" s="59"/>
      <c r="Q91" s="59"/>
      <c r="R91" s="59"/>
      <c r="S91" s="59"/>
      <c r="T91" s="59"/>
      <c r="U91" s="59"/>
      <c r="V91" s="59"/>
      <c r="W91" s="59"/>
      <c r="X91" s="59"/>
      <c r="Y91" s="59"/>
      <c r="Z91" s="59"/>
      <c r="AA91" s="59"/>
      <c r="AB91" s="59"/>
    </row>
    <row r="92" spans="1:28" ht="15.75" customHeight="1">
      <c r="A92" s="59"/>
      <c r="B92" s="59"/>
      <c r="C92" s="52"/>
      <c r="D92" s="3"/>
      <c r="E92" s="59"/>
      <c r="F92" s="59"/>
      <c r="G92" s="59"/>
      <c r="H92" s="59"/>
      <c r="I92" s="59"/>
      <c r="J92" s="59"/>
      <c r="K92" s="59"/>
      <c r="L92" s="59"/>
      <c r="M92" s="59"/>
      <c r="N92" s="59"/>
      <c r="O92" s="59"/>
      <c r="P92" s="59"/>
      <c r="Q92" s="59"/>
      <c r="R92" s="59"/>
      <c r="S92" s="59"/>
      <c r="T92" s="59"/>
      <c r="U92" s="59"/>
      <c r="V92" s="59"/>
      <c r="W92" s="59"/>
      <c r="X92" s="59"/>
      <c r="Y92" s="59"/>
      <c r="Z92" s="59"/>
      <c r="AA92" s="59"/>
      <c r="AB92" s="59"/>
    </row>
    <row r="93" spans="1:28" ht="15.75" customHeight="1">
      <c r="A93" s="55"/>
      <c r="B93" s="60" t="s">
        <v>12</v>
      </c>
      <c r="C93" s="143" t="str">
        <f>Summary!G19</f>
        <v>Users can see an error message 'Invalid Email Format'</v>
      </c>
      <c r="D93" s="126"/>
      <c r="E93" s="59"/>
      <c r="F93" s="59"/>
      <c r="G93" s="59"/>
      <c r="H93" s="59"/>
      <c r="I93" s="59"/>
      <c r="J93" s="59"/>
      <c r="K93" s="59"/>
      <c r="L93" s="59"/>
      <c r="M93" s="59"/>
      <c r="N93" s="59"/>
      <c r="O93" s="59"/>
      <c r="P93" s="59"/>
      <c r="Q93" s="59"/>
      <c r="R93" s="59"/>
      <c r="S93" s="59"/>
      <c r="T93" s="59"/>
      <c r="U93" s="59"/>
      <c r="V93" s="59"/>
      <c r="W93" s="59"/>
      <c r="X93" s="59"/>
      <c r="Y93" s="59"/>
      <c r="Z93" s="59"/>
      <c r="AA93" s="59"/>
      <c r="AB93" s="59"/>
    </row>
    <row r="94" spans="1:28" ht="15.75" customHeight="1">
      <c r="A94" s="59"/>
      <c r="B94" s="59"/>
      <c r="C94" s="52"/>
      <c r="D94" s="3"/>
      <c r="E94" s="59"/>
      <c r="F94" s="59"/>
      <c r="G94" s="59"/>
      <c r="H94" s="59"/>
      <c r="I94" s="59"/>
      <c r="J94" s="59"/>
      <c r="K94" s="59"/>
      <c r="L94" s="59"/>
      <c r="M94" s="59"/>
      <c r="N94" s="59"/>
      <c r="O94" s="59"/>
      <c r="P94" s="59"/>
      <c r="Q94" s="59"/>
      <c r="R94" s="59"/>
      <c r="S94" s="59"/>
      <c r="T94" s="59"/>
      <c r="U94" s="59"/>
      <c r="V94" s="59"/>
      <c r="W94" s="59"/>
      <c r="X94" s="59"/>
      <c r="Y94" s="59"/>
      <c r="Z94" s="59"/>
      <c r="AA94" s="59"/>
      <c r="AB94" s="59"/>
    </row>
    <row r="95" spans="1:28" ht="15.75" customHeight="1">
      <c r="A95" s="55"/>
      <c r="B95" s="145" t="s">
        <v>118</v>
      </c>
      <c r="C95" s="36" t="s">
        <v>120</v>
      </c>
      <c r="D95" s="73" t="s">
        <v>552</v>
      </c>
      <c r="E95" s="59"/>
      <c r="F95" s="59"/>
      <c r="G95" s="59"/>
      <c r="H95" s="59"/>
      <c r="I95" s="59"/>
      <c r="J95" s="59"/>
      <c r="K95" s="59"/>
      <c r="L95" s="59"/>
      <c r="M95" s="59"/>
      <c r="N95" s="59"/>
      <c r="O95" s="59"/>
      <c r="P95" s="59"/>
      <c r="Q95" s="59"/>
      <c r="R95" s="59"/>
      <c r="S95" s="59"/>
      <c r="T95" s="59"/>
      <c r="U95" s="59"/>
      <c r="V95" s="59"/>
      <c r="W95" s="59"/>
      <c r="X95" s="59"/>
      <c r="Y95" s="59"/>
      <c r="Z95" s="59"/>
      <c r="AA95" s="59"/>
      <c r="AB95" s="59"/>
    </row>
    <row r="96" spans="1:28" ht="15.75" customHeight="1">
      <c r="A96" s="59"/>
      <c r="B96" s="134"/>
      <c r="C96" s="36" t="s">
        <v>697</v>
      </c>
      <c r="D96" s="73" t="s">
        <v>698</v>
      </c>
      <c r="E96" s="59"/>
      <c r="F96" s="59"/>
      <c r="G96" s="59"/>
      <c r="H96" s="59"/>
      <c r="I96" s="59"/>
      <c r="J96" s="59"/>
      <c r="K96" s="59"/>
      <c r="L96" s="59"/>
      <c r="M96" s="59"/>
      <c r="N96" s="59"/>
      <c r="O96" s="59"/>
      <c r="P96" s="59"/>
      <c r="Q96" s="59"/>
      <c r="R96" s="59"/>
      <c r="S96" s="59"/>
      <c r="T96" s="59"/>
      <c r="U96" s="59"/>
      <c r="V96" s="59"/>
      <c r="W96" s="59"/>
      <c r="X96" s="59"/>
      <c r="Y96" s="59"/>
      <c r="Z96" s="59"/>
      <c r="AA96" s="59"/>
      <c r="AB96" s="59"/>
    </row>
    <row r="97" spans="1:28" ht="15.75" customHeight="1">
      <c r="A97" s="59"/>
      <c r="B97" s="134"/>
      <c r="C97" s="36" t="s">
        <v>699</v>
      </c>
      <c r="D97" s="73" t="s">
        <v>733</v>
      </c>
      <c r="E97" s="59"/>
      <c r="F97" s="59"/>
      <c r="G97" s="59"/>
      <c r="H97" s="59"/>
      <c r="I97" s="59"/>
      <c r="J97" s="59"/>
      <c r="K97" s="59"/>
      <c r="L97" s="59"/>
      <c r="M97" s="59"/>
      <c r="N97" s="59"/>
      <c r="O97" s="59"/>
      <c r="P97" s="59"/>
      <c r="Q97" s="59"/>
      <c r="R97" s="59"/>
      <c r="S97" s="59"/>
      <c r="T97" s="59"/>
      <c r="U97" s="59"/>
      <c r="V97" s="59"/>
      <c r="W97" s="59"/>
      <c r="X97" s="59"/>
      <c r="Y97" s="59"/>
      <c r="Z97" s="59"/>
      <c r="AA97" s="59"/>
      <c r="AB97" s="59"/>
    </row>
    <row r="98" spans="1:28" ht="15.75" customHeight="1">
      <c r="A98" s="59"/>
      <c r="B98" s="134"/>
      <c r="C98" s="36" t="s">
        <v>131</v>
      </c>
      <c r="D98" s="73" t="s">
        <v>701</v>
      </c>
      <c r="E98" s="59"/>
      <c r="F98" s="59"/>
      <c r="G98" s="59"/>
      <c r="H98" s="59"/>
      <c r="I98" s="59"/>
      <c r="J98" s="59"/>
      <c r="K98" s="59"/>
      <c r="L98" s="59"/>
      <c r="M98" s="59"/>
      <c r="N98" s="59"/>
      <c r="O98" s="59"/>
      <c r="P98" s="59"/>
      <c r="Q98" s="59"/>
      <c r="R98" s="59"/>
      <c r="S98" s="59"/>
      <c r="T98" s="59"/>
      <c r="U98" s="59"/>
      <c r="V98" s="59"/>
      <c r="W98" s="59"/>
      <c r="X98" s="59"/>
      <c r="Y98" s="59"/>
      <c r="Z98" s="59"/>
      <c r="AA98" s="59"/>
      <c r="AB98" s="59"/>
    </row>
    <row r="99" spans="1:28" ht="15.75" customHeight="1">
      <c r="A99" s="59"/>
      <c r="B99" s="134"/>
      <c r="C99" s="36" t="s">
        <v>137</v>
      </c>
      <c r="D99" s="73" t="s">
        <v>702</v>
      </c>
      <c r="E99" s="59"/>
      <c r="F99" s="59"/>
      <c r="G99" s="59"/>
      <c r="H99" s="59"/>
      <c r="I99" s="59"/>
      <c r="J99" s="59"/>
      <c r="K99" s="59"/>
      <c r="L99" s="59"/>
      <c r="M99" s="59"/>
      <c r="N99" s="59"/>
      <c r="O99" s="59"/>
      <c r="P99" s="59"/>
      <c r="Q99" s="59"/>
      <c r="R99" s="59"/>
      <c r="S99" s="59"/>
      <c r="T99" s="59"/>
      <c r="U99" s="59"/>
      <c r="V99" s="59"/>
      <c r="W99" s="59"/>
      <c r="X99" s="59"/>
      <c r="Y99" s="59"/>
      <c r="Z99" s="59"/>
      <c r="AA99" s="59"/>
      <c r="AB99" s="59"/>
    </row>
    <row r="100" spans="1:28" ht="15.75" customHeight="1">
      <c r="A100" s="59"/>
      <c r="B100" s="134"/>
      <c r="C100" s="36" t="s">
        <v>139</v>
      </c>
      <c r="D100" s="73" t="s">
        <v>703</v>
      </c>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row>
    <row r="101" spans="1:28" ht="15.75" customHeight="1">
      <c r="A101" s="59"/>
      <c r="B101" s="135"/>
      <c r="C101" s="36" t="s">
        <v>144</v>
      </c>
      <c r="D101" s="73" t="s">
        <v>737</v>
      </c>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row>
    <row r="102" spans="1:28" ht="15.75" customHeight="1">
      <c r="A102" s="59"/>
      <c r="B102" s="59"/>
      <c r="C102" s="52"/>
      <c r="D102" s="3"/>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row>
    <row r="103" spans="1:28" ht="15.75" customHeight="1">
      <c r="A103" s="55"/>
      <c r="B103" s="60" t="s">
        <v>234</v>
      </c>
      <c r="C103" s="143" t="s">
        <v>235</v>
      </c>
      <c r="D103" s="126"/>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row>
    <row r="104" spans="1:28" ht="15.75" customHeight="1">
      <c r="A104" s="68"/>
      <c r="B104" s="68"/>
      <c r="C104" s="71"/>
      <c r="D104" s="31"/>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spans="1:28" ht="15.75" customHeight="1">
      <c r="A105" s="3"/>
      <c r="B105" s="3"/>
      <c r="C105" s="52"/>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55"/>
      <c r="B106" s="57" t="s">
        <v>11</v>
      </c>
      <c r="C106" s="142" t="str">
        <f>Summary!F20</f>
        <v>Negative Scenario for Users Login with Invalid Password Format</v>
      </c>
      <c r="D106" s="126"/>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row>
    <row r="107" spans="1:28" ht="15.75" customHeight="1">
      <c r="A107" s="55"/>
      <c r="B107" s="60" t="s">
        <v>9</v>
      </c>
      <c r="C107" s="146" t="s">
        <v>73</v>
      </c>
      <c r="D107" s="126"/>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row>
    <row r="108" spans="1:28" ht="15.75" customHeight="1">
      <c r="A108" s="55"/>
      <c r="B108" s="55"/>
      <c r="C108" s="52"/>
      <c r="D108" s="3"/>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row>
    <row r="109" spans="1:28" ht="15.75" customHeight="1">
      <c r="A109" s="55"/>
      <c r="B109" s="140" t="s">
        <v>67</v>
      </c>
      <c r="C109" s="137"/>
      <c r="D109" s="126"/>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row>
    <row r="110" spans="1:28" ht="15.75" customHeight="1">
      <c r="A110" s="55"/>
      <c r="B110" s="141" t="s">
        <v>81</v>
      </c>
      <c r="C110" s="143" t="s">
        <v>538</v>
      </c>
      <c r="D110" s="126"/>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row>
    <row r="111" spans="1:28" ht="15.75" customHeight="1">
      <c r="A111" s="59"/>
      <c r="B111" s="139"/>
      <c r="C111" s="143" t="s">
        <v>683</v>
      </c>
      <c r="D111" s="126"/>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row>
    <row r="112" spans="1:28" ht="15.75" customHeight="1">
      <c r="A112" s="59"/>
      <c r="B112" s="130"/>
      <c r="C112" s="144" t="s">
        <v>739</v>
      </c>
      <c r="D112" s="126"/>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row>
    <row r="113" spans="1:28" ht="15.75" customHeight="1">
      <c r="A113" s="59"/>
      <c r="B113" s="59"/>
      <c r="C113" s="52"/>
      <c r="D113" s="3"/>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row>
    <row r="114" spans="1:28" ht="15.75" customHeight="1">
      <c r="A114" s="55"/>
      <c r="B114" s="60" t="s">
        <v>12</v>
      </c>
      <c r="C114" s="143" t="str">
        <f>Summary!G20</f>
        <v>Users can see an error message 'Password must contain number, uppercase and lowercase with 8 - 12 Characters'</v>
      </c>
      <c r="D114" s="126"/>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row>
    <row r="115" spans="1:28" ht="15.75" customHeight="1">
      <c r="A115" s="59"/>
      <c r="B115" s="59"/>
      <c r="C115" s="52"/>
      <c r="D115" s="3"/>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row>
    <row r="116" spans="1:28" ht="15.75" customHeight="1">
      <c r="A116" s="55"/>
      <c r="B116" s="145" t="s">
        <v>118</v>
      </c>
      <c r="C116" s="36" t="s">
        <v>120</v>
      </c>
      <c r="D116" s="73" t="s">
        <v>552</v>
      </c>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row>
    <row r="117" spans="1:28" ht="15.75" customHeight="1">
      <c r="A117" s="59"/>
      <c r="B117" s="134"/>
      <c r="C117" s="36" t="s">
        <v>697</v>
      </c>
      <c r="D117" s="73" t="s">
        <v>698</v>
      </c>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row>
    <row r="118" spans="1:28" ht="15.75" customHeight="1">
      <c r="A118" s="59"/>
      <c r="B118" s="134"/>
      <c r="C118" s="36" t="s">
        <v>699</v>
      </c>
      <c r="D118" s="73" t="s">
        <v>733</v>
      </c>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row>
    <row r="119" spans="1:28" ht="15.75" customHeight="1">
      <c r="A119" s="59"/>
      <c r="B119" s="134"/>
      <c r="C119" s="36" t="s">
        <v>131</v>
      </c>
      <c r="D119" s="73" t="s">
        <v>701</v>
      </c>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row>
    <row r="120" spans="1:28" ht="15.75" customHeight="1">
      <c r="A120" s="59"/>
      <c r="B120" s="134"/>
      <c r="C120" s="36" t="s">
        <v>137</v>
      </c>
      <c r="D120" s="73" t="s">
        <v>702</v>
      </c>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row>
    <row r="121" spans="1:28" ht="15.75" customHeight="1">
      <c r="A121" s="59"/>
      <c r="B121" s="134"/>
      <c r="C121" s="36" t="s">
        <v>139</v>
      </c>
      <c r="D121" s="73" t="s">
        <v>703</v>
      </c>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row>
    <row r="122" spans="1:28" ht="15.75" customHeight="1">
      <c r="A122" s="59"/>
      <c r="B122" s="135"/>
      <c r="C122" s="36" t="s">
        <v>144</v>
      </c>
      <c r="D122" s="73" t="s">
        <v>741</v>
      </c>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row>
    <row r="123" spans="1:28" ht="15.75" customHeight="1">
      <c r="A123" s="59"/>
      <c r="B123" s="59"/>
      <c r="C123" s="52"/>
      <c r="D123" s="3"/>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row>
    <row r="124" spans="1:28" ht="15.75" customHeight="1">
      <c r="A124" s="55"/>
      <c r="B124" s="60" t="s">
        <v>234</v>
      </c>
      <c r="C124" s="143" t="s">
        <v>235</v>
      </c>
      <c r="D124" s="126"/>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row>
    <row r="125" spans="1:28" ht="15.75" customHeight="1">
      <c r="A125" s="68"/>
      <c r="B125" s="68"/>
      <c r="C125" s="71"/>
      <c r="D125" s="31"/>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spans="1:28" ht="15.75" customHeight="1">
      <c r="A126" s="3"/>
      <c r="B126" s="3"/>
      <c r="C126" s="52"/>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55"/>
      <c r="B127" s="57" t="s">
        <v>11</v>
      </c>
      <c r="C127" s="142" t="str">
        <f>Summary!F21</f>
        <v>Negative Scenario for Users Login with Empty Email or Password</v>
      </c>
      <c r="D127" s="126"/>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row>
    <row r="128" spans="1:28" ht="15.75" customHeight="1">
      <c r="A128" s="55"/>
      <c r="B128" s="60" t="s">
        <v>9</v>
      </c>
      <c r="C128" s="146" t="s">
        <v>76</v>
      </c>
      <c r="D128" s="126"/>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row>
    <row r="129" spans="1:28" ht="15.75" customHeight="1">
      <c r="A129" s="55"/>
      <c r="B129" s="55"/>
      <c r="C129" s="52"/>
      <c r="D129" s="3"/>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row>
    <row r="130" spans="1:28" ht="15.75" customHeight="1">
      <c r="A130" s="55"/>
      <c r="B130" s="140" t="s">
        <v>67</v>
      </c>
      <c r="C130" s="137"/>
      <c r="D130" s="126"/>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row>
    <row r="131" spans="1:28" ht="15.75" customHeight="1">
      <c r="A131" s="55"/>
      <c r="B131" s="141" t="s">
        <v>81</v>
      </c>
      <c r="C131" s="143" t="s">
        <v>538</v>
      </c>
      <c r="D131" s="126"/>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row>
    <row r="132" spans="1:28" ht="15.75" customHeight="1">
      <c r="A132" s="59"/>
      <c r="B132" s="139"/>
      <c r="C132" s="144" t="s">
        <v>743</v>
      </c>
      <c r="D132" s="126"/>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row>
    <row r="133" spans="1:28" ht="15.75" customHeight="1">
      <c r="A133" s="59"/>
      <c r="B133" s="130"/>
      <c r="C133" s="143" t="s">
        <v>685</v>
      </c>
      <c r="D133" s="126"/>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row>
    <row r="134" spans="1:28" ht="15.75" customHeight="1">
      <c r="A134" s="59"/>
      <c r="B134" s="59"/>
      <c r="C134" s="52"/>
      <c r="D134" s="3"/>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row>
    <row r="135" spans="1:28" ht="15.75" customHeight="1">
      <c r="A135" s="55"/>
      <c r="B135" s="60" t="s">
        <v>12</v>
      </c>
      <c r="C135" s="143" t="str">
        <f>Summary!G21</f>
        <v>Users can see an error message 'Please fill up the Email Address' or 'Please fill up the Password'</v>
      </c>
      <c r="D135" s="126"/>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row>
    <row r="136" spans="1:28" ht="15.75" customHeight="1">
      <c r="A136" s="59"/>
      <c r="B136" s="59"/>
      <c r="C136" s="52"/>
      <c r="D136" s="3"/>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row>
    <row r="137" spans="1:28" ht="15.75" customHeight="1">
      <c r="A137" s="55"/>
      <c r="B137" s="145" t="s">
        <v>118</v>
      </c>
      <c r="C137" s="36" t="s">
        <v>120</v>
      </c>
      <c r="D137" s="73" t="s">
        <v>552</v>
      </c>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row>
    <row r="138" spans="1:28" ht="15.75" customHeight="1">
      <c r="A138" s="59"/>
      <c r="B138" s="134"/>
      <c r="C138" s="36" t="s">
        <v>697</v>
      </c>
      <c r="D138" s="73" t="s">
        <v>698</v>
      </c>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row>
    <row r="139" spans="1:28" ht="15.75" customHeight="1">
      <c r="A139" s="59"/>
      <c r="B139" s="134"/>
      <c r="C139" s="36" t="s">
        <v>699</v>
      </c>
      <c r="D139" s="73" t="s">
        <v>733</v>
      </c>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row>
    <row r="140" spans="1:28" ht="15.75" customHeight="1">
      <c r="A140" s="59"/>
      <c r="B140" s="134"/>
      <c r="C140" s="36" t="s">
        <v>131</v>
      </c>
      <c r="D140" s="73" t="s">
        <v>701</v>
      </c>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row>
    <row r="141" spans="1:28" ht="15.75" customHeight="1">
      <c r="A141" s="59"/>
      <c r="B141" s="134"/>
      <c r="C141" s="36" t="s">
        <v>137</v>
      </c>
      <c r="D141" s="73" t="s">
        <v>702</v>
      </c>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row>
    <row r="142" spans="1:28" ht="15.75" customHeight="1">
      <c r="A142" s="59"/>
      <c r="B142" s="134"/>
      <c r="C142" s="36" t="s">
        <v>139</v>
      </c>
      <c r="D142" s="73" t="s">
        <v>703</v>
      </c>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row>
    <row r="143" spans="1:28" ht="15.75" customHeight="1">
      <c r="A143" s="59"/>
      <c r="B143" s="135"/>
      <c r="C143" s="36" t="s">
        <v>144</v>
      </c>
      <c r="D143" s="73" t="s">
        <v>745</v>
      </c>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row>
    <row r="144" spans="1:28" ht="15.75" customHeight="1">
      <c r="A144" s="59"/>
      <c r="B144" s="59"/>
      <c r="C144" s="52"/>
      <c r="D144" s="3"/>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row>
    <row r="145" spans="1:28" ht="15.75" customHeight="1">
      <c r="A145" s="55"/>
      <c r="B145" s="60" t="s">
        <v>234</v>
      </c>
      <c r="C145" s="143" t="s">
        <v>235</v>
      </c>
      <c r="D145" s="126"/>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row>
    <row r="146" spans="1:28" ht="15.75" customHeight="1">
      <c r="A146" s="68"/>
      <c r="B146" s="68"/>
      <c r="C146" s="71"/>
      <c r="D146" s="31"/>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spans="1:28" ht="15.75" customHeight="1">
      <c r="A147" s="3"/>
      <c r="B147" s="3"/>
      <c r="C147" s="52"/>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55"/>
      <c r="B148" s="57" t="s">
        <v>11</v>
      </c>
      <c r="C148" s="142" t="str">
        <f>Summary!F22</f>
        <v>Negative Scenario for Users Login with Unregistered Email Address</v>
      </c>
      <c r="D148" s="126"/>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row>
    <row r="149" spans="1:28" ht="15.75" customHeight="1">
      <c r="A149" s="55"/>
      <c r="B149" s="60" t="s">
        <v>9</v>
      </c>
      <c r="C149" s="146" t="s">
        <v>79</v>
      </c>
      <c r="D149" s="126"/>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row>
    <row r="150" spans="1:28" ht="15.75" customHeight="1">
      <c r="A150" s="55"/>
      <c r="B150" s="55"/>
      <c r="C150" s="52"/>
      <c r="D150" s="3"/>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row>
    <row r="151" spans="1:28" ht="15.75" customHeight="1">
      <c r="A151" s="55"/>
      <c r="B151" s="140" t="s">
        <v>67</v>
      </c>
      <c r="C151" s="137"/>
      <c r="D151" s="126"/>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row>
    <row r="152" spans="1:28" ht="15.75" customHeight="1">
      <c r="A152" s="55"/>
      <c r="B152" s="141" t="s">
        <v>81</v>
      </c>
      <c r="C152" s="143" t="s">
        <v>538</v>
      </c>
      <c r="D152" s="126"/>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row>
    <row r="153" spans="1:28" ht="15.75" customHeight="1">
      <c r="A153" s="59"/>
      <c r="B153" s="139"/>
      <c r="C153" s="144" t="s">
        <v>747</v>
      </c>
      <c r="D153" s="126"/>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row>
    <row r="154" spans="1:28" ht="15.75" customHeight="1">
      <c r="A154" s="59"/>
      <c r="B154" s="130"/>
      <c r="C154" s="143" t="s">
        <v>685</v>
      </c>
      <c r="D154" s="126"/>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row>
    <row r="155" spans="1:28" ht="15.75" customHeight="1">
      <c r="A155" s="59"/>
      <c r="B155" s="59"/>
      <c r="C155" s="52"/>
      <c r="D155" s="3"/>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row>
    <row r="156" spans="1:28" ht="15.75" customHeight="1">
      <c r="A156" s="55"/>
      <c r="B156" s="60" t="s">
        <v>12</v>
      </c>
      <c r="C156" s="143" t="str">
        <f>Summary!G22</f>
        <v>Users can see an error message 'Users currently unregistered'</v>
      </c>
      <c r="D156" s="126"/>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row>
    <row r="157" spans="1:28" ht="15.75" customHeight="1">
      <c r="A157" s="59"/>
      <c r="B157" s="59"/>
      <c r="C157" s="52"/>
      <c r="D157" s="3"/>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row>
    <row r="158" spans="1:28" ht="15.75" customHeight="1">
      <c r="A158" s="55"/>
      <c r="B158" s="145" t="s">
        <v>118</v>
      </c>
      <c r="C158" s="36" t="s">
        <v>120</v>
      </c>
      <c r="D158" s="73" t="s">
        <v>552</v>
      </c>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row>
    <row r="159" spans="1:28" ht="15.75" customHeight="1">
      <c r="A159" s="59"/>
      <c r="B159" s="134"/>
      <c r="C159" s="36" t="s">
        <v>697</v>
      </c>
      <c r="D159" s="73" t="s">
        <v>698</v>
      </c>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row>
    <row r="160" spans="1:28" ht="15.75" customHeight="1">
      <c r="A160" s="59"/>
      <c r="B160" s="134"/>
      <c r="C160" s="36" t="s">
        <v>699</v>
      </c>
      <c r="D160" s="73" t="s">
        <v>733</v>
      </c>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row>
    <row r="161" spans="1:28" ht="15.75" customHeight="1">
      <c r="A161" s="59"/>
      <c r="B161" s="134"/>
      <c r="C161" s="36" t="s">
        <v>131</v>
      </c>
      <c r="D161" s="73" t="s">
        <v>701</v>
      </c>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row>
    <row r="162" spans="1:28" ht="15.75" customHeight="1">
      <c r="A162" s="59"/>
      <c r="B162" s="134"/>
      <c r="C162" s="36" t="s">
        <v>137</v>
      </c>
      <c r="D162" s="73" t="s">
        <v>702</v>
      </c>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row>
    <row r="163" spans="1:28" ht="15.75" customHeight="1">
      <c r="A163" s="59"/>
      <c r="B163" s="134"/>
      <c r="C163" s="36" t="s">
        <v>139</v>
      </c>
      <c r="D163" s="73" t="s">
        <v>703</v>
      </c>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row>
    <row r="164" spans="1:28" ht="15.75" customHeight="1">
      <c r="A164" s="59"/>
      <c r="B164" s="135"/>
      <c r="C164" s="36" t="s">
        <v>144</v>
      </c>
      <c r="D164" s="73" t="s">
        <v>749</v>
      </c>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row>
    <row r="165" spans="1:28" ht="15.75" customHeight="1">
      <c r="A165" s="59"/>
      <c r="B165" s="59"/>
      <c r="C165" s="52"/>
      <c r="D165" s="3"/>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row>
    <row r="166" spans="1:28" ht="15.75" customHeight="1">
      <c r="A166" s="55"/>
      <c r="B166" s="60" t="s">
        <v>234</v>
      </c>
      <c r="C166" s="143" t="s">
        <v>235</v>
      </c>
      <c r="D166" s="126"/>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row>
    <row r="167" spans="1:28" ht="15.75" customHeight="1">
      <c r="A167" s="68"/>
      <c r="B167" s="68"/>
      <c r="C167" s="71"/>
      <c r="D167" s="31"/>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spans="1:28" ht="15.75" customHeight="1">
      <c r="A168" s="3"/>
      <c r="B168" s="3"/>
      <c r="C168" s="52"/>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55"/>
      <c r="B169" s="57" t="s">
        <v>11</v>
      </c>
      <c r="C169" s="142" t="str">
        <f>Summary!F23</f>
        <v>Negative Scenario for Users Login with Unconfirmed Email Address</v>
      </c>
      <c r="D169" s="126"/>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row>
    <row r="170" spans="1:28" ht="15.75" customHeight="1">
      <c r="A170" s="55"/>
      <c r="B170" s="60" t="s">
        <v>9</v>
      </c>
      <c r="C170" s="146" t="s">
        <v>84</v>
      </c>
      <c r="D170" s="126"/>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row>
    <row r="171" spans="1:28" ht="15.75" customHeight="1">
      <c r="A171" s="55"/>
      <c r="B171" s="55"/>
      <c r="C171" s="52"/>
      <c r="D171" s="3"/>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row>
    <row r="172" spans="1:28" ht="15.75" customHeight="1">
      <c r="A172" s="55"/>
      <c r="B172" s="140" t="s">
        <v>67</v>
      </c>
      <c r="C172" s="137"/>
      <c r="D172" s="126"/>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row>
    <row r="173" spans="1:28" ht="15.75" customHeight="1">
      <c r="A173" s="55"/>
      <c r="B173" s="141" t="s">
        <v>81</v>
      </c>
      <c r="C173" s="143" t="s">
        <v>538</v>
      </c>
      <c r="D173" s="126"/>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row>
    <row r="174" spans="1:28" ht="15.75" customHeight="1">
      <c r="A174" s="59"/>
      <c r="B174" s="139"/>
      <c r="C174" s="144" t="s">
        <v>683</v>
      </c>
      <c r="D174" s="126"/>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row>
    <row r="175" spans="1:28" ht="15.75" customHeight="1">
      <c r="A175" s="59"/>
      <c r="B175" s="130"/>
      <c r="C175" s="143" t="s">
        <v>685</v>
      </c>
      <c r="D175" s="126"/>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row>
    <row r="176" spans="1:28" ht="15.75" customHeight="1">
      <c r="A176" s="59"/>
      <c r="B176" s="59"/>
      <c r="C176" s="52"/>
      <c r="D176" s="3"/>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row>
    <row r="177" spans="1:28" ht="15.75" customHeight="1">
      <c r="A177" s="55"/>
      <c r="B177" s="60" t="s">
        <v>12</v>
      </c>
      <c r="C177" s="143" t="str">
        <f>Summary!G23</f>
        <v>Users can see an error message 'You have unconfirmed email, please check your email inbox or spam' and the system automatically sent activation link again to email</v>
      </c>
      <c r="D177" s="126"/>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row>
    <row r="178" spans="1:28" ht="15.75" customHeight="1">
      <c r="A178" s="59"/>
      <c r="B178" s="59"/>
      <c r="C178" s="52"/>
      <c r="D178" s="3"/>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row>
    <row r="179" spans="1:28" ht="15.75" customHeight="1">
      <c r="A179" s="55"/>
      <c r="B179" s="145" t="s">
        <v>118</v>
      </c>
      <c r="C179" s="36" t="s">
        <v>120</v>
      </c>
      <c r="D179" s="37" t="s">
        <v>761</v>
      </c>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row>
    <row r="180" spans="1:28" ht="15.75" customHeight="1">
      <c r="A180" s="59"/>
      <c r="B180" s="134"/>
      <c r="C180" s="36" t="s">
        <v>126</v>
      </c>
      <c r="D180" s="37" t="s">
        <v>552</v>
      </c>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row>
    <row r="181" spans="1:28" ht="15.75" customHeight="1">
      <c r="A181" s="59"/>
      <c r="B181" s="134"/>
      <c r="C181" s="36" t="s">
        <v>763</v>
      </c>
      <c r="D181" s="37" t="s">
        <v>698</v>
      </c>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row>
    <row r="182" spans="1:28" ht="15.75" customHeight="1">
      <c r="A182" s="59"/>
      <c r="B182" s="134"/>
      <c r="C182" s="36" t="s">
        <v>765</v>
      </c>
      <c r="D182" s="37" t="s">
        <v>733</v>
      </c>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row>
    <row r="183" spans="1:28" ht="15.75" customHeight="1">
      <c r="A183" s="59"/>
      <c r="B183" s="134"/>
      <c r="C183" s="36" t="s">
        <v>137</v>
      </c>
      <c r="D183" s="37" t="s">
        <v>701</v>
      </c>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row>
    <row r="184" spans="1:28" ht="15.75" customHeight="1">
      <c r="A184" s="59"/>
      <c r="B184" s="134"/>
      <c r="C184" s="36" t="s">
        <v>139</v>
      </c>
      <c r="D184" s="37" t="s">
        <v>702</v>
      </c>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row>
    <row r="185" spans="1:28" ht="15.75" customHeight="1">
      <c r="A185" s="59"/>
      <c r="B185" s="134"/>
      <c r="C185" s="36" t="s">
        <v>144</v>
      </c>
      <c r="D185" s="37" t="s">
        <v>703</v>
      </c>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row>
    <row r="186" spans="1:28" ht="15.75" customHeight="1">
      <c r="A186" s="59"/>
      <c r="B186" s="135"/>
      <c r="C186" s="36" t="s">
        <v>149</v>
      </c>
      <c r="D186" s="37" t="s">
        <v>770</v>
      </c>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row>
    <row r="187" spans="1:28" ht="15.75" customHeight="1">
      <c r="A187" s="59"/>
      <c r="B187" s="59"/>
      <c r="C187" s="52"/>
      <c r="D187" s="3"/>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row>
    <row r="188" spans="1:28" ht="15.75" customHeight="1">
      <c r="A188" s="55"/>
      <c r="B188" s="60" t="s">
        <v>234</v>
      </c>
      <c r="C188" s="143" t="s">
        <v>235</v>
      </c>
      <c r="D188" s="126"/>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row>
    <row r="189" spans="1:28" ht="15.75" customHeight="1">
      <c r="A189" s="68"/>
      <c r="B189" s="68"/>
      <c r="C189" s="71"/>
      <c r="D189" s="31"/>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spans="1:28" ht="15.75" customHeight="1">
      <c r="A190" s="1"/>
      <c r="B190" s="1"/>
      <c r="C190" s="2"/>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1"/>
      <c r="B191" s="33" t="s">
        <v>11</v>
      </c>
      <c r="C191" s="125" t="str">
        <f>Summary!F24</f>
        <v>Negative Scenario for Users Login with Deactivated Account by Admin</v>
      </c>
      <c r="D191" s="126"/>
      <c r="E191" s="3"/>
      <c r="F191" s="3"/>
      <c r="G191" s="3"/>
      <c r="H191" s="3"/>
      <c r="I191" s="3"/>
      <c r="J191" s="3"/>
      <c r="K191" s="3"/>
      <c r="L191" s="3"/>
      <c r="M191" s="3"/>
      <c r="N191" s="3"/>
      <c r="O191" s="3"/>
      <c r="P191" s="3"/>
      <c r="Q191" s="3"/>
      <c r="R191" s="3"/>
      <c r="S191" s="3"/>
      <c r="T191" s="3"/>
      <c r="U191" s="3"/>
      <c r="V191" s="3"/>
      <c r="W191" s="3"/>
      <c r="X191" s="3"/>
      <c r="Y191" s="3"/>
      <c r="Z191" s="3"/>
      <c r="AA191" s="3"/>
      <c r="AB191" s="59"/>
    </row>
    <row r="192" spans="1:28" ht="15.75" customHeight="1">
      <c r="A192" s="1"/>
      <c r="B192" s="25" t="s">
        <v>9</v>
      </c>
      <c r="C192" s="127" t="s">
        <v>87</v>
      </c>
      <c r="D192" s="126"/>
      <c r="E192" s="3"/>
      <c r="F192" s="3"/>
      <c r="G192" s="3"/>
      <c r="H192" s="3"/>
      <c r="I192" s="3"/>
      <c r="J192" s="3"/>
      <c r="K192" s="3"/>
      <c r="L192" s="3"/>
      <c r="M192" s="3"/>
      <c r="N192" s="3"/>
      <c r="O192" s="3"/>
      <c r="P192" s="3"/>
      <c r="Q192" s="3"/>
      <c r="R192" s="3"/>
      <c r="S192" s="3"/>
      <c r="T192" s="3"/>
      <c r="U192" s="3"/>
      <c r="V192" s="3"/>
      <c r="W192" s="3"/>
      <c r="X192" s="3"/>
      <c r="Y192" s="3"/>
      <c r="Z192" s="3"/>
      <c r="AA192" s="3"/>
      <c r="AB192" s="59"/>
    </row>
    <row r="193" spans="1:28" ht="15.75" customHeight="1">
      <c r="A193" s="1"/>
      <c r="B193" s="1"/>
      <c r="C193" s="2"/>
      <c r="D193" s="3"/>
      <c r="E193" s="3"/>
      <c r="F193" s="3"/>
      <c r="G193" s="3"/>
      <c r="H193" s="3"/>
      <c r="I193" s="3"/>
      <c r="J193" s="3"/>
      <c r="K193" s="3"/>
      <c r="L193" s="3"/>
      <c r="M193" s="3"/>
      <c r="N193" s="3"/>
      <c r="O193" s="3"/>
      <c r="P193" s="3"/>
      <c r="Q193" s="3"/>
      <c r="R193" s="3"/>
      <c r="S193" s="3"/>
      <c r="T193" s="3"/>
      <c r="U193" s="3"/>
      <c r="V193" s="3"/>
      <c r="W193" s="3"/>
      <c r="X193" s="3"/>
      <c r="Y193" s="3"/>
      <c r="Z193" s="3"/>
      <c r="AA193" s="3"/>
      <c r="AB193" s="59"/>
    </row>
    <row r="194" spans="1:28" ht="15.75" customHeight="1">
      <c r="A194" s="1"/>
      <c r="B194" s="136" t="s">
        <v>67</v>
      </c>
      <c r="C194" s="137"/>
      <c r="D194" s="126"/>
      <c r="E194" s="3"/>
      <c r="F194" s="3"/>
      <c r="G194" s="3"/>
      <c r="H194" s="3"/>
      <c r="I194" s="3"/>
      <c r="J194" s="3"/>
      <c r="K194" s="3"/>
      <c r="L194" s="3"/>
      <c r="M194" s="3"/>
      <c r="N194" s="3"/>
      <c r="O194" s="3"/>
      <c r="P194" s="3"/>
      <c r="Q194" s="3"/>
      <c r="R194" s="3"/>
      <c r="S194" s="3"/>
      <c r="T194" s="3"/>
      <c r="U194" s="3"/>
      <c r="V194" s="3"/>
      <c r="W194" s="3"/>
      <c r="X194" s="3"/>
      <c r="Y194" s="3"/>
      <c r="Z194" s="3"/>
      <c r="AA194" s="3"/>
      <c r="AB194" s="59"/>
    </row>
    <row r="195" spans="1:28" ht="15.75" customHeight="1">
      <c r="A195" s="1"/>
      <c r="B195" s="133" t="s">
        <v>81</v>
      </c>
      <c r="C195" s="128" t="s">
        <v>776</v>
      </c>
      <c r="D195" s="126"/>
      <c r="E195" s="3"/>
      <c r="F195" s="3"/>
      <c r="G195" s="3"/>
      <c r="H195" s="3"/>
      <c r="I195" s="3"/>
      <c r="J195" s="3"/>
      <c r="K195" s="3"/>
      <c r="L195" s="3"/>
      <c r="M195" s="3"/>
      <c r="N195" s="3"/>
      <c r="O195" s="3"/>
      <c r="P195" s="3"/>
      <c r="Q195" s="3"/>
      <c r="R195" s="3"/>
      <c r="S195" s="3"/>
      <c r="T195" s="3"/>
      <c r="U195" s="3"/>
      <c r="V195" s="3"/>
      <c r="W195" s="3"/>
      <c r="X195" s="3"/>
      <c r="Y195" s="3"/>
      <c r="Z195" s="3"/>
      <c r="AA195" s="3"/>
      <c r="AB195" s="59"/>
    </row>
    <row r="196" spans="1:28" ht="15.75" customHeight="1">
      <c r="A196" s="1"/>
      <c r="B196" s="134"/>
      <c r="C196" s="128" t="s">
        <v>777</v>
      </c>
      <c r="D196" s="126"/>
      <c r="E196" s="3"/>
      <c r="F196" s="3"/>
      <c r="G196" s="3"/>
      <c r="H196" s="3"/>
      <c r="I196" s="3"/>
      <c r="J196" s="3"/>
      <c r="K196" s="3"/>
      <c r="L196" s="3"/>
      <c r="M196" s="3"/>
      <c r="N196" s="3"/>
      <c r="O196" s="3"/>
      <c r="P196" s="3"/>
      <c r="Q196" s="3"/>
      <c r="R196" s="3"/>
      <c r="S196" s="3"/>
      <c r="T196" s="3"/>
      <c r="U196" s="3"/>
      <c r="V196" s="3"/>
      <c r="W196" s="3"/>
      <c r="X196" s="3"/>
      <c r="Y196" s="3"/>
      <c r="Z196" s="3"/>
      <c r="AA196" s="3"/>
      <c r="AB196" s="59"/>
    </row>
    <row r="197" spans="1:28" ht="15.75" customHeight="1">
      <c r="A197" s="1"/>
      <c r="B197" s="134"/>
      <c r="C197" s="128" t="s">
        <v>778</v>
      </c>
      <c r="D197" s="126"/>
      <c r="E197" s="3"/>
      <c r="F197" s="3"/>
      <c r="G197" s="3"/>
      <c r="H197" s="3"/>
      <c r="I197" s="3"/>
      <c r="J197" s="3"/>
      <c r="K197" s="3"/>
      <c r="L197" s="3"/>
      <c r="M197" s="3"/>
      <c r="N197" s="3"/>
      <c r="O197" s="3"/>
      <c r="P197" s="3"/>
      <c r="Q197" s="3"/>
      <c r="R197" s="3"/>
      <c r="S197" s="3"/>
      <c r="T197" s="3"/>
      <c r="U197" s="3"/>
      <c r="V197" s="3"/>
      <c r="W197" s="3"/>
      <c r="X197" s="3"/>
      <c r="Y197" s="3"/>
      <c r="Z197" s="3"/>
      <c r="AA197" s="3"/>
      <c r="AB197" s="59"/>
    </row>
    <row r="198" spans="1:28" ht="15.75" customHeight="1">
      <c r="A198" s="1"/>
      <c r="B198" s="134"/>
      <c r="C198" s="128" t="s">
        <v>779</v>
      </c>
      <c r="D198" s="126"/>
      <c r="E198" s="3"/>
      <c r="F198" s="3"/>
      <c r="G198" s="3"/>
      <c r="H198" s="3"/>
      <c r="I198" s="3"/>
      <c r="J198" s="3"/>
      <c r="K198" s="3"/>
      <c r="L198" s="3"/>
      <c r="M198" s="3"/>
      <c r="N198" s="3"/>
      <c r="O198" s="3"/>
      <c r="P198" s="3"/>
      <c r="Q198" s="3"/>
      <c r="R198" s="3"/>
      <c r="S198" s="3"/>
      <c r="T198" s="3"/>
      <c r="U198" s="3"/>
      <c r="V198" s="3"/>
      <c r="W198" s="3"/>
      <c r="X198" s="3"/>
      <c r="Y198" s="3"/>
      <c r="Z198" s="3"/>
      <c r="AA198" s="3"/>
      <c r="AB198" s="59"/>
    </row>
    <row r="199" spans="1:28" ht="15.75" customHeight="1">
      <c r="A199" s="1"/>
      <c r="B199" s="135"/>
      <c r="C199" s="128" t="s">
        <v>780</v>
      </c>
      <c r="D199" s="126"/>
      <c r="E199" s="3"/>
      <c r="F199" s="3"/>
      <c r="G199" s="3"/>
      <c r="H199" s="3"/>
      <c r="I199" s="3"/>
      <c r="J199" s="3"/>
      <c r="K199" s="3"/>
      <c r="L199" s="3"/>
      <c r="M199" s="3"/>
      <c r="N199" s="3"/>
      <c r="O199" s="3"/>
      <c r="P199" s="3"/>
      <c r="Q199" s="3"/>
      <c r="R199" s="3"/>
      <c r="S199" s="3"/>
      <c r="T199" s="3"/>
      <c r="U199" s="3"/>
      <c r="V199" s="3"/>
      <c r="W199" s="3"/>
      <c r="X199" s="3"/>
      <c r="Y199" s="3"/>
      <c r="Z199" s="3"/>
      <c r="AA199" s="3"/>
      <c r="AB199" s="59"/>
    </row>
    <row r="200" spans="1:28"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c r="AB200" s="59"/>
    </row>
    <row r="201" spans="1:28" ht="15.75" customHeight="1">
      <c r="A201" s="1"/>
      <c r="B201" s="25" t="s">
        <v>12</v>
      </c>
      <c r="C201" s="128" t="str">
        <f>Summary!G24</f>
        <v>Users can see an error message 'The User has been deactivated'</v>
      </c>
      <c r="D201" s="126"/>
      <c r="E201" s="3"/>
      <c r="F201" s="3"/>
      <c r="G201" s="3"/>
      <c r="H201" s="3"/>
      <c r="I201" s="3"/>
      <c r="J201" s="3"/>
      <c r="K201" s="3"/>
      <c r="L201" s="3"/>
      <c r="M201" s="3"/>
      <c r="N201" s="3"/>
      <c r="O201" s="3"/>
      <c r="P201" s="3"/>
      <c r="Q201" s="3"/>
      <c r="R201" s="3"/>
      <c r="S201" s="3"/>
      <c r="T201" s="3"/>
      <c r="U201" s="3"/>
      <c r="V201" s="3"/>
      <c r="W201" s="3"/>
      <c r="X201" s="3"/>
      <c r="Y201" s="3"/>
      <c r="Z201" s="3"/>
      <c r="AA201" s="3"/>
      <c r="AB201" s="59"/>
    </row>
    <row r="202" spans="1:28"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c r="AB202" s="59"/>
    </row>
    <row r="203" spans="1:28" ht="15.75" customHeight="1">
      <c r="A203" s="1"/>
      <c r="B203" s="133" t="s">
        <v>118</v>
      </c>
      <c r="C203" s="36" t="s">
        <v>120</v>
      </c>
      <c r="D203" s="76" t="s">
        <v>782</v>
      </c>
      <c r="E203" s="3"/>
      <c r="F203" s="3"/>
      <c r="G203" s="3"/>
      <c r="H203" s="3"/>
      <c r="I203" s="3"/>
      <c r="J203" s="3"/>
      <c r="K203" s="3"/>
      <c r="L203" s="3"/>
      <c r="M203" s="3"/>
      <c r="N203" s="3"/>
      <c r="O203" s="3"/>
      <c r="P203" s="3"/>
      <c r="Q203" s="3"/>
      <c r="R203" s="3"/>
      <c r="S203" s="3"/>
      <c r="T203" s="3"/>
      <c r="U203" s="3"/>
      <c r="V203" s="3"/>
      <c r="W203" s="3"/>
      <c r="X203" s="3"/>
      <c r="Y203" s="3"/>
      <c r="Z203" s="3"/>
      <c r="AA203" s="3"/>
      <c r="AB203" s="59"/>
    </row>
    <row r="204" spans="1:28" ht="15.75" customHeight="1">
      <c r="A204" s="3"/>
      <c r="B204" s="134"/>
      <c r="C204" s="36" t="s">
        <v>126</v>
      </c>
      <c r="D204" s="77" t="s">
        <v>783</v>
      </c>
      <c r="E204" s="3"/>
      <c r="F204" s="3"/>
      <c r="G204" s="3"/>
      <c r="H204" s="3"/>
      <c r="I204" s="3"/>
      <c r="J204" s="3"/>
      <c r="K204" s="3"/>
      <c r="L204" s="3"/>
      <c r="M204" s="3"/>
      <c r="N204" s="3"/>
      <c r="O204" s="3"/>
      <c r="P204" s="3"/>
      <c r="Q204" s="3"/>
      <c r="R204" s="3"/>
      <c r="S204" s="3"/>
      <c r="T204" s="3"/>
      <c r="U204" s="3"/>
      <c r="V204" s="3"/>
      <c r="W204" s="3"/>
      <c r="X204" s="3"/>
      <c r="Y204" s="3"/>
      <c r="Z204" s="3"/>
      <c r="AA204" s="3"/>
      <c r="AB204" s="59"/>
    </row>
    <row r="205" spans="1:28" ht="15.75" customHeight="1">
      <c r="A205" s="3"/>
      <c r="B205" s="134"/>
      <c r="C205" s="36" t="s">
        <v>131</v>
      </c>
      <c r="D205" s="78" t="s">
        <v>784</v>
      </c>
      <c r="E205" s="3"/>
      <c r="F205" s="3"/>
      <c r="G205" s="3"/>
      <c r="H205" s="3"/>
      <c r="I205" s="3"/>
      <c r="J205" s="3"/>
      <c r="K205" s="3"/>
      <c r="L205" s="3"/>
      <c r="M205" s="3"/>
      <c r="N205" s="3"/>
      <c r="O205" s="3"/>
      <c r="P205" s="3"/>
      <c r="Q205" s="3"/>
      <c r="R205" s="3"/>
      <c r="S205" s="3"/>
      <c r="T205" s="3"/>
      <c r="U205" s="3"/>
      <c r="V205" s="3"/>
      <c r="W205" s="3"/>
      <c r="X205" s="3"/>
      <c r="Y205" s="3"/>
      <c r="Z205" s="3"/>
      <c r="AA205" s="3"/>
      <c r="AB205" s="59"/>
    </row>
    <row r="206" spans="1:28" ht="15.75" customHeight="1">
      <c r="A206" s="3"/>
      <c r="B206" s="134"/>
      <c r="C206" s="36" t="s">
        <v>137</v>
      </c>
      <c r="D206" s="78" t="s">
        <v>786</v>
      </c>
      <c r="E206" s="3"/>
      <c r="F206" s="3"/>
      <c r="G206" s="3"/>
      <c r="H206" s="3"/>
      <c r="I206" s="3"/>
      <c r="J206" s="3"/>
      <c r="K206" s="3"/>
      <c r="L206" s="3"/>
      <c r="M206" s="3"/>
      <c r="N206" s="3"/>
      <c r="O206" s="3"/>
      <c r="P206" s="3"/>
      <c r="Q206" s="3"/>
      <c r="R206" s="3"/>
      <c r="S206" s="3"/>
      <c r="T206" s="3"/>
      <c r="U206" s="3"/>
      <c r="V206" s="3"/>
      <c r="W206" s="3"/>
      <c r="X206" s="3"/>
      <c r="Y206" s="3"/>
      <c r="Z206" s="3"/>
      <c r="AA206" s="3"/>
      <c r="AB206" s="59"/>
    </row>
    <row r="207" spans="1:28" ht="15.75" customHeight="1">
      <c r="A207" s="3"/>
      <c r="B207" s="134"/>
      <c r="C207" s="36" t="s">
        <v>139</v>
      </c>
      <c r="D207" s="78" t="s">
        <v>787</v>
      </c>
      <c r="E207" s="3"/>
      <c r="F207" s="3"/>
      <c r="G207" s="3"/>
      <c r="H207" s="3"/>
      <c r="I207" s="3"/>
      <c r="J207" s="3"/>
      <c r="K207" s="3"/>
      <c r="L207" s="3"/>
      <c r="M207" s="3"/>
      <c r="N207" s="3"/>
      <c r="O207" s="3"/>
      <c r="P207" s="3"/>
      <c r="Q207" s="3"/>
      <c r="R207" s="3"/>
      <c r="S207" s="3"/>
      <c r="T207" s="3"/>
      <c r="U207" s="3"/>
      <c r="V207" s="3"/>
      <c r="W207" s="3"/>
      <c r="X207" s="3"/>
      <c r="Y207" s="3"/>
      <c r="Z207" s="3"/>
      <c r="AA207" s="3"/>
      <c r="AB207" s="59"/>
    </row>
    <row r="208" spans="1:28" ht="15.75" customHeight="1">
      <c r="A208" s="3"/>
      <c r="B208" s="134"/>
      <c r="C208" s="36" t="s">
        <v>144</v>
      </c>
      <c r="D208" s="77" t="s">
        <v>788</v>
      </c>
      <c r="E208" s="3"/>
      <c r="F208" s="3"/>
      <c r="G208" s="3"/>
      <c r="H208" s="3"/>
      <c r="I208" s="3"/>
      <c r="J208" s="3"/>
      <c r="K208" s="3"/>
      <c r="L208" s="3"/>
      <c r="M208" s="3"/>
      <c r="N208" s="3"/>
      <c r="O208" s="3"/>
      <c r="P208" s="3"/>
      <c r="Q208" s="3"/>
      <c r="R208" s="3"/>
      <c r="S208" s="3"/>
      <c r="T208" s="3"/>
      <c r="U208" s="3"/>
      <c r="V208" s="3"/>
      <c r="W208" s="3"/>
      <c r="X208" s="3"/>
      <c r="Y208" s="3"/>
      <c r="Z208" s="3"/>
      <c r="AA208" s="3"/>
      <c r="AB208" s="59"/>
    </row>
    <row r="209" spans="1:28" ht="15.75" customHeight="1">
      <c r="A209" s="3"/>
      <c r="B209" s="134"/>
      <c r="C209" s="36" t="s">
        <v>149</v>
      </c>
      <c r="D209" s="77" t="s">
        <v>789</v>
      </c>
      <c r="E209" s="3"/>
      <c r="F209" s="3"/>
      <c r="G209" s="3"/>
      <c r="H209" s="3"/>
      <c r="I209" s="3"/>
      <c r="J209" s="3"/>
      <c r="K209" s="3"/>
      <c r="L209" s="3"/>
      <c r="M209" s="3"/>
      <c r="N209" s="3"/>
      <c r="O209" s="3"/>
      <c r="P209" s="3"/>
      <c r="Q209" s="3"/>
      <c r="R209" s="3"/>
      <c r="S209" s="3"/>
      <c r="T209" s="3"/>
      <c r="U209" s="3"/>
      <c r="V209" s="3"/>
      <c r="W209" s="3"/>
      <c r="X209" s="3"/>
      <c r="Y209" s="3"/>
      <c r="Z209" s="3"/>
      <c r="AA209" s="3"/>
      <c r="AB209" s="59"/>
    </row>
    <row r="210" spans="1:28" ht="15.75" customHeight="1">
      <c r="A210" s="3"/>
      <c r="B210" s="134"/>
      <c r="C210" s="36" t="s">
        <v>154</v>
      </c>
      <c r="D210" s="77" t="s">
        <v>790</v>
      </c>
      <c r="E210" s="3"/>
      <c r="F210" s="3"/>
      <c r="G210" s="3"/>
      <c r="H210" s="3"/>
      <c r="I210" s="3"/>
      <c r="J210" s="3"/>
      <c r="K210" s="3"/>
      <c r="L210" s="3"/>
      <c r="M210" s="3"/>
      <c r="N210" s="3"/>
      <c r="O210" s="3"/>
      <c r="P210" s="3"/>
      <c r="Q210" s="3"/>
      <c r="R210" s="3"/>
      <c r="S210" s="3"/>
      <c r="T210" s="3"/>
      <c r="U210" s="3"/>
      <c r="V210" s="3"/>
      <c r="W210" s="3"/>
      <c r="X210" s="3"/>
      <c r="Y210" s="3"/>
      <c r="Z210" s="3"/>
      <c r="AA210" s="3"/>
      <c r="AB210" s="59"/>
    </row>
    <row r="211" spans="1:28" ht="15.75" customHeight="1">
      <c r="A211" s="3"/>
      <c r="B211" s="134"/>
      <c r="C211" s="36" t="s">
        <v>157</v>
      </c>
      <c r="D211" s="79" t="s">
        <v>791</v>
      </c>
      <c r="E211" s="3"/>
      <c r="F211" s="3"/>
      <c r="G211" s="3"/>
      <c r="H211" s="3"/>
      <c r="I211" s="3"/>
      <c r="J211" s="3"/>
      <c r="K211" s="3"/>
      <c r="L211" s="3"/>
      <c r="M211" s="3"/>
      <c r="N211" s="3"/>
      <c r="O211" s="3"/>
      <c r="P211" s="3"/>
      <c r="Q211" s="3"/>
      <c r="R211" s="3"/>
      <c r="S211" s="3"/>
      <c r="T211" s="3"/>
      <c r="U211" s="3"/>
      <c r="V211" s="3"/>
      <c r="W211" s="3"/>
      <c r="X211" s="3"/>
      <c r="Y211" s="3"/>
      <c r="Z211" s="3"/>
      <c r="AA211" s="3"/>
      <c r="AB211" s="68"/>
    </row>
    <row r="212" spans="1:28" ht="15.75" customHeight="1">
      <c r="A212" s="3"/>
      <c r="B212" s="134"/>
      <c r="C212" s="80" t="s">
        <v>162</v>
      </c>
      <c r="D212" s="37" t="s">
        <v>552</v>
      </c>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134"/>
      <c r="C213" s="36" t="s">
        <v>168</v>
      </c>
      <c r="D213" s="37" t="s">
        <v>792</v>
      </c>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135"/>
      <c r="C214" s="36" t="s">
        <v>171</v>
      </c>
      <c r="D214" s="37" t="s">
        <v>793</v>
      </c>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1"/>
      <c r="B216" s="25" t="s">
        <v>234</v>
      </c>
      <c r="C216" s="128" t="s">
        <v>235</v>
      </c>
      <c r="D216" s="126"/>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1"/>
      <c r="B217" s="31"/>
      <c r="C217" s="30"/>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
    </row>
    <row r="218" spans="1:28" ht="15.75" customHeight="1">
      <c r="A218" s="3"/>
      <c r="B218" s="3"/>
      <c r="C218" s="52"/>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52"/>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52"/>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52"/>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52"/>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52"/>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52"/>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52"/>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52"/>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52"/>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52"/>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52"/>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52"/>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52"/>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52"/>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52"/>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52"/>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52"/>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52"/>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52"/>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52"/>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52"/>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52"/>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52"/>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52"/>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52"/>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52"/>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52"/>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52"/>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52"/>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52"/>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52"/>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52"/>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52"/>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52"/>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52"/>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52"/>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52"/>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52"/>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52"/>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52"/>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52"/>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52"/>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52"/>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52"/>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52"/>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52"/>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52"/>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52"/>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52"/>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52"/>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52"/>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52"/>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52"/>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52"/>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52"/>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52"/>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52"/>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52"/>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52"/>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52"/>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52"/>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52"/>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52"/>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52"/>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52"/>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52"/>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52"/>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52"/>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52"/>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52"/>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52"/>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52"/>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52"/>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c r="A292" s="3"/>
      <c r="B292" s="3"/>
      <c r="C292" s="52"/>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5.75" customHeight="1">
      <c r="A293" s="3"/>
      <c r="B293" s="3"/>
      <c r="C293" s="52"/>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5.75" customHeight="1">
      <c r="A294" s="3"/>
      <c r="B294" s="3"/>
      <c r="C294" s="52"/>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5.75" customHeight="1">
      <c r="A295" s="3"/>
      <c r="B295" s="3"/>
      <c r="C295" s="52"/>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5.75" customHeight="1">
      <c r="A296" s="3"/>
      <c r="B296" s="3"/>
      <c r="C296" s="52"/>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5.75" customHeight="1">
      <c r="A297" s="3"/>
      <c r="B297" s="3"/>
      <c r="C297" s="52"/>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5.75" customHeight="1">
      <c r="A298" s="3"/>
      <c r="B298" s="3"/>
      <c r="C298" s="52"/>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5.75" customHeight="1">
      <c r="A299" s="3"/>
      <c r="B299" s="3"/>
      <c r="C299" s="52"/>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5.75" customHeight="1">
      <c r="A300" s="3"/>
      <c r="B300" s="3"/>
      <c r="C300" s="52"/>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5.75" customHeight="1">
      <c r="A301" s="3"/>
      <c r="B301" s="3"/>
      <c r="C301" s="52"/>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5.75" customHeight="1">
      <c r="A302" s="3"/>
      <c r="B302" s="3"/>
      <c r="C302" s="52"/>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5.75" customHeight="1">
      <c r="A303" s="3"/>
      <c r="B303" s="3"/>
      <c r="C303" s="52"/>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5.75" customHeight="1">
      <c r="A304" s="3"/>
      <c r="B304" s="3"/>
      <c r="C304" s="52"/>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5.75" customHeight="1">
      <c r="A305" s="3"/>
      <c r="B305" s="3"/>
      <c r="C305" s="52"/>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5.75" customHeight="1">
      <c r="A306" s="3"/>
      <c r="B306" s="3"/>
      <c r="C306" s="52"/>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5.75" customHeight="1">
      <c r="A307" s="3"/>
      <c r="B307" s="3"/>
      <c r="C307" s="52"/>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5.75" customHeight="1">
      <c r="A308" s="3"/>
      <c r="B308" s="3"/>
      <c r="C308" s="52"/>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5.75" customHeight="1">
      <c r="A309" s="3"/>
      <c r="B309" s="3"/>
      <c r="C309" s="52"/>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5.75" customHeight="1">
      <c r="A310" s="3"/>
      <c r="B310" s="3"/>
      <c r="C310" s="52"/>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5.75" customHeight="1">
      <c r="A311" s="3"/>
      <c r="B311" s="3"/>
      <c r="C311" s="52"/>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5.75" customHeight="1">
      <c r="A312" s="3"/>
      <c r="B312" s="3"/>
      <c r="C312" s="52"/>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5.75" customHeight="1">
      <c r="A313" s="3"/>
      <c r="B313" s="3"/>
      <c r="C313" s="52"/>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5.75" customHeight="1">
      <c r="A314" s="3"/>
      <c r="B314" s="3"/>
      <c r="C314" s="52"/>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5.75" customHeight="1">
      <c r="A315" s="3"/>
      <c r="B315" s="3"/>
      <c r="C315" s="52"/>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5.75" customHeight="1">
      <c r="A316" s="3"/>
      <c r="B316" s="3"/>
      <c r="C316" s="52"/>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5.75" customHeight="1">
      <c r="A317" s="3"/>
      <c r="B317" s="3"/>
      <c r="C317" s="52"/>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5.75" customHeight="1">
      <c r="A318" s="3"/>
      <c r="B318" s="3"/>
      <c r="C318" s="52"/>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5.75" customHeight="1">
      <c r="A319" s="3"/>
      <c r="B319" s="3"/>
      <c r="C319" s="52"/>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5.75" customHeight="1">
      <c r="A320" s="3"/>
      <c r="B320" s="3"/>
      <c r="C320" s="52"/>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5.75" customHeight="1">
      <c r="A321" s="3"/>
      <c r="B321" s="3"/>
      <c r="C321" s="52"/>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5.75" customHeight="1">
      <c r="A322" s="3"/>
      <c r="B322" s="3"/>
      <c r="C322" s="52"/>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5.75" customHeight="1">
      <c r="A323" s="3"/>
      <c r="B323" s="3"/>
      <c r="C323" s="52"/>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5.75" customHeight="1">
      <c r="A324" s="3"/>
      <c r="B324" s="3"/>
      <c r="C324" s="52"/>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5.75" customHeight="1">
      <c r="A325" s="3"/>
      <c r="B325" s="3"/>
      <c r="C325" s="52"/>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5.75" customHeight="1">
      <c r="A326" s="3"/>
      <c r="B326" s="3"/>
      <c r="C326" s="52"/>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5.75" customHeight="1">
      <c r="A327" s="3"/>
      <c r="B327" s="3"/>
      <c r="C327" s="52"/>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5.75" customHeight="1">
      <c r="A328" s="3"/>
      <c r="B328" s="3"/>
      <c r="C328" s="52"/>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5.75" customHeight="1">
      <c r="A329" s="3"/>
      <c r="B329" s="3"/>
      <c r="C329" s="52"/>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5.75" customHeight="1">
      <c r="A330" s="3"/>
      <c r="B330" s="3"/>
      <c r="C330" s="52"/>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5.75" customHeight="1">
      <c r="A331" s="3"/>
      <c r="B331" s="3"/>
      <c r="C331" s="52"/>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5.75" customHeight="1">
      <c r="A332" s="3"/>
      <c r="B332" s="3"/>
      <c r="C332" s="52"/>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5.75" customHeight="1">
      <c r="A333" s="3"/>
      <c r="B333" s="3"/>
      <c r="C333" s="52"/>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5.75" customHeight="1">
      <c r="A334" s="3"/>
      <c r="B334" s="3"/>
      <c r="C334" s="52"/>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5.75" customHeight="1">
      <c r="A335" s="3"/>
      <c r="B335" s="3"/>
      <c r="C335" s="52"/>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5.75" customHeight="1">
      <c r="A336" s="3"/>
      <c r="B336" s="3"/>
      <c r="C336" s="52"/>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5.75" customHeight="1">
      <c r="A337" s="3"/>
      <c r="B337" s="3"/>
      <c r="C337" s="52"/>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5.75" customHeight="1">
      <c r="A338" s="3"/>
      <c r="B338" s="3"/>
      <c r="C338" s="52"/>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5.75" customHeight="1">
      <c r="A339" s="3"/>
      <c r="B339" s="3"/>
      <c r="C339" s="52"/>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5.75" customHeight="1">
      <c r="A340" s="3"/>
      <c r="B340" s="3"/>
      <c r="C340" s="52"/>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5.75" customHeight="1">
      <c r="A341" s="3"/>
      <c r="B341" s="3"/>
      <c r="C341" s="52"/>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5.75" customHeight="1">
      <c r="A342" s="3"/>
      <c r="B342" s="3"/>
      <c r="C342" s="52"/>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5.75" customHeight="1">
      <c r="A343" s="3"/>
      <c r="B343" s="3"/>
      <c r="C343" s="52"/>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5.75" customHeight="1">
      <c r="A344" s="3"/>
      <c r="B344" s="3"/>
      <c r="C344" s="52"/>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5.75" customHeight="1">
      <c r="A345" s="3"/>
      <c r="B345" s="3"/>
      <c r="C345" s="52"/>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5.75" customHeight="1">
      <c r="A346" s="3"/>
      <c r="B346" s="3"/>
      <c r="C346" s="52"/>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5.75" customHeight="1">
      <c r="A347" s="3"/>
      <c r="B347" s="3"/>
      <c r="C347" s="52"/>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5.75" customHeight="1">
      <c r="A348" s="3"/>
      <c r="B348" s="3"/>
      <c r="C348" s="52"/>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5.75" customHeight="1">
      <c r="A349" s="3"/>
      <c r="B349" s="3"/>
      <c r="C349" s="52"/>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5.75" customHeight="1">
      <c r="A350" s="3"/>
      <c r="B350" s="3"/>
      <c r="C350" s="52"/>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5.75" customHeight="1">
      <c r="A351" s="3"/>
      <c r="B351" s="3"/>
      <c r="C351" s="52"/>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5.75" customHeight="1">
      <c r="A352" s="3"/>
      <c r="B352" s="3"/>
      <c r="C352" s="52"/>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5.75" customHeight="1">
      <c r="A353" s="3"/>
      <c r="B353" s="3"/>
      <c r="C353" s="52"/>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5.75" customHeight="1">
      <c r="A354" s="3"/>
      <c r="B354" s="3"/>
      <c r="C354" s="52"/>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5.75" customHeight="1">
      <c r="A355" s="3"/>
      <c r="B355" s="3"/>
      <c r="C355" s="52"/>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5.75" customHeight="1">
      <c r="A356" s="3"/>
      <c r="B356" s="3"/>
      <c r="C356" s="52"/>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5.75" customHeight="1">
      <c r="A357" s="3"/>
      <c r="B357" s="3"/>
      <c r="C357" s="52"/>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5.75" customHeight="1">
      <c r="A358" s="3"/>
      <c r="B358" s="3"/>
      <c r="C358" s="52"/>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5.75" customHeight="1">
      <c r="A359" s="3"/>
      <c r="B359" s="3"/>
      <c r="C359" s="52"/>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5.75" customHeight="1">
      <c r="A360" s="3"/>
      <c r="B360" s="3"/>
      <c r="C360" s="52"/>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5.75" customHeight="1">
      <c r="A361" s="3"/>
      <c r="B361" s="3"/>
      <c r="C361" s="52"/>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5.75" customHeight="1">
      <c r="A362" s="3"/>
      <c r="B362" s="3"/>
      <c r="C362" s="52"/>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5.75" customHeight="1">
      <c r="A363" s="3"/>
      <c r="B363" s="3"/>
      <c r="C363" s="52"/>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5.75" customHeight="1">
      <c r="A364" s="3"/>
      <c r="B364" s="3"/>
      <c r="C364" s="52"/>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5.75" customHeight="1">
      <c r="A365" s="3"/>
      <c r="B365" s="3"/>
      <c r="C365" s="52"/>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5.75" customHeight="1">
      <c r="A366" s="3"/>
      <c r="B366" s="3"/>
      <c r="C366" s="52"/>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5.75" customHeight="1">
      <c r="A367" s="3"/>
      <c r="B367" s="3"/>
      <c r="C367" s="52"/>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5.75" customHeight="1">
      <c r="A368" s="3"/>
      <c r="B368" s="3"/>
      <c r="C368" s="52"/>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5.75" customHeight="1">
      <c r="A369" s="3"/>
      <c r="B369" s="3"/>
      <c r="C369" s="52"/>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5.75" customHeight="1">
      <c r="A370" s="3"/>
      <c r="B370" s="3"/>
      <c r="C370" s="52"/>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5.75" customHeight="1">
      <c r="A371" s="3"/>
      <c r="B371" s="3"/>
      <c r="C371" s="52"/>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5.75" customHeight="1">
      <c r="A372" s="3"/>
      <c r="B372" s="3"/>
      <c r="C372" s="52"/>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5.75" customHeight="1">
      <c r="A373" s="3"/>
      <c r="B373" s="3"/>
      <c r="C373" s="52"/>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5.75" customHeight="1">
      <c r="A374" s="3"/>
      <c r="B374" s="3"/>
      <c r="C374" s="52"/>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5.75" customHeight="1">
      <c r="A375" s="3"/>
      <c r="B375" s="3"/>
      <c r="C375" s="52"/>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5.75" customHeight="1">
      <c r="A376" s="3"/>
      <c r="B376" s="3"/>
      <c r="C376" s="52"/>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5.75" customHeight="1">
      <c r="A377" s="3"/>
      <c r="B377" s="3"/>
      <c r="C377" s="52"/>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5.75" customHeight="1">
      <c r="A378" s="3"/>
      <c r="B378" s="3"/>
      <c r="C378" s="52"/>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5.75" customHeight="1">
      <c r="A379" s="3"/>
      <c r="B379" s="3"/>
      <c r="C379" s="52"/>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5.75" customHeight="1">
      <c r="A380" s="3"/>
      <c r="B380" s="3"/>
      <c r="C380" s="52"/>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5.75" customHeight="1">
      <c r="A381" s="3"/>
      <c r="B381" s="3"/>
      <c r="C381" s="52"/>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5.75" customHeight="1">
      <c r="A382" s="3"/>
      <c r="B382" s="3"/>
      <c r="C382" s="52"/>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5.75" customHeight="1">
      <c r="A383" s="3"/>
      <c r="B383" s="3"/>
      <c r="C383" s="52"/>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5.75" customHeight="1">
      <c r="A384" s="3"/>
      <c r="B384" s="3"/>
      <c r="C384" s="52"/>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5.75" customHeight="1">
      <c r="A385" s="3"/>
      <c r="B385" s="3"/>
      <c r="C385" s="52"/>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5.75" customHeight="1">
      <c r="A386" s="3"/>
      <c r="B386" s="3"/>
      <c r="C386" s="52"/>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5.75" customHeight="1">
      <c r="A387" s="3"/>
      <c r="B387" s="3"/>
      <c r="C387" s="52"/>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5.75" customHeight="1">
      <c r="A388" s="3"/>
      <c r="B388" s="3"/>
      <c r="C388" s="52"/>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5.75" customHeight="1">
      <c r="A389" s="3"/>
      <c r="B389" s="3"/>
      <c r="C389" s="52"/>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5.75" customHeight="1">
      <c r="A390" s="3"/>
      <c r="B390" s="3"/>
      <c r="C390" s="52"/>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5.75" customHeight="1">
      <c r="A391" s="3"/>
      <c r="B391" s="3"/>
      <c r="C391" s="52"/>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5.75" customHeight="1">
      <c r="A392" s="3"/>
      <c r="B392" s="3"/>
      <c r="C392" s="52"/>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5.75" customHeight="1">
      <c r="A393" s="3"/>
      <c r="B393" s="3"/>
      <c r="C393" s="52"/>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5.75" customHeight="1">
      <c r="A394" s="3"/>
      <c r="B394" s="3"/>
      <c r="C394" s="52"/>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5.75" customHeight="1">
      <c r="A395" s="3"/>
      <c r="B395" s="3"/>
      <c r="C395" s="52"/>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5.75" customHeight="1">
      <c r="A396" s="3"/>
      <c r="B396" s="3"/>
      <c r="C396" s="52"/>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5.75" customHeight="1">
      <c r="A397" s="3"/>
      <c r="B397" s="3"/>
      <c r="C397" s="52"/>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5.75" customHeight="1">
      <c r="A398" s="3"/>
      <c r="B398" s="3"/>
      <c r="C398" s="52"/>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5.75" customHeight="1">
      <c r="A399" s="3"/>
      <c r="B399" s="3"/>
      <c r="C399" s="52"/>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5.75" customHeight="1">
      <c r="A400" s="3"/>
      <c r="B400" s="3"/>
      <c r="C400" s="52"/>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5.75" customHeight="1">
      <c r="A401" s="3"/>
      <c r="B401" s="3"/>
      <c r="C401" s="52"/>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5.75" customHeight="1">
      <c r="A402" s="3"/>
      <c r="B402" s="3"/>
      <c r="C402" s="52"/>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5.75" customHeight="1">
      <c r="A403" s="3"/>
      <c r="B403" s="3"/>
      <c r="C403" s="52"/>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5.75" customHeight="1">
      <c r="A404" s="3"/>
      <c r="B404" s="3"/>
      <c r="C404" s="52"/>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5.75" customHeight="1">
      <c r="A405" s="3"/>
      <c r="B405" s="3"/>
      <c r="C405" s="52"/>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5.75" customHeight="1">
      <c r="A406" s="3"/>
      <c r="B406" s="3"/>
      <c r="C406" s="52"/>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5.75" customHeight="1">
      <c r="A407" s="3"/>
      <c r="B407" s="3"/>
      <c r="C407" s="52"/>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5.75" customHeight="1">
      <c r="A408" s="3"/>
      <c r="B408" s="3"/>
      <c r="C408" s="52"/>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5.75" customHeight="1">
      <c r="A409" s="3"/>
      <c r="B409" s="3"/>
      <c r="C409" s="52"/>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5.75" customHeight="1">
      <c r="A410" s="3"/>
      <c r="B410" s="3"/>
      <c r="C410" s="52"/>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5.75" customHeight="1">
      <c r="A411" s="3"/>
      <c r="B411" s="3"/>
      <c r="C411" s="52"/>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5.75" customHeight="1">
      <c r="A412" s="3"/>
      <c r="B412" s="3"/>
      <c r="C412" s="52"/>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5.75" customHeight="1">
      <c r="A413" s="3"/>
      <c r="B413" s="3"/>
      <c r="C413" s="52"/>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5.75" customHeight="1">
      <c r="A414" s="3"/>
      <c r="B414" s="3"/>
      <c r="C414" s="52"/>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5.75" customHeight="1">
      <c r="A415" s="3"/>
      <c r="B415" s="3"/>
      <c r="C415" s="52"/>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5.75" customHeight="1">
      <c r="A416" s="3"/>
      <c r="B416" s="3"/>
      <c r="C416" s="52"/>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5">
    <mergeCell ref="B67:D67"/>
    <mergeCell ref="C68:D68"/>
    <mergeCell ref="C50:D50"/>
    <mergeCell ref="B9:D9"/>
    <mergeCell ref="C7:D7"/>
    <mergeCell ref="C28:D28"/>
    <mergeCell ref="C25:D25"/>
    <mergeCell ref="J2:J3"/>
    <mergeCell ref="C10:D10"/>
    <mergeCell ref="C6:D6"/>
    <mergeCell ref="C90:D90"/>
    <mergeCell ref="C91:D91"/>
    <mergeCell ref="C2:D2"/>
    <mergeCell ref="C3:D3"/>
    <mergeCell ref="C32:D32"/>
    <mergeCell ref="C33:D33"/>
    <mergeCell ref="C34:D34"/>
    <mergeCell ref="B31:D31"/>
    <mergeCell ref="C29:D29"/>
    <mergeCell ref="B88:D88"/>
    <mergeCell ref="C51:D51"/>
    <mergeCell ref="C52:D52"/>
    <mergeCell ref="C15:D15"/>
    <mergeCell ref="B17:B23"/>
    <mergeCell ref="C12:D12"/>
    <mergeCell ref="B10:B12"/>
    <mergeCell ref="C11:D11"/>
    <mergeCell ref="C86:D86"/>
    <mergeCell ref="C89:D89"/>
    <mergeCell ref="C65:D65"/>
    <mergeCell ref="C64:D64"/>
    <mergeCell ref="C112:D112"/>
    <mergeCell ref="C111:D111"/>
    <mergeCell ref="C36:D36"/>
    <mergeCell ref="C47:D47"/>
    <mergeCell ref="C43:D43"/>
    <mergeCell ref="C46:D46"/>
    <mergeCell ref="B49:D49"/>
    <mergeCell ref="C103:D103"/>
    <mergeCell ref="C93:D93"/>
    <mergeCell ref="C85:D85"/>
    <mergeCell ref="C82:D82"/>
    <mergeCell ref="B50:B52"/>
    <mergeCell ref="B56:B59"/>
    <mergeCell ref="C54:D54"/>
    <mergeCell ref="C61:D61"/>
    <mergeCell ref="C69:D69"/>
    <mergeCell ref="C72:D72"/>
    <mergeCell ref="C70:D70"/>
    <mergeCell ref="B68:B70"/>
    <mergeCell ref="B74:B80"/>
    <mergeCell ref="B131:B133"/>
    <mergeCell ref="B130:D130"/>
    <mergeCell ref="C145:D145"/>
    <mergeCell ref="C148:D148"/>
    <mergeCell ref="C149:D149"/>
    <mergeCell ref="B151:D151"/>
    <mergeCell ref="B95:B101"/>
    <mergeCell ref="B89:B91"/>
    <mergeCell ref="B116:B122"/>
    <mergeCell ref="B110:B112"/>
    <mergeCell ref="C107:D107"/>
    <mergeCell ref="B109:D109"/>
    <mergeCell ref="B32:B34"/>
    <mergeCell ref="B38:B41"/>
    <mergeCell ref="C177:D177"/>
    <mergeCell ref="C188:D188"/>
    <mergeCell ref="C170:D170"/>
    <mergeCell ref="C173:D173"/>
    <mergeCell ref="B172:D172"/>
    <mergeCell ref="B179:B186"/>
    <mergeCell ref="B173:B175"/>
    <mergeCell ref="C174:D174"/>
    <mergeCell ref="C175:D175"/>
    <mergeCell ref="C110:D110"/>
    <mergeCell ref="C124:D124"/>
    <mergeCell ref="C114:D114"/>
    <mergeCell ref="C132:D132"/>
    <mergeCell ref="C131:D131"/>
    <mergeCell ref="C133:D133"/>
    <mergeCell ref="C127:D127"/>
    <mergeCell ref="C128:D128"/>
    <mergeCell ref="C152:D152"/>
    <mergeCell ref="C135:D135"/>
    <mergeCell ref="B158:B164"/>
    <mergeCell ref="C106:D106"/>
    <mergeCell ref="B137:B143"/>
    <mergeCell ref="C154:D154"/>
    <mergeCell ref="C153:D153"/>
    <mergeCell ref="C156:D156"/>
    <mergeCell ref="C166:D166"/>
    <mergeCell ref="C199:D199"/>
    <mergeCell ref="C198:D198"/>
    <mergeCell ref="C201:D201"/>
    <mergeCell ref="B203:B214"/>
    <mergeCell ref="B152:B154"/>
    <mergeCell ref="C216:D216"/>
    <mergeCell ref="C192:D192"/>
    <mergeCell ref="C195:D195"/>
    <mergeCell ref="B194:D194"/>
    <mergeCell ref="C196:D196"/>
    <mergeCell ref="B195:B199"/>
    <mergeCell ref="C197:D197"/>
    <mergeCell ref="C191:D191"/>
    <mergeCell ref="C169:D169"/>
  </mergeCells>
  <conditionalFormatting sqref="C1:D8 C10:D23 C25:D30 C35:D48 C51:D66 C68:D87 C89:D108 C110:D129 C131:D150 C152:D171 C173:D193 C195:D1000">
    <cfRule type="cellIs" dxfId="61" priority="1" operator="equal">
      <formula>"Success"</formula>
    </cfRule>
  </conditionalFormatting>
  <conditionalFormatting sqref="C1:D8 C10:D23 C25:D30 C35:D48 C51:D66 C68:D87 C89:D108 C110:D129 C131:D150 C152:D171 C173:D193 C195:D1000">
    <cfRule type="containsText" dxfId="60" priority="2" operator="containsText" text="Failed">
      <formula>NOT(ISERROR(SEARCH(("Failed"),(C1))))</formula>
    </cfRule>
  </conditionalFormatting>
  <hyperlinks>
    <hyperlink ref="J2" location="Summary!A1" display="&lt; Back To Summary" xr:uid="{00000000-0004-0000-0500-000000000000}"/>
    <hyperlink ref="C3" location="TC-003!A1" display="TC-003" xr:uid="{00000000-0004-0000-0500-000001000000}"/>
    <hyperlink ref="C7" location="TC-003!6:6" display="TC-003-SC-001" xr:uid="{00000000-0004-0000-0500-000002000000}"/>
    <hyperlink ref="C29" location="TC-003!28:28" display="TC-003-SC-002" xr:uid="{00000000-0004-0000-0500-000003000000}"/>
    <hyperlink ref="C47" location="TC-003!46:46" display="TC-003-SC-003" xr:uid="{00000000-0004-0000-0500-000004000000}"/>
    <hyperlink ref="C65" location="TC-003!64:64" display="TC-003-SC-004" xr:uid="{00000000-0004-0000-0500-000005000000}"/>
    <hyperlink ref="C86" location="TC-003!85:85" display="TC-003-SC-005" xr:uid="{00000000-0004-0000-0500-000006000000}"/>
    <hyperlink ref="C107" location="TC-003!106:106" display="TC-003-SC-006" xr:uid="{00000000-0004-0000-0500-000007000000}"/>
    <hyperlink ref="C128" location="TC-003!127:127" display="TC-003-SC-007" xr:uid="{00000000-0004-0000-0500-000008000000}"/>
    <hyperlink ref="C149" location="TC-003!148:148" display="TC-003-SC-008" xr:uid="{00000000-0004-0000-0500-000009000000}"/>
    <hyperlink ref="C170" location="TC-003!A169:AB169" display="TC-003-SC-009" xr:uid="{00000000-0004-0000-0500-00000A000000}"/>
    <hyperlink ref="C192" location="TC-003!A191:AB191" display="TC-003-SC-010" xr:uid="{00000000-0004-0000-0500-00000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88671875" customWidth="1"/>
    <col min="10" max="10" width="18.6640625" customWidth="1"/>
  </cols>
  <sheetData>
    <row r="1" spans="1:28" ht="14.4">
      <c r="A1" s="1"/>
      <c r="B1" s="1"/>
      <c r="C1" s="2"/>
      <c r="D1" s="3"/>
      <c r="E1" s="3"/>
      <c r="F1" s="3"/>
      <c r="G1" s="3"/>
      <c r="H1" s="3"/>
      <c r="I1" s="3"/>
      <c r="J1" s="3"/>
      <c r="K1" s="3"/>
      <c r="L1" s="3"/>
      <c r="M1" s="3"/>
      <c r="N1" s="3"/>
      <c r="O1" s="3"/>
      <c r="P1" s="3"/>
      <c r="Q1" s="3"/>
      <c r="R1" s="3"/>
      <c r="S1" s="3"/>
      <c r="T1" s="3"/>
      <c r="U1" s="3"/>
      <c r="V1" s="3"/>
      <c r="W1" s="3"/>
      <c r="X1" s="3"/>
      <c r="Y1" s="3"/>
      <c r="Z1" s="3"/>
      <c r="AA1" s="3"/>
      <c r="AB1" s="3"/>
    </row>
    <row r="2" spans="1:28" ht="14.4">
      <c r="A2" s="1"/>
      <c r="B2" s="9" t="s">
        <v>5</v>
      </c>
      <c r="C2" s="158" t="str">
        <f>Summary!C25</f>
        <v>Users Forgot Password</v>
      </c>
      <c r="D2" s="126"/>
      <c r="E2" s="3"/>
      <c r="F2" s="17" t="s">
        <v>17</v>
      </c>
      <c r="G2" s="17" t="s">
        <v>15</v>
      </c>
      <c r="H2" s="17" t="s">
        <v>16</v>
      </c>
      <c r="I2" s="3"/>
      <c r="J2" s="129" t="s">
        <v>19</v>
      </c>
      <c r="K2" s="3"/>
      <c r="L2" s="3"/>
      <c r="M2" s="3"/>
      <c r="N2" s="3"/>
      <c r="O2" s="3"/>
      <c r="P2" s="3"/>
      <c r="Q2" s="3"/>
      <c r="R2" s="3"/>
      <c r="S2" s="3"/>
      <c r="T2" s="3"/>
      <c r="U2" s="3"/>
      <c r="V2" s="3"/>
      <c r="W2" s="3"/>
      <c r="X2" s="3"/>
      <c r="Y2" s="3"/>
      <c r="Z2" s="3"/>
      <c r="AA2" s="3"/>
      <c r="AB2" s="3"/>
    </row>
    <row r="3" spans="1:28" ht="14.4">
      <c r="A3" s="1"/>
      <c r="B3" s="25" t="s">
        <v>25</v>
      </c>
      <c r="C3" s="159" t="s">
        <v>91</v>
      </c>
      <c r="D3" s="126"/>
      <c r="E3" s="3"/>
      <c r="F3" s="26">
        <f>COUNTIF(C:C,"TC-004-SC-*")</f>
        <v>5</v>
      </c>
      <c r="G3" s="26">
        <f>COUNTIF(C:C,"Success")</f>
        <v>5</v>
      </c>
      <c r="H3" s="26">
        <f>F3-G3</f>
        <v>0</v>
      </c>
      <c r="I3" s="3"/>
      <c r="J3" s="130"/>
      <c r="K3" s="3"/>
      <c r="L3" s="3"/>
      <c r="M3" s="3"/>
      <c r="N3" s="3"/>
      <c r="O3" s="3"/>
      <c r="P3" s="3"/>
      <c r="Q3" s="3"/>
      <c r="R3" s="3"/>
      <c r="S3" s="3"/>
      <c r="T3" s="3"/>
      <c r="U3" s="3"/>
      <c r="V3" s="3"/>
      <c r="W3" s="3"/>
      <c r="X3" s="3"/>
      <c r="Y3" s="3"/>
      <c r="Z3" s="3"/>
      <c r="AA3" s="3"/>
      <c r="AB3" s="3"/>
    </row>
    <row r="4" spans="1:28" ht="14.4">
      <c r="A4" s="29"/>
      <c r="B4" s="29"/>
      <c r="C4" s="30"/>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2"/>
      <c r="D5" s="3"/>
      <c r="E5" s="3"/>
      <c r="F5" s="3"/>
      <c r="G5" s="3"/>
      <c r="H5" s="3"/>
      <c r="I5" s="3"/>
      <c r="J5" s="3"/>
      <c r="K5" s="3"/>
      <c r="L5" s="3"/>
      <c r="M5" s="3"/>
      <c r="N5" s="3"/>
      <c r="O5" s="3"/>
      <c r="P5" s="3"/>
      <c r="Q5" s="3"/>
      <c r="R5" s="3"/>
      <c r="S5" s="3"/>
      <c r="T5" s="3"/>
      <c r="U5" s="3"/>
      <c r="V5" s="3"/>
      <c r="W5" s="3"/>
      <c r="X5" s="3"/>
      <c r="Y5" s="3"/>
      <c r="Z5" s="3"/>
      <c r="AA5" s="3"/>
      <c r="AB5" s="3"/>
    </row>
    <row r="6" spans="1:28" ht="14.4">
      <c r="A6" s="1"/>
      <c r="B6" s="33" t="s">
        <v>11</v>
      </c>
      <c r="C6" s="142" t="str">
        <f>Summary!F25</f>
        <v>Normal Scenario for Users Forgot Password</v>
      </c>
      <c r="D6" s="126"/>
      <c r="E6" s="3"/>
      <c r="F6" s="3"/>
      <c r="G6" s="3"/>
      <c r="H6" s="3"/>
      <c r="I6" s="3"/>
      <c r="J6" s="3"/>
      <c r="K6" s="3"/>
      <c r="L6" s="3"/>
      <c r="M6" s="3"/>
      <c r="N6" s="3"/>
      <c r="O6" s="3"/>
      <c r="P6" s="3"/>
      <c r="Q6" s="3"/>
      <c r="R6" s="3"/>
      <c r="S6" s="3"/>
      <c r="T6" s="3"/>
      <c r="U6" s="3"/>
      <c r="V6" s="3"/>
      <c r="W6" s="3"/>
      <c r="X6" s="3"/>
      <c r="Y6" s="3"/>
      <c r="Z6" s="3"/>
      <c r="AA6" s="3"/>
      <c r="AB6" s="3"/>
    </row>
    <row r="7" spans="1:28" ht="14.4">
      <c r="A7" s="1"/>
      <c r="B7" s="25" t="s">
        <v>9</v>
      </c>
      <c r="C7" s="146" t="s">
        <v>94</v>
      </c>
      <c r="D7" s="126"/>
      <c r="E7" s="3"/>
      <c r="F7" s="3"/>
      <c r="G7" s="3"/>
      <c r="H7" s="3"/>
      <c r="I7" s="3"/>
      <c r="J7" s="3"/>
      <c r="K7" s="3"/>
      <c r="L7" s="3"/>
      <c r="M7" s="3"/>
      <c r="N7" s="3"/>
      <c r="O7" s="3"/>
      <c r="P7" s="3"/>
      <c r="Q7" s="3"/>
      <c r="R7" s="3"/>
      <c r="S7" s="3"/>
      <c r="T7" s="3"/>
      <c r="U7" s="3"/>
      <c r="V7" s="3"/>
      <c r="W7" s="3"/>
      <c r="X7" s="3"/>
      <c r="Y7" s="3"/>
      <c r="Z7" s="3"/>
      <c r="AA7" s="3"/>
      <c r="AB7" s="3"/>
    </row>
    <row r="8" spans="1:28" ht="14.4">
      <c r="A8" s="1"/>
      <c r="B8" s="1"/>
      <c r="C8" s="2"/>
      <c r="D8" s="3"/>
      <c r="E8" s="3"/>
      <c r="F8" s="3"/>
      <c r="G8" s="3"/>
      <c r="H8" s="3"/>
      <c r="I8" s="3"/>
      <c r="J8" s="3"/>
      <c r="K8" s="3"/>
      <c r="L8" s="3"/>
      <c r="M8" s="3"/>
      <c r="N8" s="3"/>
      <c r="O8" s="3"/>
      <c r="P8" s="3"/>
      <c r="Q8" s="3"/>
      <c r="R8" s="3"/>
      <c r="S8" s="3"/>
      <c r="T8" s="3"/>
      <c r="U8" s="3"/>
      <c r="V8" s="3"/>
      <c r="W8" s="3"/>
      <c r="X8" s="3"/>
      <c r="Y8" s="3"/>
      <c r="Z8" s="3"/>
      <c r="AA8" s="3"/>
      <c r="AB8" s="3"/>
    </row>
    <row r="9" spans="1:28" ht="14.4">
      <c r="A9" s="1"/>
      <c r="B9" s="136" t="s">
        <v>67</v>
      </c>
      <c r="C9" s="137"/>
      <c r="D9" s="126"/>
      <c r="E9" s="3"/>
      <c r="F9" s="3"/>
      <c r="G9" s="3"/>
      <c r="H9" s="3"/>
      <c r="I9" s="3"/>
      <c r="J9" s="3"/>
      <c r="K9" s="3"/>
      <c r="L9" s="3"/>
      <c r="M9" s="3"/>
      <c r="N9" s="3"/>
      <c r="O9" s="3"/>
      <c r="P9" s="3"/>
      <c r="Q9" s="3"/>
      <c r="R9" s="3"/>
      <c r="S9" s="3"/>
      <c r="T9" s="3"/>
      <c r="U9" s="3"/>
      <c r="V9" s="3"/>
      <c r="W9" s="3"/>
      <c r="X9" s="3"/>
      <c r="Y9" s="3"/>
      <c r="Z9" s="3"/>
      <c r="AA9" s="3"/>
      <c r="AB9" s="3"/>
    </row>
    <row r="10" spans="1:28" ht="14.4">
      <c r="A10" s="1"/>
      <c r="B10" s="138" t="s">
        <v>81</v>
      </c>
      <c r="C10" s="143" t="s">
        <v>538</v>
      </c>
      <c r="D10" s="126"/>
      <c r="E10" s="3"/>
      <c r="F10" s="3"/>
      <c r="G10" s="3"/>
      <c r="H10" s="3"/>
      <c r="I10" s="3"/>
      <c r="J10" s="3"/>
      <c r="K10" s="3"/>
      <c r="L10" s="3"/>
      <c r="M10" s="3"/>
      <c r="N10" s="3"/>
      <c r="O10" s="3"/>
      <c r="P10" s="3"/>
      <c r="Q10" s="3"/>
      <c r="R10" s="3"/>
      <c r="S10" s="3"/>
      <c r="T10" s="3"/>
      <c r="U10" s="3"/>
      <c r="V10" s="3"/>
      <c r="W10" s="3"/>
      <c r="X10" s="3"/>
      <c r="Y10" s="3"/>
      <c r="Z10" s="3"/>
      <c r="AA10" s="3"/>
      <c r="AB10" s="3"/>
    </row>
    <row r="11" spans="1:28" ht="14.4">
      <c r="A11" s="3"/>
      <c r="B11" s="139"/>
      <c r="C11" s="143" t="s">
        <v>750</v>
      </c>
      <c r="D11" s="126"/>
      <c r="E11" s="3"/>
      <c r="F11" s="3"/>
      <c r="G11" s="3"/>
      <c r="H11" s="3"/>
      <c r="I11" s="3"/>
      <c r="J11" s="3"/>
      <c r="K11" s="3"/>
      <c r="L11" s="3"/>
      <c r="M11" s="3"/>
      <c r="N11" s="3"/>
      <c r="O11" s="3"/>
      <c r="P11" s="3"/>
      <c r="Q11" s="3"/>
      <c r="R11" s="3"/>
      <c r="S11" s="3"/>
      <c r="T11" s="3"/>
      <c r="U11" s="3"/>
      <c r="V11" s="3"/>
      <c r="W11" s="3"/>
      <c r="X11" s="3"/>
      <c r="Y11" s="3"/>
      <c r="Z11" s="3"/>
      <c r="AA11" s="3"/>
      <c r="AB11" s="3"/>
    </row>
    <row r="12" spans="1:28" ht="14.4">
      <c r="A12" s="3"/>
      <c r="B12" s="139"/>
      <c r="C12" s="143" t="s">
        <v>751</v>
      </c>
      <c r="D12" s="126"/>
      <c r="E12" s="3"/>
      <c r="F12" s="3"/>
      <c r="G12" s="3"/>
      <c r="H12" s="3"/>
      <c r="I12" s="3"/>
      <c r="J12" s="3"/>
      <c r="K12" s="3"/>
      <c r="L12" s="3"/>
      <c r="M12" s="3"/>
      <c r="N12" s="3"/>
      <c r="O12" s="3"/>
      <c r="P12" s="3"/>
      <c r="Q12" s="3"/>
      <c r="R12" s="3"/>
      <c r="S12" s="3"/>
      <c r="T12" s="3"/>
      <c r="U12" s="3"/>
      <c r="V12" s="3"/>
      <c r="W12" s="3"/>
      <c r="X12" s="3"/>
      <c r="Y12" s="3"/>
      <c r="Z12" s="3"/>
      <c r="AA12" s="3"/>
      <c r="AB12" s="3"/>
    </row>
    <row r="13" spans="1:28" ht="14.4">
      <c r="A13" s="3"/>
      <c r="B13" s="139"/>
      <c r="C13" s="143" t="s">
        <v>752</v>
      </c>
      <c r="D13" s="126"/>
      <c r="E13" s="3"/>
      <c r="F13" s="3"/>
      <c r="G13" s="3"/>
      <c r="H13" s="3"/>
      <c r="I13" s="3"/>
      <c r="J13" s="3"/>
      <c r="K13" s="3"/>
      <c r="L13" s="3"/>
      <c r="M13" s="3"/>
      <c r="N13" s="3"/>
      <c r="O13" s="3"/>
      <c r="P13" s="3"/>
      <c r="Q13" s="3"/>
      <c r="R13" s="3"/>
      <c r="S13" s="3"/>
      <c r="T13" s="3"/>
      <c r="U13" s="3"/>
      <c r="V13" s="3"/>
      <c r="W13" s="3"/>
      <c r="X13" s="3"/>
      <c r="Y13" s="3"/>
      <c r="Z13" s="3"/>
      <c r="AA13" s="3"/>
      <c r="AB13" s="3"/>
    </row>
    <row r="14" spans="1:28" ht="14.4">
      <c r="A14" s="3"/>
      <c r="B14" s="130"/>
      <c r="C14" s="143" t="s">
        <v>753</v>
      </c>
      <c r="D14" s="126"/>
      <c r="E14" s="3"/>
      <c r="F14" s="3"/>
      <c r="G14" s="3"/>
      <c r="H14" s="3"/>
      <c r="I14" s="3"/>
      <c r="J14" s="3"/>
      <c r="K14" s="3"/>
      <c r="L14" s="3"/>
      <c r="M14" s="3"/>
      <c r="N14" s="3"/>
      <c r="O14" s="3"/>
      <c r="P14" s="3"/>
      <c r="Q14" s="3"/>
      <c r="R14" s="3"/>
      <c r="S14" s="3"/>
      <c r="T14" s="3"/>
      <c r="U14" s="3"/>
      <c r="V14" s="3"/>
      <c r="W14" s="3"/>
      <c r="X14" s="3"/>
      <c r="Y14" s="3"/>
      <c r="Z14" s="3"/>
      <c r="AA14" s="3"/>
      <c r="AB14" s="3"/>
    </row>
    <row r="15" spans="1:28" ht="14.4">
      <c r="A15" s="3"/>
      <c r="B15" s="3"/>
      <c r="C15" s="2"/>
      <c r="D15" s="3"/>
      <c r="E15" s="3"/>
      <c r="F15" s="3"/>
      <c r="G15" s="3"/>
      <c r="H15" s="3"/>
      <c r="I15" s="3"/>
      <c r="J15" s="3"/>
      <c r="K15" s="3"/>
      <c r="L15" s="3"/>
      <c r="M15" s="3"/>
      <c r="N15" s="3"/>
      <c r="O15" s="3"/>
      <c r="P15" s="3"/>
      <c r="Q15" s="3"/>
      <c r="R15" s="3"/>
      <c r="S15" s="3"/>
      <c r="T15" s="3"/>
      <c r="U15" s="3"/>
      <c r="V15" s="3"/>
      <c r="W15" s="3"/>
      <c r="X15" s="3"/>
      <c r="Y15" s="3"/>
      <c r="Z15" s="3"/>
      <c r="AA15" s="3"/>
      <c r="AB15" s="3"/>
    </row>
    <row r="16" spans="1:28" ht="14.4">
      <c r="A16" s="1"/>
      <c r="B16" s="25" t="s">
        <v>12</v>
      </c>
      <c r="C16" s="143" t="str">
        <f>Summary!G25</f>
        <v>Users can login to application with updated password</v>
      </c>
      <c r="D16" s="126"/>
      <c r="E16" s="3"/>
      <c r="F16" s="3"/>
      <c r="G16" s="3"/>
      <c r="H16" s="3"/>
      <c r="I16" s="3"/>
      <c r="J16" s="3"/>
      <c r="K16" s="3"/>
      <c r="L16" s="3"/>
      <c r="M16" s="3"/>
      <c r="N16" s="3"/>
      <c r="O16" s="3"/>
      <c r="P16" s="3"/>
      <c r="Q16" s="3"/>
      <c r="R16" s="3"/>
      <c r="S16" s="3"/>
      <c r="T16" s="3"/>
      <c r="U16" s="3"/>
      <c r="V16" s="3"/>
      <c r="W16" s="3"/>
      <c r="X16" s="3"/>
      <c r="Y16" s="3"/>
      <c r="Z16" s="3"/>
      <c r="AA16" s="3"/>
      <c r="AB16" s="3"/>
    </row>
    <row r="17" spans="1:28" ht="14.4">
      <c r="A17" s="3"/>
      <c r="B17" s="3"/>
      <c r="C17" s="2"/>
      <c r="D17" s="3"/>
      <c r="E17" s="3"/>
      <c r="F17" s="3"/>
      <c r="G17" s="3"/>
      <c r="H17" s="3"/>
      <c r="I17" s="3"/>
      <c r="J17" s="3"/>
      <c r="K17" s="3"/>
      <c r="L17" s="3"/>
      <c r="M17" s="3"/>
      <c r="N17" s="3"/>
      <c r="O17" s="3"/>
      <c r="P17" s="3"/>
      <c r="Q17" s="3"/>
      <c r="R17" s="3"/>
      <c r="S17" s="3"/>
      <c r="T17" s="3"/>
      <c r="U17" s="3"/>
      <c r="V17" s="3"/>
      <c r="W17" s="3"/>
      <c r="X17" s="3"/>
      <c r="Y17" s="3"/>
      <c r="Z17" s="3"/>
      <c r="AA17" s="3"/>
      <c r="AB17" s="3"/>
    </row>
    <row r="18" spans="1:28" ht="14.4">
      <c r="A18" s="1"/>
      <c r="B18" s="133" t="s">
        <v>118</v>
      </c>
      <c r="C18" s="36" t="s">
        <v>120</v>
      </c>
      <c r="D18" s="37" t="s">
        <v>552</v>
      </c>
      <c r="E18" s="3"/>
      <c r="F18" s="3"/>
      <c r="G18" s="3"/>
      <c r="H18" s="3"/>
      <c r="I18" s="3"/>
      <c r="J18" s="3"/>
      <c r="K18" s="3"/>
      <c r="L18" s="3"/>
      <c r="M18" s="3"/>
      <c r="N18" s="3"/>
      <c r="O18" s="3"/>
      <c r="P18" s="3"/>
      <c r="Q18" s="3"/>
      <c r="R18" s="3"/>
      <c r="S18" s="3"/>
      <c r="T18" s="3"/>
      <c r="U18" s="3"/>
      <c r="V18" s="3"/>
      <c r="W18" s="3"/>
      <c r="X18" s="3"/>
      <c r="Y18" s="3"/>
      <c r="Z18" s="3"/>
      <c r="AA18" s="3"/>
      <c r="AB18" s="3"/>
    </row>
    <row r="19" spans="1:28" ht="28.8">
      <c r="A19" s="3"/>
      <c r="B19" s="134"/>
      <c r="C19" s="36" t="s">
        <v>126</v>
      </c>
      <c r="D19" s="37" t="s">
        <v>555</v>
      </c>
      <c r="E19" s="3"/>
      <c r="F19" s="3"/>
      <c r="G19" s="3"/>
      <c r="H19" s="3"/>
      <c r="I19" s="3"/>
      <c r="J19" s="3"/>
      <c r="K19" s="3"/>
      <c r="L19" s="3"/>
      <c r="M19" s="3"/>
      <c r="N19" s="3"/>
      <c r="O19" s="3"/>
      <c r="P19" s="3"/>
      <c r="Q19" s="3"/>
      <c r="R19" s="3"/>
      <c r="S19" s="3"/>
      <c r="T19" s="3"/>
      <c r="U19" s="3"/>
      <c r="V19" s="3"/>
      <c r="W19" s="3"/>
      <c r="X19" s="3"/>
      <c r="Y19" s="3"/>
      <c r="Z19" s="3"/>
      <c r="AA19" s="3"/>
      <c r="AB19" s="3"/>
    </row>
    <row r="20" spans="1:28" ht="14.4">
      <c r="A20" s="3"/>
      <c r="B20" s="134"/>
      <c r="C20" s="36" t="s">
        <v>131</v>
      </c>
      <c r="D20" s="37" t="s">
        <v>755</v>
      </c>
      <c r="E20" s="3"/>
      <c r="F20" s="3"/>
      <c r="G20" s="3"/>
      <c r="H20" s="3"/>
      <c r="I20" s="3"/>
      <c r="J20" s="3"/>
      <c r="K20" s="3"/>
      <c r="L20" s="3"/>
      <c r="M20" s="3"/>
      <c r="N20" s="3"/>
      <c r="O20" s="3"/>
      <c r="P20" s="3"/>
      <c r="Q20" s="3"/>
      <c r="R20" s="3"/>
      <c r="S20" s="3"/>
      <c r="T20" s="3"/>
      <c r="U20" s="3"/>
      <c r="V20" s="3"/>
      <c r="W20" s="3"/>
      <c r="X20" s="3"/>
      <c r="Y20" s="3"/>
      <c r="Z20" s="3"/>
      <c r="AA20" s="3"/>
      <c r="AB20" s="3"/>
    </row>
    <row r="21" spans="1:28" ht="15.75" customHeight="1">
      <c r="A21" s="3"/>
      <c r="B21" s="134"/>
      <c r="C21" s="36" t="s">
        <v>137</v>
      </c>
      <c r="D21" s="37" t="s">
        <v>756</v>
      </c>
      <c r="E21" s="3"/>
      <c r="F21" s="3"/>
      <c r="G21" s="3"/>
      <c r="H21" s="3"/>
      <c r="I21" s="3"/>
      <c r="J21" s="3"/>
      <c r="K21" s="3"/>
      <c r="L21" s="3"/>
      <c r="M21" s="3"/>
      <c r="N21" s="3"/>
      <c r="O21" s="3"/>
      <c r="P21" s="3"/>
      <c r="Q21" s="3"/>
      <c r="R21" s="3"/>
      <c r="S21" s="3"/>
      <c r="T21" s="3"/>
      <c r="U21" s="3"/>
      <c r="V21" s="3"/>
      <c r="W21" s="3"/>
      <c r="X21" s="3"/>
      <c r="Y21" s="3"/>
      <c r="Z21" s="3"/>
      <c r="AA21" s="3"/>
      <c r="AB21" s="3"/>
    </row>
    <row r="22" spans="1:28" ht="15.75" customHeight="1">
      <c r="A22" s="3"/>
      <c r="B22" s="134"/>
      <c r="C22" s="36" t="s">
        <v>139</v>
      </c>
      <c r="D22" s="37" t="s">
        <v>757</v>
      </c>
      <c r="E22" s="3"/>
      <c r="F22" s="3"/>
      <c r="G22" s="3"/>
      <c r="H22" s="3"/>
      <c r="I22" s="3"/>
      <c r="J22" s="3"/>
      <c r="K22" s="3"/>
      <c r="L22" s="3"/>
      <c r="M22" s="3"/>
      <c r="N22" s="3"/>
      <c r="O22" s="3"/>
      <c r="P22" s="3"/>
      <c r="Q22" s="3"/>
      <c r="R22" s="3"/>
      <c r="S22" s="3"/>
      <c r="T22" s="3"/>
      <c r="U22" s="3"/>
      <c r="V22" s="3"/>
      <c r="W22" s="3"/>
      <c r="X22" s="3"/>
      <c r="Y22" s="3"/>
      <c r="Z22" s="3"/>
      <c r="AA22" s="3"/>
      <c r="AB22" s="3"/>
    </row>
    <row r="23" spans="1:28" ht="15.75" customHeight="1">
      <c r="A23" s="3"/>
      <c r="B23" s="134"/>
      <c r="C23" s="36" t="s">
        <v>144</v>
      </c>
      <c r="D23" s="37" t="s">
        <v>758</v>
      </c>
      <c r="E23" s="3"/>
      <c r="F23" s="3"/>
      <c r="G23" s="3"/>
      <c r="H23" s="3"/>
      <c r="I23" s="3"/>
      <c r="J23" s="3"/>
      <c r="K23" s="3"/>
      <c r="L23" s="3"/>
      <c r="M23" s="3"/>
      <c r="N23" s="3"/>
      <c r="O23" s="3"/>
      <c r="P23" s="3"/>
      <c r="Q23" s="3"/>
      <c r="R23" s="3"/>
      <c r="S23" s="3"/>
      <c r="T23" s="3"/>
      <c r="U23" s="3"/>
      <c r="V23" s="3"/>
      <c r="W23" s="3"/>
      <c r="X23" s="3"/>
      <c r="Y23" s="3"/>
      <c r="Z23" s="3"/>
      <c r="AA23" s="3"/>
      <c r="AB23" s="3"/>
    </row>
    <row r="24" spans="1:28" ht="15.75" customHeight="1">
      <c r="A24" s="3"/>
      <c r="B24" s="134"/>
      <c r="C24" s="36" t="s">
        <v>149</v>
      </c>
      <c r="D24" s="37" t="s">
        <v>759</v>
      </c>
      <c r="E24" s="3"/>
      <c r="F24" s="3"/>
      <c r="G24" s="3"/>
      <c r="H24" s="3"/>
      <c r="I24" s="3"/>
      <c r="J24" s="3"/>
      <c r="K24" s="3"/>
      <c r="L24" s="3"/>
      <c r="M24" s="3"/>
      <c r="N24" s="3"/>
      <c r="O24" s="3"/>
      <c r="P24" s="3"/>
      <c r="Q24" s="3"/>
      <c r="R24" s="3"/>
      <c r="S24" s="3"/>
      <c r="T24" s="3"/>
      <c r="U24" s="3"/>
      <c r="V24" s="3"/>
      <c r="W24" s="3"/>
      <c r="X24" s="3"/>
      <c r="Y24" s="3"/>
      <c r="Z24" s="3"/>
      <c r="AA24" s="3"/>
      <c r="AB24" s="3"/>
    </row>
    <row r="25" spans="1:28" ht="15.75" customHeight="1">
      <c r="A25" s="3"/>
      <c r="B25" s="134"/>
      <c r="C25" s="36" t="s">
        <v>154</v>
      </c>
      <c r="D25" s="37" t="s">
        <v>760</v>
      </c>
      <c r="E25" s="3"/>
      <c r="F25" s="3"/>
      <c r="G25" s="3"/>
      <c r="H25" s="3"/>
      <c r="I25" s="3"/>
      <c r="J25" s="3"/>
      <c r="K25" s="3"/>
      <c r="L25" s="3"/>
      <c r="M25" s="3"/>
      <c r="N25" s="3"/>
      <c r="O25" s="3"/>
      <c r="P25" s="3"/>
      <c r="Q25" s="3"/>
      <c r="R25" s="3"/>
      <c r="S25" s="3"/>
      <c r="T25" s="3"/>
      <c r="U25" s="3"/>
      <c r="V25" s="3"/>
      <c r="W25" s="3"/>
      <c r="X25" s="3"/>
      <c r="Y25" s="3"/>
      <c r="Z25" s="3"/>
      <c r="AA25" s="3"/>
      <c r="AB25" s="3"/>
    </row>
    <row r="26" spans="1:28" ht="15.75" customHeight="1">
      <c r="A26" s="3"/>
      <c r="B26" s="134"/>
      <c r="C26" s="36" t="s">
        <v>157</v>
      </c>
      <c r="D26" s="37" t="s">
        <v>762</v>
      </c>
      <c r="E26" s="3"/>
      <c r="F26" s="3"/>
      <c r="G26" s="3"/>
      <c r="H26" s="3"/>
      <c r="I26" s="3"/>
      <c r="J26" s="3"/>
      <c r="K26" s="3"/>
      <c r="L26" s="3"/>
      <c r="M26" s="3"/>
      <c r="N26" s="3"/>
      <c r="O26" s="3"/>
      <c r="P26" s="3"/>
      <c r="Q26" s="3"/>
      <c r="R26" s="3"/>
      <c r="S26" s="3"/>
      <c r="T26" s="3"/>
      <c r="U26" s="3"/>
      <c r="V26" s="3"/>
      <c r="W26" s="3"/>
      <c r="X26" s="3"/>
      <c r="Y26" s="3"/>
      <c r="Z26" s="3"/>
      <c r="AA26" s="3"/>
      <c r="AB26" s="3"/>
    </row>
    <row r="27" spans="1:28" ht="15.75" customHeight="1">
      <c r="A27" s="3"/>
      <c r="B27" s="134"/>
      <c r="C27" s="36" t="s">
        <v>162</v>
      </c>
      <c r="D27" s="37" t="s">
        <v>764</v>
      </c>
      <c r="E27" s="3"/>
      <c r="F27" s="3"/>
      <c r="G27" s="3"/>
      <c r="H27" s="3"/>
      <c r="I27" s="3"/>
      <c r="J27" s="3"/>
      <c r="K27" s="3"/>
      <c r="L27" s="3"/>
      <c r="M27" s="3"/>
      <c r="N27" s="3"/>
      <c r="O27" s="3"/>
      <c r="P27" s="3"/>
      <c r="Q27" s="3"/>
      <c r="R27" s="3"/>
      <c r="S27" s="3"/>
      <c r="T27" s="3"/>
      <c r="U27" s="3"/>
      <c r="V27" s="3"/>
      <c r="W27" s="3"/>
      <c r="X27" s="3"/>
      <c r="Y27" s="3"/>
      <c r="Z27" s="3"/>
      <c r="AA27" s="3"/>
      <c r="AB27" s="3"/>
    </row>
    <row r="28" spans="1:28" ht="15.75" customHeight="1">
      <c r="A28" s="3"/>
      <c r="B28" s="134"/>
      <c r="C28" s="36" t="s">
        <v>168</v>
      </c>
      <c r="D28" s="37" t="s">
        <v>766</v>
      </c>
      <c r="E28" s="3"/>
      <c r="F28" s="3"/>
      <c r="G28" s="3"/>
      <c r="H28" s="3"/>
      <c r="I28" s="3"/>
      <c r="J28" s="3"/>
      <c r="K28" s="3"/>
      <c r="L28" s="3"/>
      <c r="M28" s="3"/>
      <c r="N28" s="3"/>
      <c r="O28" s="3"/>
      <c r="P28" s="3"/>
      <c r="Q28" s="3"/>
      <c r="R28" s="3"/>
      <c r="S28" s="3"/>
      <c r="T28" s="3"/>
      <c r="U28" s="3"/>
      <c r="V28" s="3"/>
      <c r="W28" s="3"/>
      <c r="X28" s="3"/>
      <c r="Y28" s="3"/>
      <c r="Z28" s="3"/>
      <c r="AA28" s="3"/>
      <c r="AB28" s="3"/>
    </row>
    <row r="29" spans="1:28" ht="15.75" customHeight="1">
      <c r="A29" s="3"/>
      <c r="B29" s="134"/>
      <c r="C29" s="36" t="s">
        <v>171</v>
      </c>
      <c r="D29" s="37" t="s">
        <v>767</v>
      </c>
      <c r="E29" s="3"/>
      <c r="F29" s="3"/>
      <c r="G29" s="3"/>
      <c r="H29" s="3"/>
      <c r="I29" s="3"/>
      <c r="J29" s="3"/>
      <c r="K29" s="3"/>
      <c r="L29" s="3"/>
      <c r="M29" s="3"/>
      <c r="N29" s="3"/>
      <c r="O29" s="3"/>
      <c r="P29" s="3"/>
      <c r="Q29" s="3"/>
      <c r="R29" s="3"/>
      <c r="S29" s="3"/>
      <c r="T29" s="3"/>
      <c r="U29" s="3"/>
      <c r="V29" s="3"/>
      <c r="W29" s="3"/>
      <c r="X29" s="3"/>
      <c r="Y29" s="3"/>
      <c r="Z29" s="3"/>
      <c r="AA29" s="3"/>
      <c r="AB29" s="3"/>
    </row>
    <row r="30" spans="1:28" ht="15.75" customHeight="1">
      <c r="A30" s="3"/>
      <c r="B30" s="134"/>
      <c r="C30" s="36" t="s">
        <v>176</v>
      </c>
      <c r="D30" s="37" t="s">
        <v>768</v>
      </c>
      <c r="E30" s="3"/>
      <c r="F30" s="3"/>
      <c r="G30" s="3"/>
      <c r="H30" s="3"/>
      <c r="I30" s="3"/>
      <c r="J30" s="3"/>
      <c r="K30" s="3"/>
      <c r="L30" s="3"/>
      <c r="M30" s="3"/>
      <c r="N30" s="3"/>
      <c r="O30" s="3"/>
      <c r="P30" s="3"/>
      <c r="Q30" s="3"/>
      <c r="R30" s="3"/>
      <c r="S30" s="3"/>
      <c r="T30" s="3"/>
      <c r="U30" s="3"/>
      <c r="V30" s="3"/>
      <c r="W30" s="3"/>
      <c r="X30" s="3"/>
      <c r="Y30" s="3"/>
      <c r="Z30" s="3"/>
      <c r="AA30" s="3"/>
      <c r="AB30" s="3"/>
    </row>
    <row r="31" spans="1:28" ht="15.75" customHeight="1">
      <c r="A31" s="3"/>
      <c r="B31" s="134"/>
      <c r="C31" s="36" t="s">
        <v>181</v>
      </c>
      <c r="D31" s="37" t="s">
        <v>769</v>
      </c>
      <c r="E31" s="3"/>
      <c r="F31" s="3"/>
      <c r="G31" s="3"/>
      <c r="H31" s="3"/>
      <c r="I31" s="3"/>
      <c r="J31" s="3"/>
      <c r="K31" s="3"/>
      <c r="L31" s="3"/>
      <c r="M31" s="3"/>
      <c r="N31" s="3"/>
      <c r="O31" s="3"/>
      <c r="P31" s="3"/>
      <c r="Q31" s="3"/>
      <c r="R31" s="3"/>
      <c r="S31" s="3"/>
      <c r="T31" s="3"/>
      <c r="U31" s="3"/>
      <c r="V31" s="3"/>
      <c r="W31" s="3"/>
      <c r="X31" s="3"/>
      <c r="Y31" s="3"/>
      <c r="Z31" s="3"/>
      <c r="AA31" s="3"/>
      <c r="AB31" s="3"/>
    </row>
    <row r="32" spans="1:28" ht="15.75" customHeight="1">
      <c r="A32" s="3"/>
      <c r="B32" s="134"/>
      <c r="C32" s="36" t="s">
        <v>332</v>
      </c>
      <c r="D32" s="37" t="s">
        <v>771</v>
      </c>
      <c r="E32" s="3"/>
      <c r="F32" s="3"/>
      <c r="G32" s="3"/>
      <c r="H32" s="3"/>
      <c r="I32" s="3"/>
      <c r="J32" s="3"/>
      <c r="K32" s="3"/>
      <c r="L32" s="3"/>
      <c r="M32" s="3"/>
      <c r="N32" s="3"/>
      <c r="O32" s="3"/>
      <c r="P32" s="3"/>
      <c r="Q32" s="3"/>
      <c r="R32" s="3"/>
      <c r="S32" s="3"/>
      <c r="T32" s="3"/>
      <c r="U32" s="3"/>
      <c r="V32" s="3"/>
      <c r="W32" s="3"/>
      <c r="X32" s="3"/>
      <c r="Y32" s="3"/>
      <c r="Z32" s="3"/>
      <c r="AA32" s="3"/>
      <c r="AB32" s="3"/>
    </row>
    <row r="33" spans="1:28" ht="15.75" customHeight="1">
      <c r="A33" s="3"/>
      <c r="B33" s="134"/>
      <c r="C33" s="36" t="s">
        <v>189</v>
      </c>
      <c r="D33" s="37" t="s">
        <v>772</v>
      </c>
      <c r="E33" s="3"/>
      <c r="F33" s="3"/>
      <c r="G33" s="3"/>
      <c r="H33" s="3"/>
      <c r="I33" s="3"/>
      <c r="J33" s="3"/>
      <c r="K33" s="3"/>
      <c r="L33" s="3"/>
      <c r="M33" s="3"/>
      <c r="N33" s="3"/>
      <c r="O33" s="3"/>
      <c r="P33" s="3"/>
      <c r="Q33" s="3"/>
      <c r="R33" s="3"/>
      <c r="S33" s="3"/>
      <c r="T33" s="3"/>
      <c r="U33" s="3"/>
      <c r="V33" s="3"/>
      <c r="W33" s="3"/>
      <c r="X33" s="3"/>
      <c r="Y33" s="3"/>
      <c r="Z33" s="3"/>
      <c r="AA33" s="3"/>
      <c r="AB33" s="3"/>
    </row>
    <row r="34" spans="1:28" ht="15.75" customHeight="1">
      <c r="A34" s="3"/>
      <c r="B34" s="134"/>
      <c r="C34" s="36" t="s">
        <v>193</v>
      </c>
      <c r="D34" s="37" t="s">
        <v>773</v>
      </c>
      <c r="E34" s="3"/>
      <c r="F34" s="3"/>
      <c r="G34" s="3"/>
      <c r="H34" s="3"/>
      <c r="I34" s="3"/>
      <c r="J34" s="3"/>
      <c r="K34" s="3"/>
      <c r="L34" s="3"/>
      <c r="M34" s="3"/>
      <c r="N34" s="3"/>
      <c r="O34" s="3"/>
      <c r="P34" s="3"/>
      <c r="Q34" s="3"/>
      <c r="R34" s="3"/>
      <c r="S34" s="3"/>
      <c r="T34" s="3"/>
      <c r="U34" s="3"/>
      <c r="V34" s="3"/>
      <c r="W34" s="3"/>
      <c r="X34" s="3"/>
      <c r="Y34" s="3"/>
      <c r="Z34" s="3"/>
      <c r="AA34" s="3"/>
      <c r="AB34" s="3"/>
    </row>
    <row r="35" spans="1:28" ht="15.75" customHeight="1">
      <c r="A35" s="3"/>
      <c r="B35" s="135"/>
      <c r="C35" s="36" t="s">
        <v>197</v>
      </c>
      <c r="D35" s="37" t="s">
        <v>774</v>
      </c>
      <c r="E35" s="3"/>
      <c r="F35" s="3"/>
      <c r="G35" s="3"/>
      <c r="H35" s="3"/>
      <c r="I35" s="3"/>
      <c r="J35" s="3"/>
      <c r="K35" s="3"/>
      <c r="L35" s="3"/>
      <c r="M35" s="3"/>
      <c r="N35" s="3"/>
      <c r="O35" s="3"/>
      <c r="P35" s="3"/>
      <c r="Q35" s="3"/>
      <c r="R35" s="3"/>
      <c r="S35" s="3"/>
      <c r="T35" s="3"/>
      <c r="U35" s="3"/>
      <c r="V35" s="3"/>
      <c r="W35" s="3"/>
      <c r="X35" s="3"/>
      <c r="Y35" s="3"/>
      <c r="Z35" s="3"/>
      <c r="AA35" s="3"/>
      <c r="AB35" s="3"/>
    </row>
    <row r="36" spans="1:28" ht="15.75" customHeight="1">
      <c r="A36" s="3"/>
      <c r="B36" s="3"/>
      <c r="C36" s="2"/>
      <c r="D36" s="3"/>
      <c r="E36" s="3"/>
      <c r="F36" s="3"/>
      <c r="G36" s="3"/>
      <c r="H36" s="3"/>
      <c r="I36" s="3"/>
      <c r="J36" s="3"/>
      <c r="K36" s="3"/>
      <c r="L36" s="3"/>
      <c r="M36" s="3"/>
      <c r="N36" s="3"/>
      <c r="O36" s="3"/>
      <c r="P36" s="3"/>
      <c r="Q36" s="3"/>
      <c r="R36" s="3"/>
      <c r="S36" s="3"/>
      <c r="T36" s="3"/>
      <c r="U36" s="3"/>
      <c r="V36" s="3"/>
      <c r="W36" s="3"/>
      <c r="X36" s="3"/>
      <c r="Y36" s="3"/>
      <c r="Z36" s="3"/>
      <c r="AA36" s="3"/>
      <c r="AB36" s="3"/>
    </row>
    <row r="37" spans="1:28" ht="15.75" customHeight="1">
      <c r="A37" s="1"/>
      <c r="B37" s="25" t="s">
        <v>234</v>
      </c>
      <c r="C37" s="143" t="s">
        <v>235</v>
      </c>
      <c r="D37" s="126"/>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31"/>
      <c r="B38" s="31"/>
      <c r="C38" s="30"/>
      <c r="D38" s="31"/>
      <c r="E38" s="31"/>
      <c r="F38" s="31"/>
      <c r="G38" s="31"/>
      <c r="H38" s="31"/>
      <c r="I38" s="31"/>
      <c r="J38" s="31"/>
      <c r="K38" s="31"/>
      <c r="L38" s="31"/>
      <c r="M38" s="31"/>
      <c r="N38" s="31"/>
      <c r="O38" s="31"/>
      <c r="P38" s="31"/>
      <c r="Q38" s="31"/>
      <c r="R38" s="31"/>
      <c r="S38" s="31"/>
      <c r="T38" s="31"/>
      <c r="U38" s="31"/>
      <c r="V38" s="31"/>
      <c r="W38" s="31"/>
      <c r="X38" s="31"/>
      <c r="Y38" s="31"/>
      <c r="Z38" s="31"/>
      <c r="AA38" s="31"/>
      <c r="AB38" s="31"/>
    </row>
    <row r="39" spans="1:28" ht="15.75" customHeight="1">
      <c r="A39" s="3"/>
      <c r="B39" s="3"/>
      <c r="C39" s="2"/>
      <c r="D39" s="3"/>
      <c r="E39" s="3"/>
      <c r="F39" s="3"/>
      <c r="G39" s="3"/>
      <c r="H39" s="3"/>
      <c r="I39" s="3"/>
      <c r="J39" s="3"/>
      <c r="K39" s="3"/>
      <c r="L39" s="3"/>
      <c r="M39" s="3"/>
      <c r="N39" s="3"/>
      <c r="O39" s="3"/>
      <c r="P39" s="3"/>
      <c r="Q39" s="3"/>
      <c r="R39" s="3"/>
      <c r="S39" s="3"/>
      <c r="T39" s="3"/>
      <c r="U39" s="3"/>
      <c r="V39" s="3"/>
      <c r="W39" s="3"/>
      <c r="X39" s="3"/>
      <c r="Y39" s="3"/>
      <c r="Z39" s="3"/>
      <c r="AA39" s="3"/>
      <c r="AB39" s="3"/>
    </row>
    <row r="40" spans="1:28" ht="15.75" customHeight="1">
      <c r="A40" s="1"/>
      <c r="B40" s="33" t="s">
        <v>11</v>
      </c>
      <c r="C40" s="142" t="str">
        <f>Summary!F26</f>
        <v>Negative Scenario for Users Forgot Password with Input Invalid Email Format</v>
      </c>
      <c r="D40" s="126"/>
      <c r="E40" s="3"/>
      <c r="F40" s="3"/>
      <c r="G40" s="3"/>
      <c r="H40" s="3"/>
      <c r="I40" s="3"/>
      <c r="J40" s="3"/>
      <c r="K40" s="3"/>
      <c r="L40" s="3"/>
      <c r="M40" s="3"/>
      <c r="N40" s="3"/>
      <c r="O40" s="3"/>
      <c r="P40" s="3"/>
      <c r="Q40" s="3"/>
      <c r="R40" s="3"/>
      <c r="S40" s="3"/>
      <c r="T40" s="3"/>
      <c r="U40" s="3"/>
      <c r="V40" s="3"/>
      <c r="W40" s="3"/>
      <c r="X40" s="3"/>
      <c r="Y40" s="3"/>
      <c r="Z40" s="3"/>
      <c r="AA40" s="3"/>
      <c r="AB40" s="3"/>
    </row>
    <row r="41" spans="1:28" ht="15.75" customHeight="1">
      <c r="A41" s="3"/>
      <c r="B41" s="25" t="s">
        <v>9</v>
      </c>
      <c r="C41" s="146" t="s">
        <v>99</v>
      </c>
      <c r="D41" s="126"/>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3"/>
      <c r="B42" s="1"/>
      <c r="C42" s="2"/>
      <c r="D42" s="3"/>
      <c r="E42" s="3"/>
      <c r="F42" s="3"/>
      <c r="G42" s="3"/>
      <c r="H42" s="3"/>
      <c r="I42" s="3"/>
      <c r="J42" s="3"/>
      <c r="K42" s="3"/>
      <c r="L42" s="3"/>
      <c r="M42" s="3"/>
      <c r="N42" s="3"/>
      <c r="O42" s="3"/>
      <c r="P42" s="3"/>
      <c r="Q42" s="3"/>
      <c r="R42" s="3"/>
      <c r="S42" s="3"/>
      <c r="T42" s="3"/>
      <c r="U42" s="3"/>
      <c r="V42" s="3"/>
      <c r="W42" s="3"/>
      <c r="X42" s="3"/>
      <c r="Y42" s="3"/>
      <c r="Z42" s="3"/>
      <c r="AA42" s="3"/>
      <c r="AB42" s="3"/>
    </row>
    <row r="43" spans="1:28" ht="15.75" customHeight="1">
      <c r="A43" s="1"/>
      <c r="B43" s="136" t="s">
        <v>67</v>
      </c>
      <c r="C43" s="137"/>
      <c r="D43" s="126"/>
      <c r="E43" s="3"/>
      <c r="F43" s="3"/>
      <c r="G43" s="3"/>
      <c r="H43" s="3"/>
      <c r="I43" s="3"/>
      <c r="J43" s="3"/>
      <c r="K43" s="3"/>
      <c r="L43" s="3"/>
      <c r="M43" s="3"/>
      <c r="N43" s="3"/>
      <c r="O43" s="3"/>
      <c r="P43" s="3"/>
      <c r="Q43" s="3"/>
      <c r="R43" s="3"/>
      <c r="S43" s="3"/>
      <c r="T43" s="3"/>
      <c r="U43" s="3"/>
      <c r="V43" s="3"/>
      <c r="W43" s="3"/>
      <c r="X43" s="3"/>
      <c r="Y43" s="3"/>
      <c r="Z43" s="3"/>
      <c r="AA43" s="3"/>
      <c r="AB43" s="3"/>
    </row>
    <row r="44" spans="1:28" ht="15.75" customHeight="1">
      <c r="A44" s="1"/>
      <c r="B44" s="133" t="s">
        <v>81</v>
      </c>
      <c r="C44" s="143" t="s">
        <v>538</v>
      </c>
      <c r="D44" s="126"/>
      <c r="E44" s="3"/>
      <c r="F44" s="3"/>
      <c r="G44" s="3"/>
      <c r="H44" s="3"/>
      <c r="I44" s="3"/>
      <c r="J44" s="3"/>
      <c r="K44" s="3"/>
      <c r="L44" s="3"/>
      <c r="M44" s="3"/>
      <c r="N44" s="3"/>
      <c r="O44" s="3"/>
      <c r="P44" s="3"/>
      <c r="Q44" s="3"/>
      <c r="R44" s="3"/>
      <c r="S44" s="3"/>
      <c r="T44" s="3"/>
      <c r="U44" s="3"/>
      <c r="V44" s="3"/>
      <c r="W44" s="3"/>
      <c r="X44" s="3"/>
      <c r="Y44" s="3"/>
      <c r="Z44" s="3"/>
      <c r="AA44" s="3"/>
      <c r="AB44" s="3"/>
    </row>
    <row r="45" spans="1:28" ht="15.75" customHeight="1">
      <c r="A45" s="3"/>
      <c r="B45" s="135"/>
      <c r="C45" s="144" t="s">
        <v>781</v>
      </c>
      <c r="D45" s="126"/>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3"/>
      <c r="B46" s="3"/>
      <c r="C46" s="2"/>
      <c r="D46" s="3"/>
      <c r="E46" s="3"/>
      <c r="F46" s="3"/>
      <c r="G46" s="3"/>
      <c r="H46" s="3"/>
      <c r="I46" s="3"/>
      <c r="J46" s="3"/>
      <c r="K46" s="3"/>
      <c r="L46" s="3"/>
      <c r="M46" s="3"/>
      <c r="N46" s="3"/>
      <c r="O46" s="3"/>
      <c r="P46" s="3"/>
      <c r="Q46" s="3"/>
      <c r="R46" s="3"/>
      <c r="S46" s="3"/>
      <c r="T46" s="3"/>
      <c r="U46" s="3"/>
      <c r="V46" s="3"/>
      <c r="W46" s="3"/>
      <c r="X46" s="3"/>
      <c r="Y46" s="3"/>
      <c r="Z46" s="3"/>
      <c r="AA46" s="3"/>
      <c r="AB46" s="3"/>
    </row>
    <row r="47" spans="1:28" ht="15.75" customHeight="1">
      <c r="A47" s="1"/>
      <c r="B47" s="25" t="s">
        <v>12</v>
      </c>
      <c r="C47" s="143" t="str">
        <f>Summary!G26</f>
        <v>Users can see an error message 'Invalid Email Format'</v>
      </c>
      <c r="D47" s="126"/>
      <c r="E47" s="3"/>
      <c r="F47" s="3"/>
      <c r="G47" s="3"/>
      <c r="H47" s="3"/>
      <c r="I47" s="3"/>
      <c r="J47" s="3"/>
      <c r="K47" s="3"/>
      <c r="L47" s="3"/>
      <c r="M47" s="3"/>
      <c r="N47" s="3"/>
      <c r="O47" s="3"/>
      <c r="P47" s="3"/>
      <c r="Q47" s="3"/>
      <c r="R47" s="3"/>
      <c r="S47" s="3"/>
      <c r="T47" s="3"/>
      <c r="U47" s="3"/>
      <c r="V47" s="3"/>
      <c r="W47" s="3"/>
      <c r="X47" s="3"/>
      <c r="Y47" s="3"/>
      <c r="Z47" s="3"/>
      <c r="AA47" s="3"/>
      <c r="AB47" s="3"/>
    </row>
    <row r="48" spans="1:28" ht="15.75" customHeight="1">
      <c r="A48" s="3"/>
      <c r="B48" s="3"/>
      <c r="C48" s="2"/>
      <c r="D48" s="3"/>
      <c r="E48" s="3"/>
      <c r="F48" s="3"/>
      <c r="G48" s="3"/>
      <c r="H48" s="3"/>
      <c r="I48" s="3"/>
      <c r="J48" s="3"/>
      <c r="K48" s="3"/>
      <c r="L48" s="3"/>
      <c r="M48" s="3"/>
      <c r="N48" s="3"/>
      <c r="O48" s="3"/>
      <c r="P48" s="3"/>
      <c r="Q48" s="3"/>
      <c r="R48" s="3"/>
      <c r="S48" s="3"/>
      <c r="T48" s="3"/>
      <c r="U48" s="3"/>
      <c r="V48" s="3"/>
      <c r="W48" s="3"/>
      <c r="X48" s="3"/>
      <c r="Y48" s="3"/>
      <c r="Z48" s="3"/>
      <c r="AA48" s="3"/>
      <c r="AB48" s="3"/>
    </row>
    <row r="49" spans="1:28" ht="15.75" customHeight="1">
      <c r="A49" s="1"/>
      <c r="B49" s="133" t="s">
        <v>118</v>
      </c>
      <c r="C49" s="36" t="s">
        <v>120</v>
      </c>
      <c r="D49" s="37" t="s">
        <v>552</v>
      </c>
      <c r="E49" s="3"/>
      <c r="F49" s="3"/>
      <c r="G49" s="3"/>
      <c r="H49" s="3"/>
      <c r="I49" s="3"/>
      <c r="J49" s="3"/>
      <c r="K49" s="3"/>
      <c r="L49" s="3"/>
      <c r="M49" s="3"/>
      <c r="N49" s="3"/>
      <c r="O49" s="3"/>
      <c r="P49" s="3"/>
      <c r="Q49" s="3"/>
      <c r="R49" s="3"/>
      <c r="S49" s="3"/>
      <c r="T49" s="3"/>
      <c r="U49" s="3"/>
      <c r="V49" s="3"/>
      <c r="W49" s="3"/>
      <c r="X49" s="3"/>
      <c r="Y49" s="3"/>
      <c r="Z49" s="3"/>
      <c r="AA49" s="3"/>
      <c r="AB49" s="3"/>
    </row>
    <row r="50" spans="1:28" ht="15.75" customHeight="1">
      <c r="A50" s="3"/>
      <c r="B50" s="134"/>
      <c r="C50" s="36" t="s">
        <v>126</v>
      </c>
      <c r="D50" s="37" t="s">
        <v>555</v>
      </c>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3"/>
      <c r="B51" s="134"/>
      <c r="C51" s="36" t="s">
        <v>131</v>
      </c>
      <c r="D51" s="37" t="s">
        <v>785</v>
      </c>
      <c r="E51" s="3"/>
      <c r="F51" s="3"/>
      <c r="G51" s="3"/>
      <c r="H51" s="3"/>
      <c r="I51" s="3"/>
      <c r="J51" s="3"/>
      <c r="K51" s="3"/>
      <c r="L51" s="3"/>
      <c r="M51" s="3"/>
      <c r="N51" s="3"/>
      <c r="O51" s="3"/>
      <c r="P51" s="3"/>
      <c r="Q51" s="3"/>
      <c r="R51" s="3"/>
      <c r="S51" s="3"/>
      <c r="T51" s="3"/>
      <c r="U51" s="3"/>
      <c r="V51" s="3"/>
      <c r="W51" s="3"/>
      <c r="X51" s="3"/>
      <c r="Y51" s="3"/>
      <c r="Z51" s="3"/>
      <c r="AA51" s="3"/>
      <c r="AB51" s="3"/>
    </row>
    <row r="52" spans="1:28" ht="15.75" customHeight="1">
      <c r="A52" s="3"/>
      <c r="B52" s="134"/>
      <c r="C52" s="36" t="s">
        <v>137</v>
      </c>
      <c r="D52" s="37" t="s">
        <v>756</v>
      </c>
      <c r="E52" s="3"/>
      <c r="F52" s="3"/>
      <c r="G52" s="3"/>
      <c r="H52" s="3"/>
      <c r="I52" s="3"/>
      <c r="J52" s="3"/>
      <c r="K52" s="3"/>
      <c r="L52" s="3"/>
      <c r="M52" s="3"/>
      <c r="N52" s="3"/>
      <c r="O52" s="3"/>
      <c r="P52" s="3"/>
      <c r="Q52" s="3"/>
      <c r="R52" s="3"/>
      <c r="S52" s="3"/>
      <c r="T52" s="3"/>
      <c r="U52" s="3"/>
      <c r="V52" s="3"/>
      <c r="W52" s="3"/>
      <c r="X52" s="3"/>
      <c r="Y52" s="3"/>
      <c r="Z52" s="3"/>
      <c r="AA52" s="3"/>
      <c r="AB52" s="3"/>
    </row>
    <row r="53" spans="1:28" ht="15.75" customHeight="1">
      <c r="A53" s="3"/>
      <c r="B53" s="134"/>
      <c r="C53" s="36" t="s">
        <v>139</v>
      </c>
      <c r="D53" s="37" t="s">
        <v>757</v>
      </c>
      <c r="E53" s="3"/>
      <c r="F53" s="3"/>
      <c r="G53" s="3"/>
      <c r="H53" s="3"/>
      <c r="I53" s="3"/>
      <c r="J53" s="3"/>
      <c r="K53" s="3"/>
      <c r="L53" s="3"/>
      <c r="M53" s="3"/>
      <c r="N53" s="3"/>
      <c r="O53" s="3"/>
      <c r="P53" s="3"/>
      <c r="Q53" s="3"/>
      <c r="R53" s="3"/>
      <c r="S53" s="3"/>
      <c r="T53" s="3"/>
      <c r="U53" s="3"/>
      <c r="V53" s="3"/>
      <c r="W53" s="3"/>
      <c r="X53" s="3"/>
      <c r="Y53" s="3"/>
      <c r="Z53" s="3"/>
      <c r="AA53" s="3"/>
      <c r="AB53" s="3"/>
    </row>
    <row r="54" spans="1:28" ht="15.75" customHeight="1">
      <c r="A54" s="3"/>
      <c r="B54" s="134"/>
      <c r="C54" s="36" t="s">
        <v>144</v>
      </c>
      <c r="D54" s="37" t="s">
        <v>758</v>
      </c>
      <c r="E54" s="3"/>
      <c r="F54" s="3"/>
      <c r="G54" s="3"/>
      <c r="H54" s="3"/>
      <c r="I54" s="3"/>
      <c r="J54" s="3"/>
      <c r="K54" s="3"/>
      <c r="L54" s="3"/>
      <c r="M54" s="3"/>
      <c r="N54" s="3"/>
      <c r="O54" s="3"/>
      <c r="P54" s="3"/>
      <c r="Q54" s="3"/>
      <c r="R54" s="3"/>
      <c r="S54" s="3"/>
      <c r="T54" s="3"/>
      <c r="U54" s="3"/>
      <c r="V54" s="3"/>
      <c r="W54" s="3"/>
      <c r="X54" s="3"/>
      <c r="Y54" s="3"/>
      <c r="Z54" s="3"/>
      <c r="AA54" s="3"/>
      <c r="AB54" s="3"/>
    </row>
    <row r="55" spans="1:28" ht="15.75" customHeight="1">
      <c r="A55" s="3"/>
      <c r="B55" s="134"/>
      <c r="C55" s="36" t="s">
        <v>149</v>
      </c>
      <c r="D55" s="37" t="s">
        <v>759</v>
      </c>
      <c r="E55" s="3"/>
      <c r="F55" s="3"/>
      <c r="G55" s="3"/>
      <c r="H55" s="3"/>
      <c r="I55" s="3"/>
      <c r="J55" s="3"/>
      <c r="K55" s="3"/>
      <c r="L55" s="3"/>
      <c r="M55" s="3"/>
      <c r="N55" s="3"/>
      <c r="O55" s="3"/>
      <c r="P55" s="3"/>
      <c r="Q55" s="3"/>
      <c r="R55" s="3"/>
      <c r="S55" s="3"/>
      <c r="T55" s="3"/>
      <c r="U55" s="3"/>
      <c r="V55" s="3"/>
      <c r="W55" s="3"/>
      <c r="X55" s="3"/>
      <c r="Y55" s="3"/>
      <c r="Z55" s="3"/>
      <c r="AA55" s="3"/>
      <c r="AB55" s="3"/>
    </row>
    <row r="56" spans="1:28" ht="15.75" customHeight="1">
      <c r="A56" s="3"/>
      <c r="B56" s="134"/>
      <c r="C56" s="36" t="s">
        <v>154</v>
      </c>
      <c r="D56" s="37" t="s">
        <v>760</v>
      </c>
      <c r="E56" s="3"/>
      <c r="F56" s="3"/>
      <c r="G56" s="3"/>
      <c r="H56" s="3"/>
      <c r="I56" s="3"/>
      <c r="J56" s="3"/>
      <c r="K56" s="3"/>
      <c r="L56" s="3"/>
      <c r="M56" s="3"/>
      <c r="N56" s="3"/>
      <c r="O56" s="3"/>
      <c r="P56" s="3"/>
      <c r="Q56" s="3"/>
      <c r="R56" s="3"/>
      <c r="S56" s="3"/>
      <c r="T56" s="3"/>
      <c r="U56" s="3"/>
      <c r="V56" s="3"/>
      <c r="W56" s="3"/>
      <c r="X56" s="3"/>
      <c r="Y56" s="3"/>
      <c r="Z56" s="3"/>
      <c r="AA56" s="3"/>
      <c r="AB56" s="3"/>
    </row>
    <row r="57" spans="1:28" ht="15.75" customHeight="1">
      <c r="A57" s="3"/>
      <c r="B57" s="134"/>
      <c r="C57" s="36" t="s">
        <v>157</v>
      </c>
      <c r="D57" s="37" t="s">
        <v>762</v>
      </c>
      <c r="E57" s="3"/>
      <c r="F57" s="3"/>
      <c r="G57" s="3"/>
      <c r="H57" s="3"/>
      <c r="I57" s="3"/>
      <c r="J57" s="3"/>
      <c r="K57" s="3"/>
      <c r="L57" s="3"/>
      <c r="M57" s="3"/>
      <c r="N57" s="3"/>
      <c r="O57" s="3"/>
      <c r="P57" s="3"/>
      <c r="Q57" s="3"/>
      <c r="R57" s="3"/>
      <c r="S57" s="3"/>
      <c r="T57" s="3"/>
      <c r="U57" s="3"/>
      <c r="V57" s="3"/>
      <c r="W57" s="3"/>
      <c r="X57" s="3"/>
      <c r="Y57" s="3"/>
      <c r="Z57" s="3"/>
      <c r="AA57" s="3"/>
      <c r="AB57" s="3"/>
    </row>
    <row r="58" spans="1:28" ht="15.75" customHeight="1">
      <c r="A58" s="3"/>
      <c r="B58" s="134"/>
      <c r="C58" s="36" t="s">
        <v>162</v>
      </c>
      <c r="D58" s="37" t="s">
        <v>764</v>
      </c>
      <c r="E58" s="3"/>
      <c r="F58" s="3"/>
      <c r="G58" s="3"/>
      <c r="H58" s="3"/>
      <c r="I58" s="3"/>
      <c r="J58" s="3"/>
      <c r="K58" s="3"/>
      <c r="L58" s="3"/>
      <c r="M58" s="3"/>
      <c r="N58" s="3"/>
      <c r="O58" s="3"/>
      <c r="P58" s="3"/>
      <c r="Q58" s="3"/>
      <c r="R58" s="3"/>
      <c r="S58" s="3"/>
      <c r="T58" s="3"/>
      <c r="U58" s="3"/>
      <c r="V58" s="3"/>
      <c r="W58" s="3"/>
      <c r="X58" s="3"/>
      <c r="Y58" s="3"/>
      <c r="Z58" s="3"/>
      <c r="AA58" s="3"/>
      <c r="AB58" s="3"/>
    </row>
    <row r="59" spans="1:28" ht="15.75" customHeight="1">
      <c r="A59" s="3"/>
      <c r="B59" s="135"/>
      <c r="C59" s="36" t="s">
        <v>168</v>
      </c>
      <c r="D59" s="37" t="s">
        <v>737</v>
      </c>
      <c r="E59" s="3"/>
      <c r="F59" s="3"/>
      <c r="G59" s="3"/>
      <c r="H59" s="3"/>
      <c r="I59" s="3"/>
      <c r="J59" s="3"/>
      <c r="K59" s="3"/>
      <c r="L59" s="3"/>
      <c r="M59" s="3"/>
      <c r="N59" s="3"/>
      <c r="O59" s="3"/>
      <c r="P59" s="3"/>
      <c r="Q59" s="3"/>
      <c r="R59" s="3"/>
      <c r="S59" s="3"/>
      <c r="T59" s="3"/>
      <c r="U59" s="3"/>
      <c r="V59" s="3"/>
      <c r="W59" s="3"/>
      <c r="X59" s="3"/>
      <c r="Y59" s="3"/>
      <c r="Z59" s="3"/>
      <c r="AA59" s="3"/>
      <c r="AB59" s="3"/>
    </row>
    <row r="60" spans="1:28" ht="15.75" customHeight="1">
      <c r="A60" s="3"/>
      <c r="B60" s="3"/>
      <c r="C60" s="2"/>
      <c r="D60" s="3"/>
      <c r="E60" s="3"/>
      <c r="F60" s="3"/>
      <c r="G60" s="3"/>
      <c r="H60" s="3"/>
      <c r="I60" s="3"/>
      <c r="J60" s="3"/>
      <c r="K60" s="3"/>
      <c r="L60" s="3"/>
      <c r="M60" s="3"/>
      <c r="N60" s="3"/>
      <c r="O60" s="3"/>
      <c r="P60" s="3"/>
      <c r="Q60" s="3"/>
      <c r="R60" s="3"/>
      <c r="S60" s="3"/>
      <c r="T60" s="3"/>
      <c r="U60" s="3"/>
      <c r="V60" s="3"/>
      <c r="W60" s="3"/>
      <c r="X60" s="3"/>
      <c r="Y60" s="3"/>
      <c r="Z60" s="3"/>
      <c r="AA60" s="3"/>
      <c r="AB60" s="3"/>
    </row>
    <row r="61" spans="1:28" ht="15.75" customHeight="1">
      <c r="A61" s="1"/>
      <c r="B61" s="25" t="s">
        <v>234</v>
      </c>
      <c r="C61" s="143" t="s">
        <v>235</v>
      </c>
      <c r="D61" s="126"/>
      <c r="E61" s="3"/>
      <c r="F61" s="3"/>
      <c r="G61" s="3"/>
      <c r="H61" s="3"/>
      <c r="I61" s="3"/>
      <c r="J61" s="3"/>
      <c r="K61" s="3"/>
      <c r="L61" s="3"/>
      <c r="M61" s="3"/>
      <c r="N61" s="3"/>
      <c r="O61" s="3"/>
      <c r="P61" s="3"/>
      <c r="Q61" s="3"/>
      <c r="R61" s="3"/>
      <c r="S61" s="3"/>
      <c r="T61" s="3"/>
      <c r="U61" s="3"/>
      <c r="V61" s="3"/>
      <c r="W61" s="3"/>
      <c r="X61" s="3"/>
      <c r="Y61" s="3"/>
      <c r="Z61" s="3"/>
      <c r="AA61" s="3"/>
      <c r="AB61" s="3"/>
    </row>
    <row r="62" spans="1:28" ht="15.75" customHeight="1">
      <c r="A62" s="31"/>
      <c r="B62" s="31"/>
      <c r="C62" s="30"/>
      <c r="D62" s="31"/>
      <c r="E62" s="31"/>
      <c r="F62" s="31"/>
      <c r="G62" s="31"/>
      <c r="H62" s="31"/>
      <c r="I62" s="31"/>
      <c r="J62" s="31"/>
      <c r="K62" s="31"/>
      <c r="L62" s="31"/>
      <c r="M62" s="31"/>
      <c r="N62" s="31"/>
      <c r="O62" s="31"/>
      <c r="P62" s="31"/>
      <c r="Q62" s="31"/>
      <c r="R62" s="31"/>
      <c r="S62" s="31"/>
      <c r="T62" s="31"/>
      <c r="U62" s="31"/>
      <c r="V62" s="31"/>
      <c r="W62" s="31"/>
      <c r="X62" s="31"/>
      <c r="Y62" s="31"/>
      <c r="Z62" s="31"/>
      <c r="AA62" s="31"/>
      <c r="AB62" s="31"/>
    </row>
    <row r="63" spans="1:28"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1"/>
      <c r="B64" s="33" t="s">
        <v>11</v>
      </c>
      <c r="C64" s="142" t="str">
        <f>Summary!F27</f>
        <v>Negative Scenario for Users Forgot Password with Input Unregistered Email Address</v>
      </c>
      <c r="D64" s="126"/>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3"/>
      <c r="B65" s="25" t="s">
        <v>9</v>
      </c>
      <c r="C65" s="146" t="s">
        <v>101</v>
      </c>
      <c r="D65" s="126"/>
      <c r="E65" s="3"/>
      <c r="F65" s="3"/>
      <c r="G65" s="3"/>
      <c r="H65" s="3"/>
      <c r="I65" s="3"/>
      <c r="J65" s="3"/>
      <c r="K65" s="3"/>
      <c r="L65" s="3"/>
      <c r="M65" s="3"/>
      <c r="N65" s="3"/>
      <c r="O65" s="3"/>
      <c r="P65" s="3"/>
      <c r="Q65" s="3"/>
      <c r="R65" s="3"/>
      <c r="S65" s="3"/>
      <c r="T65" s="3"/>
      <c r="U65" s="3"/>
      <c r="V65" s="3"/>
      <c r="W65" s="3"/>
      <c r="X65" s="3"/>
      <c r="Y65" s="3"/>
      <c r="Z65" s="3"/>
      <c r="AA65" s="3"/>
      <c r="AB65" s="3"/>
    </row>
    <row r="66" spans="1:28" ht="15.75" customHeight="1">
      <c r="A66" s="3"/>
      <c r="B66" s="1"/>
      <c r="C66" s="2"/>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1"/>
      <c r="B67" s="136" t="s">
        <v>67</v>
      </c>
      <c r="C67" s="137"/>
      <c r="D67" s="126"/>
      <c r="E67" s="3"/>
      <c r="F67" s="3"/>
      <c r="G67" s="3"/>
      <c r="H67" s="3"/>
      <c r="I67" s="3"/>
      <c r="J67" s="3"/>
      <c r="K67" s="3"/>
      <c r="L67" s="3"/>
      <c r="M67" s="3"/>
      <c r="N67" s="3"/>
      <c r="O67" s="3"/>
      <c r="P67" s="3"/>
      <c r="Q67" s="3"/>
      <c r="R67" s="3"/>
      <c r="S67" s="3"/>
      <c r="T67" s="3"/>
      <c r="U67" s="3"/>
      <c r="V67" s="3"/>
      <c r="W67" s="3"/>
      <c r="X67" s="3"/>
      <c r="Y67" s="3"/>
      <c r="Z67" s="3"/>
      <c r="AA67" s="3"/>
      <c r="AB67" s="3"/>
    </row>
    <row r="68" spans="1:28" ht="15.75" customHeight="1">
      <c r="A68" s="1"/>
      <c r="B68" s="133" t="s">
        <v>81</v>
      </c>
      <c r="C68" s="143" t="s">
        <v>538</v>
      </c>
      <c r="D68" s="126"/>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3"/>
      <c r="B69" s="135"/>
      <c r="C69" s="144" t="s">
        <v>794</v>
      </c>
      <c r="D69" s="126"/>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3"/>
      <c r="C70" s="2"/>
      <c r="D70" s="3"/>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1"/>
      <c r="B71" s="25" t="s">
        <v>12</v>
      </c>
      <c r="C71" s="143" t="str">
        <f>Summary!G27</f>
        <v>Users can see an error message 'It looks like the email you entered incorrect, please check again'</v>
      </c>
      <c r="D71" s="126"/>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3"/>
      <c r="C72" s="2"/>
      <c r="D72" s="3"/>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1"/>
      <c r="B73" s="133" t="s">
        <v>118</v>
      </c>
      <c r="C73" s="36" t="s">
        <v>120</v>
      </c>
      <c r="D73" s="37" t="s">
        <v>552</v>
      </c>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134"/>
      <c r="C74" s="36" t="s">
        <v>126</v>
      </c>
      <c r="D74" s="37" t="s">
        <v>555</v>
      </c>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134"/>
      <c r="C75" s="36" t="s">
        <v>131</v>
      </c>
      <c r="D75" s="37" t="s">
        <v>785</v>
      </c>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134"/>
      <c r="C76" s="36" t="s">
        <v>137</v>
      </c>
      <c r="D76" s="37" t="s">
        <v>756</v>
      </c>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134"/>
      <c r="C77" s="36" t="s">
        <v>139</v>
      </c>
      <c r="D77" s="37" t="s">
        <v>757</v>
      </c>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3"/>
      <c r="B78" s="134"/>
      <c r="C78" s="36" t="s">
        <v>144</v>
      </c>
      <c r="D78" s="37" t="s">
        <v>758</v>
      </c>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134"/>
      <c r="C79" s="36" t="s">
        <v>149</v>
      </c>
      <c r="D79" s="37" t="s">
        <v>759</v>
      </c>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134"/>
      <c r="C80" s="36" t="s">
        <v>154</v>
      </c>
      <c r="D80" s="37" t="s">
        <v>760</v>
      </c>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134"/>
      <c r="C81" s="36" t="s">
        <v>157</v>
      </c>
      <c r="D81" s="37" t="s">
        <v>762</v>
      </c>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134"/>
      <c r="C82" s="36" t="s">
        <v>162</v>
      </c>
      <c r="D82" s="37" t="s">
        <v>764</v>
      </c>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135"/>
      <c r="C83" s="36" t="s">
        <v>168</v>
      </c>
      <c r="D83" s="37" t="s">
        <v>795</v>
      </c>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2"/>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1"/>
      <c r="B85" s="25" t="s">
        <v>234</v>
      </c>
      <c r="C85" s="143" t="s">
        <v>235</v>
      </c>
      <c r="D85" s="126"/>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1"/>
      <c r="B86" s="31"/>
      <c r="C86" s="30"/>
      <c r="D86" s="31"/>
      <c r="E86" s="31"/>
      <c r="F86" s="31"/>
      <c r="G86" s="31"/>
      <c r="H86" s="31"/>
      <c r="I86" s="31"/>
      <c r="J86" s="31"/>
      <c r="K86" s="31"/>
      <c r="L86" s="31"/>
      <c r="M86" s="31"/>
      <c r="N86" s="31"/>
      <c r="O86" s="31"/>
      <c r="P86" s="31"/>
      <c r="Q86" s="31"/>
      <c r="R86" s="31"/>
      <c r="S86" s="31"/>
      <c r="T86" s="31"/>
      <c r="U86" s="31"/>
      <c r="V86" s="31"/>
      <c r="W86" s="31"/>
      <c r="X86" s="31"/>
      <c r="Y86" s="31"/>
      <c r="Z86" s="31"/>
      <c r="AA86" s="31"/>
      <c r="AB86" s="31"/>
    </row>
    <row r="87" spans="1:28"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1"/>
      <c r="B88" s="33" t="s">
        <v>11</v>
      </c>
      <c r="C88" s="142" t="str">
        <f>Summary!F28</f>
        <v>Negative Scenario for Users Forgot Password with Invalid Password Format</v>
      </c>
      <c r="D88" s="126"/>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25" t="s">
        <v>9</v>
      </c>
      <c r="C89" s="146" t="s">
        <v>105</v>
      </c>
      <c r="D89" s="126"/>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1"/>
      <c r="C90" s="2"/>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1"/>
      <c r="B91" s="136" t="s">
        <v>67</v>
      </c>
      <c r="C91" s="137"/>
      <c r="D91" s="126"/>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1"/>
      <c r="B92" s="133" t="s">
        <v>81</v>
      </c>
      <c r="C92" s="143" t="s">
        <v>538</v>
      </c>
      <c r="D92" s="126"/>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134"/>
      <c r="C93" s="143" t="s">
        <v>750</v>
      </c>
      <c r="D93" s="126"/>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134"/>
      <c r="C94" s="143" t="s">
        <v>751</v>
      </c>
      <c r="D94" s="126"/>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134"/>
      <c r="C95" s="144" t="s">
        <v>796</v>
      </c>
      <c r="D95" s="126"/>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135"/>
      <c r="C96" s="144" t="s">
        <v>797</v>
      </c>
      <c r="D96" s="126"/>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2"/>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1"/>
      <c r="B98" s="25" t="s">
        <v>12</v>
      </c>
      <c r="C98" s="143" t="str">
        <f>Summary!G28</f>
        <v>Users can see an error message 'Password must contains at least one character, one upper case character and number.'</v>
      </c>
      <c r="D98" s="126"/>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2"/>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1"/>
      <c r="B100" s="133" t="s">
        <v>118</v>
      </c>
      <c r="C100" s="36" t="s">
        <v>120</v>
      </c>
      <c r="D100" s="37" t="s">
        <v>552</v>
      </c>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134"/>
      <c r="C101" s="36" t="s">
        <v>126</v>
      </c>
      <c r="D101" s="37" t="s">
        <v>555</v>
      </c>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134"/>
      <c r="C102" s="36" t="s">
        <v>131</v>
      </c>
      <c r="D102" s="37" t="s">
        <v>785</v>
      </c>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134"/>
      <c r="C103" s="36" t="s">
        <v>137</v>
      </c>
      <c r="D103" s="37" t="s">
        <v>756</v>
      </c>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134"/>
      <c r="C104" s="36" t="s">
        <v>139</v>
      </c>
      <c r="D104" s="37" t="s">
        <v>757</v>
      </c>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134"/>
      <c r="C105" s="36" t="s">
        <v>144</v>
      </c>
      <c r="D105" s="37" t="s">
        <v>758</v>
      </c>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134"/>
      <c r="C106" s="36" t="s">
        <v>149</v>
      </c>
      <c r="D106" s="37" t="s">
        <v>759</v>
      </c>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134"/>
      <c r="C107" s="36" t="s">
        <v>154</v>
      </c>
      <c r="D107" s="37" t="s">
        <v>760</v>
      </c>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134"/>
      <c r="C108" s="36" t="s">
        <v>157</v>
      </c>
      <c r="D108" s="37" t="s">
        <v>762</v>
      </c>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134"/>
      <c r="C109" s="36" t="s">
        <v>162</v>
      </c>
      <c r="D109" s="37" t="s">
        <v>764</v>
      </c>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134"/>
      <c r="C110" s="36" t="s">
        <v>168</v>
      </c>
      <c r="D110" s="37" t="s">
        <v>766</v>
      </c>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134"/>
      <c r="C111" s="36" t="s">
        <v>171</v>
      </c>
      <c r="D111" s="37" t="s">
        <v>767</v>
      </c>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134"/>
      <c r="C112" s="36" t="s">
        <v>176</v>
      </c>
      <c r="D112" s="37" t="s">
        <v>768</v>
      </c>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134"/>
      <c r="C113" s="36" t="s">
        <v>181</v>
      </c>
      <c r="D113" s="37" t="s">
        <v>769</v>
      </c>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134"/>
      <c r="C114" s="36" t="s">
        <v>332</v>
      </c>
      <c r="D114" s="37" t="s">
        <v>771</v>
      </c>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134"/>
      <c r="C115" s="36" t="s">
        <v>189</v>
      </c>
      <c r="D115" s="37" t="s">
        <v>772</v>
      </c>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135"/>
      <c r="C116" s="36" t="s">
        <v>193</v>
      </c>
      <c r="D116" s="37" t="s">
        <v>798</v>
      </c>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1"/>
      <c r="B118" s="25" t="s">
        <v>234</v>
      </c>
      <c r="C118" s="143" t="s">
        <v>235</v>
      </c>
      <c r="D118" s="126"/>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1"/>
      <c r="B119" s="31"/>
      <c r="C119" s="30"/>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row>
    <row r="120" spans="1:28"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1"/>
      <c r="B121" s="33" t="s">
        <v>11</v>
      </c>
      <c r="C121" s="142" t="str">
        <f>Summary!F29</f>
        <v>Negative Scenario for Users Forgot Password with Confirmation Password Doesn't Match</v>
      </c>
      <c r="D121" s="126"/>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25" t="s">
        <v>9</v>
      </c>
      <c r="C122" s="146" t="s">
        <v>108</v>
      </c>
      <c r="D122" s="126"/>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1"/>
      <c r="C123" s="2"/>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1"/>
      <c r="B124" s="136" t="s">
        <v>67</v>
      </c>
      <c r="C124" s="137"/>
      <c r="D124" s="126"/>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1"/>
      <c r="B125" s="133" t="s">
        <v>81</v>
      </c>
      <c r="C125" s="143" t="s">
        <v>538</v>
      </c>
      <c r="D125" s="126"/>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134"/>
      <c r="C126" s="143" t="s">
        <v>750</v>
      </c>
      <c r="D126" s="126"/>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134"/>
      <c r="C127" s="143" t="s">
        <v>751</v>
      </c>
      <c r="D127" s="126"/>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134"/>
      <c r="C128" s="151" t="s">
        <v>752</v>
      </c>
      <c r="D128" s="126"/>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135"/>
      <c r="C129" s="144" t="s">
        <v>799</v>
      </c>
      <c r="D129" s="126"/>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1"/>
      <c r="B131" s="25" t="s">
        <v>12</v>
      </c>
      <c r="C131" s="143" t="str">
        <f>Summary!G29</f>
        <v>Users can see an error message 'Password confirmation does not match with supplied password'</v>
      </c>
      <c r="D131" s="126"/>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1"/>
      <c r="B133" s="133" t="s">
        <v>118</v>
      </c>
      <c r="C133" s="36" t="s">
        <v>120</v>
      </c>
      <c r="D133" s="37" t="s">
        <v>552</v>
      </c>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134"/>
      <c r="C134" s="36" t="s">
        <v>126</v>
      </c>
      <c r="D134" s="37" t="s">
        <v>555</v>
      </c>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134"/>
      <c r="C135" s="36" t="s">
        <v>131</v>
      </c>
      <c r="D135" s="37" t="s">
        <v>800</v>
      </c>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134"/>
      <c r="C136" s="36" t="s">
        <v>137</v>
      </c>
      <c r="D136" s="37" t="s">
        <v>756</v>
      </c>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134"/>
      <c r="C137" s="36" t="s">
        <v>139</v>
      </c>
      <c r="D137" s="37" t="s">
        <v>757</v>
      </c>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134"/>
      <c r="C138" s="36" t="s">
        <v>144</v>
      </c>
      <c r="D138" s="37" t="s">
        <v>758</v>
      </c>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134"/>
      <c r="C139" s="36" t="s">
        <v>149</v>
      </c>
      <c r="D139" s="37" t="s">
        <v>759</v>
      </c>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134"/>
      <c r="C140" s="36" t="s">
        <v>154</v>
      </c>
      <c r="D140" s="37" t="s">
        <v>760</v>
      </c>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134"/>
      <c r="C141" s="36" t="s">
        <v>157</v>
      </c>
      <c r="D141" s="37" t="s">
        <v>762</v>
      </c>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134"/>
      <c r="C142" s="36" t="s">
        <v>162</v>
      </c>
      <c r="D142" s="37" t="s">
        <v>764</v>
      </c>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134"/>
      <c r="C143" s="36" t="s">
        <v>168</v>
      </c>
      <c r="D143" s="37" t="s">
        <v>766</v>
      </c>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134"/>
      <c r="C144" s="36" t="s">
        <v>171</v>
      </c>
      <c r="D144" s="37" t="s">
        <v>767</v>
      </c>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134"/>
      <c r="C145" s="36" t="s">
        <v>176</v>
      </c>
      <c r="D145" s="37" t="s">
        <v>768</v>
      </c>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134"/>
      <c r="C146" s="36" t="s">
        <v>181</v>
      </c>
      <c r="D146" s="37" t="s">
        <v>769</v>
      </c>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134"/>
      <c r="C147" s="36" t="s">
        <v>332</v>
      </c>
      <c r="D147" s="37" t="s">
        <v>771</v>
      </c>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134"/>
      <c r="C148" s="36" t="s">
        <v>189</v>
      </c>
      <c r="D148" s="37" t="s">
        <v>772</v>
      </c>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135"/>
      <c r="C149" s="36" t="s">
        <v>193</v>
      </c>
      <c r="D149" s="37" t="s">
        <v>801</v>
      </c>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1"/>
      <c r="B151" s="25" t="s">
        <v>234</v>
      </c>
      <c r="C151" s="143" t="s">
        <v>235</v>
      </c>
      <c r="D151" s="126"/>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1"/>
      <c r="B152" s="31"/>
      <c r="C152" s="30"/>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row>
    <row r="153" spans="1:28"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7">
    <mergeCell ref="C69:D69"/>
    <mergeCell ref="B44:B45"/>
    <mergeCell ref="B49:B59"/>
    <mergeCell ref="C45:D45"/>
    <mergeCell ref="C47:D47"/>
    <mergeCell ref="C64:D64"/>
    <mergeCell ref="C61:D61"/>
    <mergeCell ref="B68:B69"/>
    <mergeCell ref="B67:D67"/>
    <mergeCell ref="C68:D68"/>
    <mergeCell ref="C151:D151"/>
    <mergeCell ref="C131:D131"/>
    <mergeCell ref="C126:D126"/>
    <mergeCell ref="C125:D125"/>
    <mergeCell ref="C129:D129"/>
    <mergeCell ref="C128:D128"/>
    <mergeCell ref="C127:D127"/>
    <mergeCell ref="J2:J3"/>
    <mergeCell ref="C37:D37"/>
    <mergeCell ref="C2:D2"/>
    <mergeCell ref="B43:D43"/>
    <mergeCell ref="B10:B14"/>
    <mergeCell ref="C7:D7"/>
    <mergeCell ref="C3:D3"/>
    <mergeCell ref="C6:D6"/>
    <mergeCell ref="C11:D11"/>
    <mergeCell ref="C12:D12"/>
    <mergeCell ref="C16:D16"/>
    <mergeCell ref="B18:B35"/>
    <mergeCell ref="C10:D10"/>
    <mergeCell ref="B9:D9"/>
    <mergeCell ref="C40:D40"/>
    <mergeCell ref="C13:D13"/>
    <mergeCell ref="C14:D14"/>
    <mergeCell ref="C89:D89"/>
    <mergeCell ref="B91:D91"/>
    <mergeCell ref="C98:D98"/>
    <mergeCell ref="C85:D85"/>
    <mergeCell ref="C88:D88"/>
    <mergeCell ref="B73:B83"/>
    <mergeCell ref="C95:D95"/>
    <mergeCell ref="C96:D96"/>
    <mergeCell ref="C71:D71"/>
    <mergeCell ref="C41:D41"/>
    <mergeCell ref="C93:D93"/>
    <mergeCell ref="C94:D94"/>
    <mergeCell ref="C44:D44"/>
    <mergeCell ref="C65:D65"/>
    <mergeCell ref="C92:D92"/>
    <mergeCell ref="B100:B116"/>
    <mergeCell ref="B92:B96"/>
    <mergeCell ref="B125:B129"/>
    <mergeCell ref="B133:B149"/>
    <mergeCell ref="B124:D124"/>
    <mergeCell ref="C122:D122"/>
    <mergeCell ref="C121:D121"/>
    <mergeCell ref="C118:D118"/>
  </mergeCells>
  <conditionalFormatting sqref="C1:D8 C10:D42 C44:D66 C68:D90 C92:D123 C125:D1000">
    <cfRule type="cellIs" dxfId="59" priority="1" operator="equal">
      <formula>"Success"</formula>
    </cfRule>
  </conditionalFormatting>
  <conditionalFormatting sqref="C1:D8 C10:D42 C44:D66 C68:D90 C92:D123 C125:D1000">
    <cfRule type="containsText" dxfId="58" priority="2" operator="containsText" text="Failed">
      <formula>NOT(ISERROR(SEARCH(("Failed"),(C1))))</formula>
    </cfRule>
  </conditionalFormatting>
  <hyperlinks>
    <hyperlink ref="J2" location="Summary!A1" display="&lt; Back To Summary" xr:uid="{00000000-0004-0000-0600-000000000000}"/>
    <hyperlink ref="C3" location="TC-004!A1" display="TC-004" xr:uid="{00000000-0004-0000-0600-000001000000}"/>
    <hyperlink ref="C7" location="TC-004!6:6" display="TC-004-SC-001" xr:uid="{00000000-0004-0000-0600-000002000000}"/>
    <hyperlink ref="C41" location="TC-004!40:40" display="TC-004-SC-002" xr:uid="{00000000-0004-0000-0600-000003000000}"/>
    <hyperlink ref="C65" location="TC-004!64:64" display="TC-004-SC-003" xr:uid="{00000000-0004-0000-0600-000004000000}"/>
    <hyperlink ref="C89" location="TC-004!88:88" display="TC-004-SC-004" xr:uid="{00000000-0004-0000-0600-000005000000}"/>
    <hyperlink ref="C122" location="TC-004!121:121" display="TC-004-SC-005" xr:uid="{00000000-0004-0000-0600-000006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54.88671875" customWidth="1"/>
    <col min="5" max="6" width="14.44140625" customWidth="1"/>
    <col min="7" max="7" width="16" customWidth="1"/>
    <col min="9" max="9" width="5.88671875" customWidth="1"/>
    <col min="10" max="10" width="19.33203125" customWidth="1"/>
  </cols>
  <sheetData>
    <row r="1" spans="1:28" ht="14.4">
      <c r="A1" s="1"/>
      <c r="B1" s="1"/>
      <c r="C1" s="81"/>
      <c r="D1" s="3"/>
      <c r="E1" s="3"/>
      <c r="F1" s="3"/>
      <c r="G1" s="3"/>
      <c r="H1" s="3"/>
      <c r="I1" s="3"/>
      <c r="J1" s="3"/>
      <c r="K1" s="3"/>
      <c r="L1" s="3"/>
      <c r="M1" s="3"/>
      <c r="N1" s="3"/>
      <c r="O1" s="3"/>
      <c r="P1" s="3"/>
      <c r="Q1" s="3"/>
      <c r="R1" s="3"/>
      <c r="S1" s="3"/>
      <c r="T1" s="3"/>
      <c r="U1" s="3"/>
      <c r="V1" s="3"/>
      <c r="W1" s="3"/>
      <c r="X1" s="3"/>
      <c r="Y1" s="3"/>
      <c r="Z1" s="3"/>
      <c r="AA1" s="3"/>
      <c r="AB1" s="3"/>
    </row>
    <row r="2" spans="1:28" ht="14.4">
      <c r="A2" s="1"/>
      <c r="B2" s="9" t="s">
        <v>5</v>
      </c>
      <c r="C2" s="158" t="str">
        <f>Summary!C30</f>
        <v>Users Search Product</v>
      </c>
      <c r="D2" s="126"/>
      <c r="E2" s="3"/>
      <c r="F2" s="17" t="s">
        <v>17</v>
      </c>
      <c r="G2" s="17" t="s">
        <v>15</v>
      </c>
      <c r="H2" s="17" t="s">
        <v>16</v>
      </c>
      <c r="I2" s="3"/>
      <c r="J2" s="129" t="s">
        <v>19</v>
      </c>
      <c r="K2" s="3"/>
      <c r="L2" s="3"/>
      <c r="M2" s="3"/>
      <c r="N2" s="3"/>
      <c r="O2" s="3"/>
      <c r="P2" s="3"/>
      <c r="Q2" s="3"/>
      <c r="R2" s="3"/>
      <c r="S2" s="3"/>
      <c r="T2" s="3"/>
      <c r="U2" s="3"/>
      <c r="V2" s="3"/>
      <c r="W2" s="3"/>
      <c r="X2" s="3"/>
      <c r="Y2" s="3"/>
      <c r="Z2" s="3"/>
      <c r="AA2" s="3"/>
      <c r="AB2" s="3"/>
    </row>
    <row r="3" spans="1:28" ht="14.4">
      <c r="A3" s="1"/>
      <c r="B3" s="25" t="s">
        <v>25</v>
      </c>
      <c r="C3" s="159" t="s">
        <v>111</v>
      </c>
      <c r="D3" s="126"/>
      <c r="E3" s="3"/>
      <c r="F3" s="26">
        <f>COUNTIF(C:C,"TC-005-SC-*")</f>
        <v>4</v>
      </c>
      <c r="G3" s="26">
        <f>COUNTIF(C:C,"Success")</f>
        <v>4</v>
      </c>
      <c r="H3" s="26">
        <f>F3-G3</f>
        <v>0</v>
      </c>
      <c r="I3" s="3"/>
      <c r="J3" s="130"/>
      <c r="K3" s="3"/>
      <c r="L3" s="3"/>
      <c r="M3" s="3"/>
      <c r="N3" s="3"/>
      <c r="O3" s="3"/>
      <c r="P3" s="3"/>
      <c r="Q3" s="3"/>
      <c r="R3" s="3"/>
      <c r="S3" s="3"/>
      <c r="T3" s="3"/>
      <c r="U3" s="3"/>
      <c r="V3" s="3"/>
      <c r="W3" s="3"/>
      <c r="X3" s="3"/>
      <c r="Y3" s="3"/>
      <c r="Z3" s="3"/>
      <c r="AA3" s="3"/>
      <c r="AB3" s="3"/>
    </row>
    <row r="4" spans="1:28" ht="14.4">
      <c r="A4" s="29"/>
      <c r="B4" s="29"/>
      <c r="C4" s="82"/>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81"/>
      <c r="D5" s="3"/>
      <c r="E5" s="3"/>
      <c r="F5" s="3"/>
      <c r="G5" s="3"/>
      <c r="H5" s="3"/>
      <c r="I5" s="3"/>
      <c r="J5" s="3"/>
      <c r="K5" s="3"/>
      <c r="L5" s="3"/>
      <c r="M5" s="3"/>
      <c r="N5" s="3"/>
      <c r="O5" s="3"/>
      <c r="P5" s="3"/>
      <c r="Q5" s="3"/>
      <c r="R5" s="3"/>
      <c r="S5" s="3"/>
      <c r="T5" s="3"/>
      <c r="U5" s="3"/>
      <c r="V5" s="3"/>
      <c r="W5" s="3"/>
      <c r="X5" s="3"/>
      <c r="Y5" s="3"/>
      <c r="Z5" s="3"/>
      <c r="AA5" s="3"/>
      <c r="AB5" s="3"/>
    </row>
    <row r="6" spans="1:28" ht="14.4">
      <c r="A6" s="1"/>
      <c r="B6" s="33" t="s">
        <v>11</v>
      </c>
      <c r="C6" s="142" t="str">
        <f>Summary!F30</f>
        <v>Normal Scenario for Users Searching Product with Search Engine</v>
      </c>
      <c r="D6" s="126"/>
      <c r="E6" s="3"/>
      <c r="F6" s="3"/>
      <c r="G6" s="3"/>
      <c r="H6" s="3"/>
      <c r="I6" s="3"/>
      <c r="J6" s="3"/>
      <c r="K6" s="3"/>
      <c r="L6" s="3"/>
      <c r="M6" s="3"/>
      <c r="N6" s="3"/>
      <c r="O6" s="3"/>
      <c r="P6" s="3"/>
      <c r="Q6" s="3"/>
      <c r="R6" s="3"/>
      <c r="S6" s="3"/>
      <c r="T6" s="3"/>
      <c r="U6" s="3"/>
      <c r="V6" s="3"/>
      <c r="W6" s="3"/>
      <c r="X6" s="3"/>
      <c r="Y6" s="3"/>
      <c r="Z6" s="3"/>
      <c r="AA6" s="3"/>
      <c r="AB6" s="3"/>
    </row>
    <row r="7" spans="1:28" ht="14.4">
      <c r="A7" s="1"/>
      <c r="B7" s="25" t="s">
        <v>9</v>
      </c>
      <c r="C7" s="146" t="s">
        <v>113</v>
      </c>
      <c r="D7" s="126"/>
      <c r="E7" s="3"/>
      <c r="F7" s="3"/>
      <c r="G7" s="3"/>
      <c r="H7" s="3"/>
      <c r="I7" s="3"/>
      <c r="J7" s="3"/>
      <c r="K7" s="3"/>
      <c r="L7" s="3"/>
      <c r="M7" s="3"/>
      <c r="N7" s="3"/>
      <c r="O7" s="3"/>
      <c r="P7" s="3"/>
      <c r="Q7" s="3"/>
      <c r="R7" s="3"/>
      <c r="S7" s="3"/>
      <c r="T7" s="3"/>
      <c r="U7" s="3"/>
      <c r="V7" s="3"/>
      <c r="W7" s="3"/>
      <c r="X7" s="3"/>
      <c r="Y7" s="3"/>
      <c r="Z7" s="3"/>
      <c r="AA7" s="3"/>
      <c r="AB7" s="3"/>
    </row>
    <row r="8" spans="1:28" ht="14.4">
      <c r="A8" s="1"/>
      <c r="B8" s="1"/>
      <c r="C8" s="81"/>
      <c r="D8" s="3"/>
      <c r="E8" s="3"/>
      <c r="F8" s="3"/>
      <c r="G8" s="3"/>
      <c r="H8" s="3"/>
      <c r="I8" s="3"/>
      <c r="J8" s="3"/>
      <c r="K8" s="3"/>
      <c r="L8" s="3"/>
      <c r="M8" s="3"/>
      <c r="N8" s="3"/>
      <c r="O8" s="3"/>
      <c r="P8" s="3"/>
      <c r="Q8" s="3"/>
      <c r="R8" s="3"/>
      <c r="S8" s="3"/>
      <c r="T8" s="3"/>
      <c r="U8" s="3"/>
      <c r="V8" s="3"/>
      <c r="W8" s="3"/>
      <c r="X8" s="3"/>
      <c r="Y8" s="3"/>
      <c r="Z8" s="3"/>
      <c r="AA8" s="3"/>
      <c r="AB8" s="3"/>
    </row>
    <row r="9" spans="1:28" ht="14.4">
      <c r="A9" s="1"/>
      <c r="B9" s="136" t="s">
        <v>67</v>
      </c>
      <c r="C9" s="137"/>
      <c r="D9" s="126"/>
      <c r="E9" s="3"/>
      <c r="F9" s="3"/>
      <c r="G9" s="3"/>
      <c r="H9" s="3"/>
      <c r="I9" s="3"/>
      <c r="J9" s="3"/>
      <c r="K9" s="3"/>
      <c r="L9" s="3"/>
      <c r="M9" s="3"/>
      <c r="N9" s="3"/>
      <c r="O9" s="3"/>
      <c r="P9" s="3"/>
      <c r="Q9" s="3"/>
      <c r="R9" s="3"/>
      <c r="S9" s="3"/>
      <c r="T9" s="3"/>
      <c r="U9" s="3"/>
      <c r="V9" s="3"/>
      <c r="W9" s="3"/>
      <c r="X9" s="3"/>
      <c r="Y9" s="3"/>
      <c r="Z9" s="3"/>
      <c r="AA9" s="3"/>
      <c r="AB9" s="3"/>
    </row>
    <row r="10" spans="1:28" ht="14.4">
      <c r="A10" s="1"/>
      <c r="B10" s="133" t="s">
        <v>81</v>
      </c>
      <c r="C10" s="143" t="s">
        <v>598</v>
      </c>
      <c r="D10" s="126"/>
      <c r="E10" s="3"/>
      <c r="F10" s="3"/>
      <c r="G10" s="3"/>
      <c r="H10" s="3"/>
      <c r="I10" s="3"/>
      <c r="J10" s="3"/>
      <c r="K10" s="3"/>
      <c r="L10" s="3"/>
      <c r="M10" s="3"/>
      <c r="N10" s="3"/>
      <c r="O10" s="3"/>
      <c r="P10" s="3"/>
      <c r="Q10" s="3"/>
      <c r="R10" s="3"/>
      <c r="S10" s="3"/>
      <c r="T10" s="3"/>
      <c r="U10" s="3"/>
      <c r="V10" s="3"/>
      <c r="W10" s="3"/>
      <c r="X10" s="3"/>
      <c r="Y10" s="3"/>
      <c r="Z10" s="3"/>
      <c r="AA10" s="3"/>
      <c r="AB10" s="3"/>
    </row>
    <row r="11" spans="1:28" ht="14.4">
      <c r="A11" s="1"/>
      <c r="B11" s="134"/>
      <c r="C11" s="143" t="s">
        <v>802</v>
      </c>
      <c r="D11" s="126"/>
      <c r="E11" s="3"/>
      <c r="F11" s="3"/>
      <c r="G11" s="3"/>
      <c r="H11" s="3"/>
      <c r="I11" s="3"/>
      <c r="J11" s="3"/>
      <c r="K11" s="3"/>
      <c r="L11" s="3"/>
      <c r="M11" s="3"/>
      <c r="N11" s="3"/>
      <c r="O11" s="3"/>
      <c r="P11" s="3"/>
      <c r="Q11" s="3"/>
      <c r="R11" s="3"/>
      <c r="S11" s="3"/>
      <c r="T11" s="3"/>
      <c r="U11" s="3"/>
      <c r="V11" s="3"/>
      <c r="W11" s="3"/>
      <c r="X11" s="3"/>
      <c r="Y11" s="3"/>
      <c r="Z11" s="3"/>
      <c r="AA11" s="3"/>
      <c r="AB11" s="3"/>
    </row>
    <row r="12" spans="1:28" ht="14.4">
      <c r="A12" s="1"/>
      <c r="B12" s="134"/>
      <c r="C12" s="143" t="s">
        <v>803</v>
      </c>
      <c r="D12" s="126"/>
      <c r="E12" s="3"/>
      <c r="F12" s="3"/>
      <c r="G12" s="3"/>
      <c r="H12" s="3"/>
      <c r="I12" s="3"/>
      <c r="J12" s="3"/>
      <c r="K12" s="3"/>
      <c r="L12" s="3"/>
      <c r="M12" s="3"/>
      <c r="N12" s="3"/>
      <c r="O12" s="3"/>
      <c r="P12" s="3"/>
      <c r="Q12" s="3"/>
      <c r="R12" s="3"/>
      <c r="S12" s="3"/>
      <c r="T12" s="3"/>
      <c r="U12" s="3"/>
      <c r="V12" s="3"/>
      <c r="W12" s="3"/>
      <c r="X12" s="3"/>
      <c r="Y12" s="3"/>
      <c r="Z12" s="3"/>
      <c r="AA12" s="3"/>
      <c r="AB12" s="3"/>
    </row>
    <row r="13" spans="1:28" ht="14.4">
      <c r="A13" s="3"/>
      <c r="B13" s="135"/>
      <c r="C13" s="143" t="s">
        <v>804</v>
      </c>
      <c r="D13" s="126"/>
      <c r="E13" s="3"/>
      <c r="F13" s="3"/>
      <c r="G13" s="3"/>
      <c r="H13" s="3"/>
      <c r="I13" s="3"/>
      <c r="J13" s="3"/>
      <c r="K13" s="3"/>
      <c r="L13" s="3"/>
      <c r="M13" s="3"/>
      <c r="N13" s="3"/>
      <c r="O13" s="3"/>
      <c r="P13" s="3"/>
      <c r="Q13" s="3"/>
      <c r="R13" s="3"/>
      <c r="S13" s="3"/>
      <c r="T13" s="3"/>
      <c r="U13" s="3"/>
      <c r="V13" s="3"/>
      <c r="W13" s="3"/>
      <c r="X13" s="3"/>
      <c r="Y13" s="3"/>
      <c r="Z13" s="3"/>
      <c r="AA13" s="3"/>
      <c r="AB13" s="3"/>
    </row>
    <row r="14" spans="1:28" ht="14.4">
      <c r="A14" s="3"/>
      <c r="B14" s="3"/>
      <c r="C14" s="81"/>
      <c r="D14" s="3"/>
      <c r="E14" s="3"/>
      <c r="F14" s="3"/>
      <c r="G14" s="3"/>
      <c r="H14" s="3"/>
      <c r="I14" s="3"/>
      <c r="J14" s="3"/>
      <c r="K14" s="3"/>
      <c r="L14" s="3"/>
      <c r="M14" s="3"/>
      <c r="N14" s="3"/>
      <c r="O14" s="3"/>
      <c r="P14" s="3"/>
      <c r="Q14" s="3"/>
      <c r="R14" s="3"/>
      <c r="S14" s="3"/>
      <c r="T14" s="3"/>
      <c r="U14" s="3"/>
      <c r="V14" s="3"/>
      <c r="W14" s="3"/>
      <c r="X14" s="3"/>
      <c r="Y14" s="3"/>
      <c r="Z14" s="3"/>
      <c r="AA14" s="3"/>
      <c r="AB14" s="3"/>
    </row>
    <row r="15" spans="1:28" ht="14.4">
      <c r="A15" s="1"/>
      <c r="B15" s="25" t="s">
        <v>12</v>
      </c>
      <c r="C15" s="143" t="str">
        <f>Summary!G30</f>
        <v>Users can see all list of product that related to search keyword in a grid view</v>
      </c>
      <c r="D15" s="126"/>
      <c r="E15" s="3"/>
      <c r="F15" s="3"/>
      <c r="G15" s="3"/>
      <c r="H15" s="3"/>
      <c r="I15" s="3"/>
      <c r="J15" s="3"/>
      <c r="K15" s="3"/>
      <c r="L15" s="3"/>
      <c r="M15" s="3"/>
      <c r="N15" s="3"/>
      <c r="O15" s="3"/>
      <c r="P15" s="3"/>
      <c r="Q15" s="3"/>
      <c r="R15" s="3"/>
      <c r="S15" s="3"/>
      <c r="T15" s="3"/>
      <c r="U15" s="3"/>
      <c r="V15" s="3"/>
      <c r="W15" s="3"/>
      <c r="X15" s="3"/>
      <c r="Y15" s="3"/>
      <c r="Z15" s="3"/>
      <c r="AA15" s="3"/>
      <c r="AB15" s="3"/>
    </row>
    <row r="16" spans="1:28" ht="14.4">
      <c r="A16" s="3"/>
      <c r="B16" s="3"/>
      <c r="C16" s="81"/>
      <c r="D16" s="3"/>
      <c r="E16" s="3"/>
      <c r="F16" s="3"/>
      <c r="G16" s="3"/>
      <c r="H16" s="3"/>
      <c r="I16" s="3"/>
      <c r="J16" s="3"/>
      <c r="K16" s="3"/>
      <c r="L16" s="3"/>
      <c r="M16" s="3"/>
      <c r="N16" s="3"/>
      <c r="O16" s="3"/>
      <c r="P16" s="3"/>
      <c r="Q16" s="3"/>
      <c r="R16" s="3"/>
      <c r="S16" s="3"/>
      <c r="T16" s="3"/>
      <c r="U16" s="3"/>
      <c r="V16" s="3"/>
      <c r="W16" s="3"/>
      <c r="X16" s="3"/>
      <c r="Y16" s="3"/>
      <c r="Z16" s="3"/>
      <c r="AA16" s="3"/>
      <c r="AB16" s="3"/>
    </row>
    <row r="17" spans="1:28" ht="14.4">
      <c r="A17" s="1"/>
      <c r="B17" s="133" t="s">
        <v>118</v>
      </c>
      <c r="C17" s="36" t="s">
        <v>120</v>
      </c>
      <c r="D17" s="37" t="s">
        <v>552</v>
      </c>
      <c r="E17" s="3"/>
      <c r="F17" s="3"/>
      <c r="G17" s="3"/>
      <c r="H17" s="3"/>
      <c r="I17" s="3"/>
      <c r="J17" s="3"/>
      <c r="K17" s="3"/>
      <c r="L17" s="3"/>
      <c r="M17" s="3"/>
      <c r="N17" s="3"/>
      <c r="O17" s="3"/>
      <c r="P17" s="3"/>
      <c r="Q17" s="3"/>
      <c r="R17" s="3"/>
      <c r="S17" s="3"/>
      <c r="T17" s="3"/>
      <c r="U17" s="3"/>
      <c r="V17" s="3"/>
      <c r="W17" s="3"/>
      <c r="X17" s="3"/>
      <c r="Y17" s="3"/>
      <c r="Z17" s="3"/>
      <c r="AA17" s="3"/>
      <c r="AB17" s="3"/>
    </row>
    <row r="18" spans="1:28" ht="14.4">
      <c r="A18" s="3"/>
      <c r="B18" s="134"/>
      <c r="C18" s="36" t="s">
        <v>126</v>
      </c>
      <c r="D18" s="37" t="s">
        <v>792</v>
      </c>
      <c r="E18" s="3"/>
      <c r="F18" s="3"/>
      <c r="G18" s="3"/>
      <c r="H18" s="3"/>
      <c r="I18" s="3"/>
      <c r="J18" s="3"/>
      <c r="K18" s="3"/>
      <c r="L18" s="3"/>
      <c r="M18" s="3"/>
      <c r="N18" s="3"/>
      <c r="O18" s="3"/>
      <c r="P18" s="3"/>
      <c r="Q18" s="3"/>
      <c r="R18" s="3"/>
      <c r="S18" s="3"/>
      <c r="T18" s="3"/>
      <c r="U18" s="3"/>
      <c r="V18" s="3"/>
      <c r="W18" s="3"/>
      <c r="X18" s="3"/>
      <c r="Y18" s="3"/>
      <c r="Z18" s="3"/>
      <c r="AA18" s="3"/>
      <c r="AB18" s="3"/>
    </row>
    <row r="19" spans="1:28" ht="14.4">
      <c r="A19" s="3"/>
      <c r="B19" s="134"/>
      <c r="C19" s="36" t="s">
        <v>131</v>
      </c>
      <c r="D19" s="37" t="s">
        <v>805</v>
      </c>
      <c r="E19" s="3"/>
      <c r="F19" s="3"/>
      <c r="G19" s="3"/>
      <c r="H19" s="3"/>
      <c r="I19" s="3"/>
      <c r="J19" s="3"/>
      <c r="K19" s="3"/>
      <c r="L19" s="3"/>
      <c r="M19" s="3"/>
      <c r="N19" s="3"/>
      <c r="O19" s="3"/>
      <c r="P19" s="3"/>
      <c r="Q19" s="3"/>
      <c r="R19" s="3"/>
      <c r="S19" s="3"/>
      <c r="T19" s="3"/>
      <c r="U19" s="3"/>
      <c r="V19" s="3"/>
      <c r="W19" s="3"/>
      <c r="X19" s="3"/>
      <c r="Y19" s="3"/>
      <c r="Z19" s="3"/>
      <c r="AA19" s="3"/>
      <c r="AB19" s="3"/>
    </row>
    <row r="20" spans="1:28" ht="14.4">
      <c r="A20" s="3"/>
      <c r="B20" s="134"/>
      <c r="C20" s="36" t="s">
        <v>137</v>
      </c>
      <c r="D20" s="37" t="s">
        <v>806</v>
      </c>
      <c r="E20" s="3"/>
      <c r="F20" s="3"/>
      <c r="G20" s="3"/>
      <c r="H20" s="3"/>
      <c r="I20" s="3"/>
      <c r="J20" s="3"/>
      <c r="K20" s="3"/>
      <c r="L20" s="3"/>
      <c r="M20" s="3"/>
      <c r="N20" s="3"/>
      <c r="O20" s="3"/>
      <c r="P20" s="3"/>
      <c r="Q20" s="3"/>
      <c r="R20" s="3"/>
      <c r="S20" s="3"/>
      <c r="T20" s="3"/>
      <c r="U20" s="3"/>
      <c r="V20" s="3"/>
      <c r="W20" s="3"/>
      <c r="X20" s="3"/>
      <c r="Y20" s="3"/>
      <c r="Z20" s="3"/>
      <c r="AA20" s="3"/>
      <c r="AB20" s="3"/>
    </row>
    <row r="21" spans="1:28" ht="15.75" customHeight="1">
      <c r="A21" s="3"/>
      <c r="B21" s="134"/>
      <c r="C21" s="36" t="s">
        <v>139</v>
      </c>
      <c r="D21" s="37" t="s">
        <v>807</v>
      </c>
      <c r="E21" s="3"/>
      <c r="F21" s="3"/>
      <c r="G21" s="3"/>
      <c r="H21" s="3"/>
      <c r="I21" s="3"/>
      <c r="J21" s="3"/>
      <c r="K21" s="3"/>
      <c r="L21" s="3"/>
      <c r="M21" s="3"/>
      <c r="N21" s="3"/>
      <c r="O21" s="3"/>
      <c r="P21" s="3"/>
      <c r="Q21" s="3"/>
      <c r="R21" s="3"/>
      <c r="S21" s="3"/>
      <c r="T21" s="3"/>
      <c r="U21" s="3"/>
      <c r="V21" s="3"/>
      <c r="W21" s="3"/>
      <c r="X21" s="3"/>
      <c r="Y21" s="3"/>
      <c r="Z21" s="3"/>
      <c r="AA21" s="3"/>
      <c r="AB21" s="3"/>
    </row>
    <row r="22" spans="1:28" ht="15.75" customHeight="1">
      <c r="A22" s="3"/>
      <c r="B22" s="135"/>
      <c r="C22" s="36" t="s">
        <v>144</v>
      </c>
      <c r="D22" s="37" t="s">
        <v>808</v>
      </c>
      <c r="E22" s="3"/>
      <c r="F22" s="3"/>
      <c r="G22" s="3"/>
      <c r="H22" s="3"/>
      <c r="I22" s="3"/>
      <c r="J22" s="3"/>
      <c r="K22" s="3"/>
      <c r="L22" s="3"/>
      <c r="M22" s="3"/>
      <c r="N22" s="3"/>
      <c r="O22" s="3"/>
      <c r="P22" s="3"/>
      <c r="Q22" s="3"/>
      <c r="R22" s="3"/>
      <c r="S22" s="3"/>
      <c r="T22" s="3"/>
      <c r="U22" s="3"/>
      <c r="V22" s="3"/>
      <c r="W22" s="3"/>
      <c r="X22" s="3"/>
      <c r="Y22" s="3"/>
      <c r="Z22" s="3"/>
      <c r="AA22" s="3"/>
      <c r="AB22" s="3"/>
    </row>
    <row r="23" spans="1:28" ht="15.75" customHeight="1">
      <c r="A23" s="3"/>
      <c r="B23" s="3"/>
      <c r="C23" s="81"/>
      <c r="D23" s="3"/>
      <c r="E23" s="3"/>
      <c r="F23" s="3"/>
      <c r="G23" s="3"/>
      <c r="H23" s="3"/>
      <c r="I23" s="3"/>
      <c r="J23" s="3"/>
      <c r="K23" s="3"/>
      <c r="L23" s="3"/>
      <c r="M23" s="3"/>
      <c r="N23" s="3"/>
      <c r="O23" s="3"/>
      <c r="P23" s="3"/>
      <c r="Q23" s="3"/>
      <c r="R23" s="3"/>
      <c r="S23" s="3"/>
      <c r="T23" s="3"/>
      <c r="U23" s="3"/>
      <c r="V23" s="3"/>
      <c r="W23" s="3"/>
      <c r="X23" s="3"/>
      <c r="Y23" s="3"/>
      <c r="Z23" s="3"/>
      <c r="AA23" s="3"/>
      <c r="AB23" s="3"/>
    </row>
    <row r="24" spans="1:28" ht="15.75" customHeight="1">
      <c r="A24" s="1"/>
      <c r="B24" s="25" t="s">
        <v>234</v>
      </c>
      <c r="C24" s="143" t="s">
        <v>235</v>
      </c>
      <c r="D24" s="126"/>
      <c r="E24" s="3"/>
      <c r="F24" s="3"/>
      <c r="G24" s="3"/>
      <c r="H24" s="3"/>
      <c r="I24" s="3"/>
      <c r="J24" s="3"/>
      <c r="K24" s="3"/>
      <c r="L24" s="3"/>
      <c r="M24" s="3"/>
      <c r="N24" s="3"/>
      <c r="O24" s="3"/>
      <c r="P24" s="3"/>
      <c r="Q24" s="3"/>
      <c r="R24" s="3"/>
      <c r="S24" s="3"/>
      <c r="T24" s="3"/>
      <c r="U24" s="3"/>
      <c r="V24" s="3"/>
      <c r="W24" s="3"/>
      <c r="X24" s="3"/>
      <c r="Y24" s="3"/>
      <c r="Z24" s="3"/>
      <c r="AA24" s="3"/>
      <c r="AB24" s="3"/>
    </row>
    <row r="25" spans="1:28" ht="15.75" customHeight="1">
      <c r="A25" s="31"/>
      <c r="B25" s="31"/>
      <c r="C25" s="82"/>
      <c r="D25" s="31"/>
      <c r="E25" s="31"/>
      <c r="F25" s="31"/>
      <c r="G25" s="31"/>
      <c r="H25" s="31"/>
      <c r="I25" s="31"/>
      <c r="J25" s="31"/>
      <c r="K25" s="31"/>
      <c r="L25" s="31"/>
      <c r="M25" s="31"/>
      <c r="N25" s="31"/>
      <c r="O25" s="31"/>
      <c r="P25" s="31"/>
      <c r="Q25" s="31"/>
      <c r="R25" s="31"/>
      <c r="S25" s="31"/>
      <c r="T25" s="31"/>
      <c r="U25" s="31"/>
      <c r="V25" s="31"/>
      <c r="W25" s="31"/>
      <c r="X25" s="31"/>
      <c r="Y25" s="31"/>
      <c r="Z25" s="31"/>
      <c r="AA25" s="31"/>
      <c r="AB25" s="31"/>
    </row>
    <row r="26" spans="1:28" ht="15.75" customHeight="1">
      <c r="A26" s="3"/>
      <c r="B26" s="3"/>
      <c r="C26" s="81"/>
      <c r="D26" s="3"/>
      <c r="E26" s="3"/>
      <c r="F26" s="3"/>
      <c r="G26" s="3"/>
      <c r="H26" s="3"/>
      <c r="I26" s="3"/>
      <c r="J26" s="3"/>
      <c r="K26" s="3"/>
      <c r="L26" s="3"/>
      <c r="M26" s="3"/>
      <c r="N26" s="3"/>
      <c r="O26" s="3"/>
      <c r="P26" s="3"/>
      <c r="Q26" s="3"/>
      <c r="R26" s="3"/>
      <c r="S26" s="3"/>
      <c r="T26" s="3"/>
      <c r="U26" s="3"/>
      <c r="V26" s="3"/>
      <c r="W26" s="3"/>
      <c r="X26" s="3"/>
      <c r="Y26" s="3"/>
      <c r="Z26" s="3"/>
      <c r="AA26" s="3"/>
      <c r="AB26" s="3"/>
    </row>
    <row r="27" spans="1:28" ht="15.75" customHeight="1">
      <c r="A27" s="1"/>
      <c r="B27" s="33" t="s">
        <v>11</v>
      </c>
      <c r="C27" s="142" t="str">
        <f>Summary!F31</f>
        <v>Normal Scenario for Users Searching Product with Search Engine when Product Not Found and Users Save the Keyword Searching</v>
      </c>
      <c r="D27" s="126"/>
      <c r="E27" s="3"/>
      <c r="F27" s="3"/>
      <c r="G27" s="3"/>
      <c r="H27" s="3"/>
      <c r="I27" s="3"/>
      <c r="J27" s="3"/>
      <c r="K27" s="3"/>
      <c r="L27" s="3"/>
      <c r="M27" s="3"/>
      <c r="N27" s="3"/>
      <c r="O27" s="3"/>
      <c r="P27" s="3"/>
      <c r="Q27" s="3"/>
      <c r="R27" s="3"/>
      <c r="S27" s="3"/>
      <c r="T27" s="3"/>
      <c r="U27" s="3"/>
      <c r="V27" s="3"/>
      <c r="W27" s="3"/>
      <c r="X27" s="3"/>
      <c r="Y27" s="3"/>
      <c r="Z27" s="3"/>
      <c r="AA27" s="3"/>
      <c r="AB27" s="3"/>
    </row>
    <row r="28" spans="1:28" ht="15.75" customHeight="1">
      <c r="A28" s="3"/>
      <c r="B28" s="25" t="s">
        <v>9</v>
      </c>
      <c r="C28" s="146" t="s">
        <v>116</v>
      </c>
      <c r="D28" s="126"/>
      <c r="E28" s="3"/>
      <c r="F28" s="3"/>
      <c r="G28" s="3"/>
      <c r="H28" s="3"/>
      <c r="I28" s="3"/>
      <c r="J28" s="3"/>
      <c r="K28" s="3"/>
      <c r="L28" s="3"/>
      <c r="M28" s="3"/>
      <c r="N28" s="3"/>
      <c r="O28" s="3"/>
      <c r="P28" s="3"/>
      <c r="Q28" s="3"/>
      <c r="R28" s="3"/>
      <c r="S28" s="3"/>
      <c r="T28" s="3"/>
      <c r="U28" s="3"/>
      <c r="V28" s="3"/>
      <c r="W28" s="3"/>
      <c r="X28" s="3"/>
      <c r="Y28" s="3"/>
      <c r="Z28" s="3"/>
      <c r="AA28" s="3"/>
      <c r="AB28" s="3"/>
    </row>
    <row r="29" spans="1:28" ht="15.75" customHeight="1">
      <c r="A29" s="3"/>
      <c r="B29" s="3"/>
      <c r="C29" s="81"/>
      <c r="D29" s="3"/>
      <c r="E29" s="3"/>
      <c r="F29" s="3"/>
      <c r="G29" s="3"/>
      <c r="H29" s="3"/>
      <c r="I29" s="3"/>
      <c r="J29" s="3"/>
      <c r="K29" s="3"/>
      <c r="L29" s="3"/>
      <c r="M29" s="3"/>
      <c r="N29" s="3"/>
      <c r="O29" s="3"/>
      <c r="P29" s="3"/>
      <c r="Q29" s="3"/>
      <c r="R29" s="3"/>
      <c r="S29" s="3"/>
      <c r="T29" s="3"/>
      <c r="U29" s="3"/>
      <c r="V29" s="3"/>
      <c r="W29" s="3"/>
      <c r="X29" s="3"/>
      <c r="Y29" s="3"/>
      <c r="Z29" s="3"/>
      <c r="AA29" s="3"/>
      <c r="AB29" s="3"/>
    </row>
    <row r="30" spans="1:28" ht="15.75" customHeight="1">
      <c r="A30" s="1"/>
      <c r="B30" s="136" t="s">
        <v>67</v>
      </c>
      <c r="C30" s="137"/>
      <c r="D30" s="126"/>
      <c r="E30" s="3"/>
      <c r="F30" s="3"/>
      <c r="G30" s="3"/>
      <c r="H30" s="3"/>
      <c r="I30" s="3"/>
      <c r="J30" s="3"/>
      <c r="K30" s="3"/>
      <c r="L30" s="3"/>
      <c r="M30" s="3"/>
      <c r="N30" s="3"/>
      <c r="O30" s="3"/>
      <c r="P30" s="3"/>
      <c r="Q30" s="3"/>
      <c r="R30" s="3"/>
      <c r="S30" s="3"/>
      <c r="T30" s="3"/>
      <c r="U30" s="3"/>
      <c r="V30" s="3"/>
      <c r="W30" s="3"/>
      <c r="X30" s="3"/>
      <c r="Y30" s="3"/>
      <c r="Z30" s="3"/>
      <c r="AA30" s="3"/>
      <c r="AB30" s="3"/>
    </row>
    <row r="31" spans="1:28" ht="15.75" customHeight="1">
      <c r="A31" s="1"/>
      <c r="B31" s="133" t="s">
        <v>81</v>
      </c>
      <c r="C31" s="143" t="s">
        <v>598</v>
      </c>
      <c r="D31" s="126"/>
      <c r="E31" s="3"/>
      <c r="F31" s="3"/>
      <c r="G31" s="3"/>
      <c r="H31" s="3"/>
      <c r="I31" s="3"/>
      <c r="J31" s="3"/>
      <c r="K31" s="3"/>
      <c r="L31" s="3"/>
      <c r="M31" s="3"/>
      <c r="N31" s="3"/>
      <c r="O31" s="3"/>
      <c r="P31" s="3"/>
      <c r="Q31" s="3"/>
      <c r="R31" s="3"/>
      <c r="S31" s="3"/>
      <c r="T31" s="3"/>
      <c r="U31" s="3"/>
      <c r="V31" s="3"/>
      <c r="W31" s="3"/>
      <c r="X31" s="3"/>
      <c r="Y31" s="3"/>
      <c r="Z31" s="3"/>
      <c r="AA31" s="3"/>
      <c r="AB31" s="3"/>
    </row>
    <row r="32" spans="1:28" ht="15.75" customHeight="1">
      <c r="A32" s="1"/>
      <c r="B32" s="134"/>
      <c r="C32" s="143" t="s">
        <v>809</v>
      </c>
      <c r="D32" s="126"/>
      <c r="E32" s="3"/>
      <c r="F32" s="3"/>
      <c r="G32" s="3"/>
      <c r="H32" s="3"/>
      <c r="I32" s="3"/>
      <c r="J32" s="3"/>
      <c r="K32" s="3"/>
      <c r="L32" s="3"/>
      <c r="M32" s="3"/>
      <c r="N32" s="3"/>
      <c r="O32" s="3"/>
      <c r="P32" s="3"/>
      <c r="Q32" s="3"/>
      <c r="R32" s="3"/>
      <c r="S32" s="3"/>
      <c r="T32" s="3"/>
      <c r="U32" s="3"/>
      <c r="V32" s="3"/>
      <c r="W32" s="3"/>
      <c r="X32" s="3"/>
      <c r="Y32" s="3"/>
      <c r="Z32" s="3"/>
      <c r="AA32" s="3"/>
      <c r="AB32" s="3"/>
    </row>
    <row r="33" spans="1:28" ht="15.75" customHeight="1">
      <c r="A33" s="1"/>
      <c r="B33" s="134"/>
      <c r="C33" s="143" t="s">
        <v>803</v>
      </c>
      <c r="D33" s="126"/>
      <c r="E33" s="3"/>
      <c r="F33" s="3"/>
      <c r="G33" s="3"/>
      <c r="H33" s="3"/>
      <c r="I33" s="3"/>
      <c r="J33" s="3"/>
      <c r="K33" s="3"/>
      <c r="L33" s="3"/>
      <c r="M33" s="3"/>
      <c r="N33" s="3"/>
      <c r="O33" s="3"/>
      <c r="P33" s="3"/>
      <c r="Q33" s="3"/>
      <c r="R33" s="3"/>
      <c r="S33" s="3"/>
      <c r="T33" s="3"/>
      <c r="U33" s="3"/>
      <c r="V33" s="3"/>
      <c r="W33" s="3"/>
      <c r="X33" s="3"/>
      <c r="Y33" s="3"/>
      <c r="Z33" s="3"/>
      <c r="AA33" s="3"/>
      <c r="AB33" s="3"/>
    </row>
    <row r="34" spans="1:28" ht="15.75" customHeight="1">
      <c r="A34" s="3"/>
      <c r="B34" s="135"/>
      <c r="C34" s="144" t="s">
        <v>810</v>
      </c>
      <c r="D34" s="126"/>
      <c r="E34" s="3"/>
      <c r="F34" s="3"/>
      <c r="G34" s="3"/>
      <c r="H34" s="3"/>
      <c r="I34" s="3"/>
      <c r="J34" s="3"/>
      <c r="K34" s="3"/>
      <c r="L34" s="3"/>
      <c r="M34" s="3"/>
      <c r="N34" s="3"/>
      <c r="O34" s="3"/>
      <c r="P34" s="3"/>
      <c r="Q34" s="3"/>
      <c r="R34" s="3"/>
      <c r="S34" s="3"/>
      <c r="T34" s="3"/>
      <c r="U34" s="3"/>
      <c r="V34" s="3"/>
      <c r="W34" s="3"/>
      <c r="X34" s="3"/>
      <c r="Y34" s="3"/>
      <c r="Z34" s="3"/>
      <c r="AA34" s="3"/>
      <c r="AB34" s="3"/>
    </row>
    <row r="35" spans="1:28" ht="15.75" customHeight="1">
      <c r="A35" s="3"/>
      <c r="B35" s="3"/>
      <c r="C35" s="81"/>
      <c r="D35" s="3"/>
      <c r="E35" s="3"/>
      <c r="F35" s="3"/>
      <c r="G35" s="3"/>
      <c r="H35" s="3"/>
      <c r="I35" s="3"/>
      <c r="J35" s="3"/>
      <c r="K35" s="3"/>
      <c r="L35" s="3"/>
      <c r="M35" s="3"/>
      <c r="N35" s="3"/>
      <c r="O35" s="3"/>
      <c r="P35" s="3"/>
      <c r="Q35" s="3"/>
      <c r="R35" s="3"/>
      <c r="S35" s="3"/>
      <c r="T35" s="3"/>
      <c r="U35" s="3"/>
      <c r="V35" s="3"/>
      <c r="W35" s="3"/>
      <c r="X35" s="3"/>
      <c r="Y35" s="3"/>
      <c r="Z35" s="3"/>
      <c r="AA35" s="3"/>
      <c r="AB35" s="3"/>
    </row>
    <row r="36" spans="1:28" ht="15.75" customHeight="1">
      <c r="A36" s="1"/>
      <c r="B36" s="25" t="s">
        <v>12</v>
      </c>
      <c r="C36" s="143" t="str">
        <f>Summary!G31</f>
        <v xml:space="preserve">Users can see a saved keyword displayed at the Wanted page and users will get the notification about recommendation product based on saved wanted keyword </v>
      </c>
      <c r="D36" s="126"/>
      <c r="E36" s="3"/>
      <c r="F36" s="3"/>
      <c r="G36" s="3"/>
      <c r="H36" s="3"/>
      <c r="I36" s="3"/>
      <c r="J36" s="3"/>
      <c r="K36" s="3"/>
      <c r="L36" s="3"/>
      <c r="M36" s="3"/>
      <c r="N36" s="3"/>
      <c r="O36" s="3"/>
      <c r="P36" s="3"/>
      <c r="Q36" s="3"/>
      <c r="R36" s="3"/>
      <c r="S36" s="3"/>
      <c r="T36" s="3"/>
      <c r="U36" s="3"/>
      <c r="V36" s="3"/>
      <c r="W36" s="3"/>
      <c r="X36" s="3"/>
      <c r="Y36" s="3"/>
      <c r="Z36" s="3"/>
      <c r="AA36" s="3"/>
      <c r="AB36" s="3"/>
    </row>
    <row r="37" spans="1:28" ht="15.75" customHeight="1">
      <c r="A37" s="3"/>
      <c r="B37" s="3"/>
      <c r="C37" s="81"/>
      <c r="D37" s="3"/>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1"/>
      <c r="B38" s="133" t="s">
        <v>118</v>
      </c>
      <c r="C38" s="36" t="s">
        <v>120</v>
      </c>
      <c r="D38" s="37" t="s">
        <v>552</v>
      </c>
      <c r="E38" s="3"/>
      <c r="F38" s="3"/>
      <c r="G38" s="3"/>
      <c r="H38" s="3"/>
      <c r="I38" s="3"/>
      <c r="J38" s="3"/>
      <c r="K38" s="3"/>
      <c r="L38" s="3"/>
      <c r="M38" s="3"/>
      <c r="N38" s="3"/>
      <c r="O38" s="3"/>
      <c r="P38" s="3"/>
      <c r="Q38" s="3"/>
      <c r="R38" s="3"/>
      <c r="S38" s="3"/>
      <c r="T38" s="3"/>
      <c r="U38" s="3"/>
      <c r="V38" s="3"/>
      <c r="W38" s="3"/>
      <c r="X38" s="3"/>
      <c r="Y38" s="3"/>
      <c r="Z38" s="3"/>
      <c r="AA38" s="3"/>
      <c r="AB38" s="3"/>
    </row>
    <row r="39" spans="1:28" ht="15.75" customHeight="1">
      <c r="A39" s="3"/>
      <c r="B39" s="134"/>
      <c r="C39" s="36" t="s">
        <v>126</v>
      </c>
      <c r="D39" s="37" t="s">
        <v>792</v>
      </c>
      <c r="E39" s="3"/>
      <c r="F39" s="3"/>
      <c r="G39" s="3"/>
      <c r="H39" s="3"/>
      <c r="I39" s="3"/>
      <c r="J39" s="3"/>
      <c r="K39" s="3"/>
      <c r="L39" s="3"/>
      <c r="M39" s="3"/>
      <c r="N39" s="3"/>
      <c r="O39" s="3"/>
      <c r="P39" s="3"/>
      <c r="Q39" s="3"/>
      <c r="R39" s="3"/>
      <c r="S39" s="3"/>
      <c r="T39" s="3"/>
      <c r="U39" s="3"/>
      <c r="V39" s="3"/>
      <c r="W39" s="3"/>
      <c r="X39" s="3"/>
      <c r="Y39" s="3"/>
      <c r="Z39" s="3"/>
      <c r="AA39" s="3"/>
      <c r="AB39" s="3"/>
    </row>
    <row r="40" spans="1:28" ht="15.75" customHeight="1">
      <c r="A40" s="3"/>
      <c r="B40" s="134"/>
      <c r="C40" s="36" t="s">
        <v>131</v>
      </c>
      <c r="D40" s="37" t="s">
        <v>805</v>
      </c>
      <c r="E40" s="3"/>
      <c r="F40" s="3"/>
      <c r="G40" s="3"/>
      <c r="H40" s="3"/>
      <c r="I40" s="3"/>
      <c r="J40" s="3"/>
      <c r="K40" s="3"/>
      <c r="L40" s="3"/>
      <c r="M40" s="3"/>
      <c r="N40" s="3"/>
      <c r="O40" s="3"/>
      <c r="P40" s="3"/>
      <c r="Q40" s="3"/>
      <c r="R40" s="3"/>
      <c r="S40" s="3"/>
      <c r="T40" s="3"/>
      <c r="U40" s="3"/>
      <c r="V40" s="3"/>
      <c r="W40" s="3"/>
      <c r="X40" s="3"/>
      <c r="Y40" s="3"/>
      <c r="Z40" s="3"/>
      <c r="AA40" s="3"/>
      <c r="AB40" s="3"/>
    </row>
    <row r="41" spans="1:28" ht="15.75" customHeight="1">
      <c r="A41" s="3"/>
      <c r="B41" s="134"/>
      <c r="C41" s="36" t="s">
        <v>137</v>
      </c>
      <c r="D41" s="37" t="s">
        <v>812</v>
      </c>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3"/>
      <c r="B42" s="134"/>
      <c r="C42" s="36" t="s">
        <v>139</v>
      </c>
      <c r="D42" s="37" t="s">
        <v>807</v>
      </c>
      <c r="E42" s="3"/>
      <c r="F42" s="3"/>
      <c r="G42" s="3"/>
      <c r="H42" s="3"/>
      <c r="I42" s="3"/>
      <c r="J42" s="3"/>
      <c r="K42" s="3"/>
      <c r="L42" s="3"/>
      <c r="M42" s="3"/>
      <c r="N42" s="3"/>
      <c r="O42" s="3"/>
      <c r="P42" s="3"/>
      <c r="Q42" s="3"/>
      <c r="R42" s="3"/>
      <c r="S42" s="3"/>
      <c r="T42" s="3"/>
      <c r="U42" s="3"/>
      <c r="V42" s="3"/>
      <c r="W42" s="3"/>
      <c r="X42" s="3"/>
      <c r="Y42" s="3"/>
      <c r="Z42" s="3"/>
      <c r="AA42" s="3"/>
      <c r="AB42" s="3"/>
    </row>
    <row r="43" spans="1:28" ht="15.75" customHeight="1">
      <c r="A43" s="3"/>
      <c r="B43" s="134"/>
      <c r="C43" s="36" t="s">
        <v>144</v>
      </c>
      <c r="D43" s="37" t="s">
        <v>814</v>
      </c>
      <c r="E43" s="3"/>
      <c r="F43" s="3"/>
      <c r="G43" s="3"/>
      <c r="H43" s="3"/>
      <c r="I43" s="3"/>
      <c r="J43" s="3"/>
      <c r="K43" s="3"/>
      <c r="L43" s="3"/>
      <c r="M43" s="3"/>
      <c r="N43" s="3"/>
      <c r="O43" s="3"/>
      <c r="P43" s="3"/>
      <c r="Q43" s="3"/>
      <c r="R43" s="3"/>
      <c r="S43" s="3"/>
      <c r="T43" s="3"/>
      <c r="U43" s="3"/>
      <c r="V43" s="3"/>
      <c r="W43" s="3"/>
      <c r="X43" s="3"/>
      <c r="Y43" s="3"/>
      <c r="Z43" s="3"/>
      <c r="AA43" s="3"/>
      <c r="AB43" s="3"/>
    </row>
    <row r="44" spans="1:28" ht="15.75" customHeight="1">
      <c r="A44" s="3"/>
      <c r="B44" s="134"/>
      <c r="C44" s="36" t="s">
        <v>149</v>
      </c>
      <c r="D44" s="37" t="s">
        <v>816</v>
      </c>
      <c r="E44" s="3"/>
      <c r="F44" s="3"/>
      <c r="G44" s="3"/>
      <c r="H44" s="3"/>
      <c r="I44" s="3"/>
      <c r="J44" s="3"/>
      <c r="K44" s="3"/>
      <c r="L44" s="3"/>
      <c r="M44" s="3"/>
      <c r="N44" s="3"/>
      <c r="O44" s="3"/>
      <c r="P44" s="3"/>
      <c r="Q44" s="3"/>
      <c r="R44" s="3"/>
      <c r="S44" s="3"/>
      <c r="T44" s="3"/>
      <c r="U44" s="3"/>
      <c r="V44" s="3"/>
      <c r="W44" s="3"/>
      <c r="X44" s="3"/>
      <c r="Y44" s="3"/>
      <c r="Z44" s="3"/>
      <c r="AA44" s="3"/>
      <c r="AB44" s="3"/>
    </row>
    <row r="45" spans="1:28" ht="15.75" customHeight="1">
      <c r="A45" s="3"/>
      <c r="B45" s="134"/>
      <c r="C45" s="36" t="s">
        <v>154</v>
      </c>
      <c r="D45" s="37" t="s">
        <v>818</v>
      </c>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3"/>
      <c r="B46" s="134"/>
      <c r="C46" s="36" t="s">
        <v>157</v>
      </c>
      <c r="D46" s="83" t="s">
        <v>820</v>
      </c>
      <c r="E46" s="3"/>
      <c r="F46" s="3"/>
      <c r="G46" s="3"/>
      <c r="H46" s="3"/>
      <c r="I46" s="3"/>
      <c r="J46" s="3"/>
      <c r="K46" s="3"/>
      <c r="L46" s="3"/>
      <c r="M46" s="3"/>
      <c r="N46" s="3"/>
      <c r="O46" s="3"/>
      <c r="P46" s="3"/>
      <c r="Q46" s="3"/>
      <c r="R46" s="3"/>
      <c r="S46" s="3"/>
      <c r="T46" s="3"/>
      <c r="U46" s="3"/>
      <c r="V46" s="3"/>
      <c r="W46" s="3"/>
      <c r="X46" s="3"/>
      <c r="Y46" s="3"/>
      <c r="Z46" s="3"/>
      <c r="AA46" s="3"/>
      <c r="AB46" s="3"/>
    </row>
    <row r="47" spans="1:28" ht="15.75" customHeight="1">
      <c r="A47" s="3"/>
      <c r="B47" s="134"/>
      <c r="C47" s="36" t="s">
        <v>162</v>
      </c>
      <c r="D47" s="37" t="s">
        <v>821</v>
      </c>
      <c r="E47" s="3"/>
      <c r="F47" s="3"/>
      <c r="G47" s="3"/>
      <c r="H47" s="3"/>
      <c r="I47" s="3"/>
      <c r="J47" s="3"/>
      <c r="K47" s="3"/>
      <c r="L47" s="3"/>
      <c r="M47" s="3"/>
      <c r="N47" s="3"/>
      <c r="O47" s="3"/>
      <c r="P47" s="3"/>
      <c r="Q47" s="3"/>
      <c r="R47" s="3"/>
      <c r="S47" s="3"/>
      <c r="T47" s="3"/>
      <c r="U47" s="3"/>
      <c r="V47" s="3"/>
      <c r="W47" s="3"/>
      <c r="X47" s="3"/>
      <c r="Y47" s="3"/>
      <c r="Z47" s="3"/>
      <c r="AA47" s="3"/>
      <c r="AB47" s="3"/>
    </row>
    <row r="48" spans="1:28" ht="15.75" customHeight="1">
      <c r="A48" s="3"/>
      <c r="B48" s="134"/>
      <c r="C48" s="36" t="s">
        <v>168</v>
      </c>
      <c r="D48" s="83" t="s">
        <v>822</v>
      </c>
      <c r="E48" s="3"/>
      <c r="F48" s="3"/>
      <c r="G48" s="3"/>
      <c r="H48" s="3"/>
      <c r="I48" s="3"/>
      <c r="J48" s="3"/>
      <c r="K48" s="3"/>
      <c r="L48" s="3"/>
      <c r="M48" s="3"/>
      <c r="N48" s="3"/>
      <c r="O48" s="3"/>
      <c r="P48" s="3"/>
      <c r="Q48" s="3"/>
      <c r="R48" s="3"/>
      <c r="S48" s="3"/>
      <c r="T48" s="3"/>
      <c r="U48" s="3"/>
      <c r="V48" s="3"/>
      <c r="W48" s="3"/>
      <c r="X48" s="3"/>
      <c r="Y48" s="3"/>
      <c r="Z48" s="3"/>
      <c r="AA48" s="3"/>
      <c r="AB48" s="3"/>
    </row>
    <row r="49" spans="1:28" ht="15.75" customHeight="1">
      <c r="A49" s="3"/>
      <c r="B49" s="134"/>
      <c r="C49" s="36" t="s">
        <v>171</v>
      </c>
      <c r="D49" s="59" t="s">
        <v>823</v>
      </c>
      <c r="E49" s="3"/>
      <c r="F49" s="3"/>
      <c r="G49" s="3"/>
      <c r="H49" s="3"/>
      <c r="I49" s="3"/>
      <c r="J49" s="3"/>
      <c r="K49" s="3"/>
      <c r="L49" s="3"/>
      <c r="M49" s="3"/>
      <c r="N49" s="3"/>
      <c r="O49" s="3"/>
      <c r="P49" s="3"/>
      <c r="Q49" s="3"/>
      <c r="R49" s="3"/>
      <c r="S49" s="3"/>
      <c r="T49" s="3"/>
      <c r="U49" s="3"/>
      <c r="V49" s="3"/>
      <c r="W49" s="3"/>
      <c r="X49" s="3"/>
      <c r="Y49" s="3"/>
      <c r="Z49" s="3"/>
      <c r="AA49" s="3"/>
      <c r="AB49" s="3"/>
    </row>
    <row r="50" spans="1:28" ht="15.75" customHeight="1">
      <c r="A50" s="3"/>
      <c r="B50" s="134"/>
      <c r="C50" s="36" t="s">
        <v>176</v>
      </c>
      <c r="D50" s="37" t="s">
        <v>824</v>
      </c>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3"/>
      <c r="B51" s="134"/>
      <c r="C51" s="36" t="s">
        <v>181</v>
      </c>
      <c r="D51" s="37" t="s">
        <v>825</v>
      </c>
      <c r="E51" s="3"/>
      <c r="F51" s="3"/>
      <c r="G51" s="3"/>
      <c r="H51" s="3"/>
      <c r="I51" s="3"/>
      <c r="J51" s="3"/>
      <c r="K51" s="3"/>
      <c r="L51" s="3"/>
      <c r="M51" s="3"/>
      <c r="N51" s="3"/>
      <c r="O51" s="3"/>
      <c r="P51" s="3"/>
      <c r="Q51" s="3"/>
      <c r="R51" s="3"/>
      <c r="S51" s="3"/>
      <c r="T51" s="3"/>
      <c r="U51" s="3"/>
      <c r="V51" s="3"/>
      <c r="W51" s="3"/>
      <c r="X51" s="3"/>
      <c r="Y51" s="3"/>
      <c r="Z51" s="3"/>
      <c r="AA51" s="3"/>
      <c r="AB51" s="3"/>
    </row>
    <row r="52" spans="1:28" ht="15.75" customHeight="1">
      <c r="A52" s="3"/>
      <c r="B52" s="134"/>
      <c r="C52" s="36" t="s">
        <v>332</v>
      </c>
      <c r="D52" s="37" t="s">
        <v>826</v>
      </c>
      <c r="E52" s="3"/>
      <c r="F52" s="3"/>
      <c r="G52" s="3"/>
      <c r="H52" s="3"/>
      <c r="I52" s="3"/>
      <c r="J52" s="3"/>
      <c r="K52" s="3"/>
      <c r="L52" s="3"/>
      <c r="M52" s="3"/>
      <c r="N52" s="3"/>
      <c r="O52" s="3"/>
      <c r="P52" s="3"/>
      <c r="Q52" s="3"/>
      <c r="R52" s="3"/>
      <c r="S52" s="3"/>
      <c r="T52" s="3"/>
      <c r="U52" s="3"/>
      <c r="V52" s="3"/>
      <c r="W52" s="3"/>
      <c r="X52" s="3"/>
      <c r="Y52" s="3"/>
      <c r="Z52" s="3"/>
      <c r="AA52" s="3"/>
      <c r="AB52" s="3"/>
    </row>
    <row r="53" spans="1:28" ht="15.75" customHeight="1">
      <c r="A53" s="3"/>
      <c r="B53" s="135"/>
      <c r="C53" s="36" t="s">
        <v>189</v>
      </c>
      <c r="D53" s="37" t="s">
        <v>827</v>
      </c>
      <c r="E53" s="3"/>
      <c r="F53" s="3"/>
      <c r="G53" s="3"/>
      <c r="H53" s="3"/>
      <c r="I53" s="3"/>
      <c r="J53" s="3"/>
      <c r="K53" s="3"/>
      <c r="L53" s="3"/>
      <c r="M53" s="3"/>
      <c r="N53" s="3"/>
      <c r="O53" s="3"/>
      <c r="P53" s="3"/>
      <c r="Q53" s="3"/>
      <c r="R53" s="3"/>
      <c r="S53" s="3"/>
      <c r="T53" s="3"/>
      <c r="U53" s="3"/>
      <c r="V53" s="3"/>
      <c r="W53" s="3"/>
      <c r="X53" s="3"/>
      <c r="Y53" s="3"/>
      <c r="Z53" s="3"/>
      <c r="AA53" s="3"/>
      <c r="AB53" s="3"/>
    </row>
    <row r="54" spans="1:28" ht="15.75" customHeight="1">
      <c r="A54" s="3"/>
      <c r="B54" s="3"/>
      <c r="C54" s="81"/>
      <c r="D54" s="3"/>
      <c r="E54" s="3"/>
      <c r="F54" s="3"/>
      <c r="G54" s="3"/>
      <c r="H54" s="3"/>
      <c r="I54" s="3"/>
      <c r="J54" s="3"/>
      <c r="K54" s="3"/>
      <c r="L54" s="3"/>
      <c r="M54" s="3"/>
      <c r="N54" s="3"/>
      <c r="O54" s="3"/>
      <c r="P54" s="3"/>
      <c r="Q54" s="3"/>
      <c r="R54" s="3"/>
      <c r="S54" s="3"/>
      <c r="T54" s="3"/>
      <c r="U54" s="3"/>
      <c r="V54" s="3"/>
      <c r="W54" s="3"/>
      <c r="X54" s="3"/>
      <c r="Y54" s="3"/>
      <c r="Z54" s="3"/>
      <c r="AA54" s="3"/>
      <c r="AB54" s="3"/>
    </row>
    <row r="55" spans="1:28" ht="15.75" customHeight="1">
      <c r="A55" s="1"/>
      <c r="B55" s="25" t="s">
        <v>234</v>
      </c>
      <c r="C55" s="143" t="s">
        <v>235</v>
      </c>
      <c r="D55" s="126"/>
      <c r="E55" s="3"/>
      <c r="F55" s="3"/>
      <c r="G55" s="3"/>
      <c r="H55" s="3"/>
      <c r="I55" s="3"/>
      <c r="J55" s="3"/>
      <c r="K55" s="3"/>
      <c r="L55" s="3"/>
      <c r="M55" s="3"/>
      <c r="N55" s="3"/>
      <c r="O55" s="3"/>
      <c r="P55" s="3"/>
      <c r="Q55" s="3"/>
      <c r="R55" s="3"/>
      <c r="S55" s="3"/>
      <c r="T55" s="3"/>
      <c r="U55" s="3"/>
      <c r="V55" s="3"/>
      <c r="W55" s="3"/>
      <c r="X55" s="3"/>
      <c r="Y55" s="3"/>
      <c r="Z55" s="3"/>
      <c r="AA55" s="3"/>
      <c r="AB55" s="3"/>
    </row>
    <row r="56" spans="1:28" ht="15.75" customHeight="1">
      <c r="A56" s="31"/>
      <c r="B56" s="31"/>
      <c r="C56" s="82"/>
      <c r="D56" s="31"/>
      <c r="E56" s="31"/>
      <c r="F56" s="31"/>
      <c r="G56" s="31"/>
      <c r="H56" s="31"/>
      <c r="I56" s="31"/>
      <c r="J56" s="31"/>
      <c r="K56" s="31"/>
      <c r="L56" s="31"/>
      <c r="M56" s="31"/>
      <c r="N56" s="31"/>
      <c r="O56" s="31"/>
      <c r="P56" s="31"/>
      <c r="Q56" s="31"/>
      <c r="R56" s="31"/>
      <c r="S56" s="31"/>
      <c r="T56" s="31"/>
      <c r="U56" s="31"/>
      <c r="V56" s="31"/>
      <c r="W56" s="31"/>
      <c r="X56" s="31"/>
      <c r="Y56" s="31"/>
      <c r="Z56" s="31"/>
      <c r="AA56" s="31"/>
      <c r="AB56" s="31"/>
    </row>
    <row r="57" spans="1:28" ht="15.75" customHeight="1">
      <c r="A57" s="3"/>
      <c r="B57" s="3"/>
      <c r="C57" s="81"/>
      <c r="D57" s="3"/>
      <c r="E57" s="3"/>
      <c r="F57" s="3"/>
      <c r="G57" s="3"/>
      <c r="H57" s="3"/>
      <c r="I57" s="3"/>
      <c r="J57" s="3"/>
      <c r="K57" s="3"/>
      <c r="L57" s="3"/>
      <c r="M57" s="3"/>
      <c r="N57" s="3"/>
      <c r="O57" s="3"/>
      <c r="P57" s="3"/>
      <c r="Q57" s="3"/>
      <c r="R57" s="3"/>
      <c r="S57" s="3"/>
      <c r="T57" s="3"/>
      <c r="U57" s="3"/>
      <c r="V57" s="3"/>
      <c r="W57" s="3"/>
      <c r="X57" s="3"/>
      <c r="Y57" s="3"/>
      <c r="Z57" s="3"/>
      <c r="AA57" s="3"/>
      <c r="AB57" s="3"/>
    </row>
    <row r="58" spans="1:28" ht="15.75" customHeight="1">
      <c r="A58" s="1"/>
      <c r="B58" s="33" t="s">
        <v>11</v>
      </c>
      <c r="C58" s="142" t="str">
        <f>Summary!F32</f>
        <v>Normal Scenario for Users Searching Product with Search Engine when Product Not Found and Users Not Save the Keyword Searching</v>
      </c>
      <c r="D58" s="126"/>
      <c r="E58" s="3"/>
      <c r="F58" s="3"/>
      <c r="G58" s="3"/>
      <c r="H58" s="3"/>
      <c r="I58" s="3"/>
      <c r="J58" s="3"/>
      <c r="K58" s="3"/>
      <c r="L58" s="3"/>
      <c r="M58" s="3"/>
      <c r="N58" s="3"/>
      <c r="O58" s="3"/>
      <c r="P58" s="3"/>
      <c r="Q58" s="3"/>
      <c r="R58" s="3"/>
      <c r="S58" s="3"/>
      <c r="T58" s="3"/>
      <c r="U58" s="3"/>
      <c r="V58" s="3"/>
      <c r="W58" s="3"/>
      <c r="X58" s="3"/>
      <c r="Y58" s="3"/>
      <c r="Z58" s="3"/>
      <c r="AA58" s="3"/>
      <c r="AB58" s="3"/>
    </row>
    <row r="59" spans="1:28" ht="15.75" customHeight="1">
      <c r="A59" s="3"/>
      <c r="B59" s="25" t="s">
        <v>9</v>
      </c>
      <c r="C59" s="146" t="s">
        <v>121</v>
      </c>
      <c r="D59" s="126"/>
      <c r="E59" s="3"/>
      <c r="F59" s="3"/>
      <c r="G59" s="3"/>
      <c r="H59" s="3"/>
      <c r="I59" s="3"/>
      <c r="J59" s="3"/>
      <c r="K59" s="3"/>
      <c r="L59" s="3"/>
      <c r="M59" s="3"/>
      <c r="N59" s="3"/>
      <c r="O59" s="3"/>
      <c r="P59" s="3"/>
      <c r="Q59" s="3"/>
      <c r="R59" s="3"/>
      <c r="S59" s="3"/>
      <c r="T59" s="3"/>
      <c r="U59" s="3"/>
      <c r="V59" s="3"/>
      <c r="W59" s="3"/>
      <c r="X59" s="3"/>
      <c r="Y59" s="3"/>
      <c r="Z59" s="3"/>
      <c r="AA59" s="3"/>
      <c r="AB59" s="3"/>
    </row>
    <row r="60" spans="1:28" ht="15.75" customHeight="1">
      <c r="A60" s="3"/>
      <c r="B60" s="3"/>
      <c r="C60" s="81"/>
      <c r="D60" s="3"/>
      <c r="E60" s="3"/>
      <c r="F60" s="3"/>
      <c r="G60" s="3"/>
      <c r="H60" s="3"/>
      <c r="I60" s="3"/>
      <c r="J60" s="3"/>
      <c r="K60" s="3"/>
      <c r="L60" s="3"/>
      <c r="M60" s="3"/>
      <c r="N60" s="3"/>
      <c r="O60" s="3"/>
      <c r="P60" s="3"/>
      <c r="Q60" s="3"/>
      <c r="R60" s="3"/>
      <c r="S60" s="3"/>
      <c r="T60" s="3"/>
      <c r="U60" s="3"/>
      <c r="V60" s="3"/>
      <c r="W60" s="3"/>
      <c r="X60" s="3"/>
      <c r="Y60" s="3"/>
      <c r="Z60" s="3"/>
      <c r="AA60" s="3"/>
      <c r="AB60" s="3"/>
    </row>
    <row r="61" spans="1:28" ht="15.75" customHeight="1">
      <c r="A61" s="1"/>
      <c r="B61" s="136" t="s">
        <v>67</v>
      </c>
      <c r="C61" s="137"/>
      <c r="D61" s="126"/>
      <c r="E61" s="3"/>
      <c r="F61" s="3"/>
      <c r="G61" s="3"/>
      <c r="H61" s="3"/>
      <c r="I61" s="3"/>
      <c r="J61" s="3"/>
      <c r="K61" s="3"/>
      <c r="L61" s="3"/>
      <c r="M61" s="3"/>
      <c r="N61" s="3"/>
      <c r="O61" s="3"/>
      <c r="P61" s="3"/>
      <c r="Q61" s="3"/>
      <c r="R61" s="3"/>
      <c r="S61" s="3"/>
      <c r="T61" s="3"/>
      <c r="U61" s="3"/>
      <c r="V61" s="3"/>
      <c r="W61" s="3"/>
      <c r="X61" s="3"/>
      <c r="Y61" s="3"/>
      <c r="Z61" s="3"/>
      <c r="AA61" s="3"/>
      <c r="AB61" s="3"/>
    </row>
    <row r="62" spans="1:28" ht="15.75" customHeight="1">
      <c r="A62" s="1"/>
      <c r="B62" s="133" t="s">
        <v>81</v>
      </c>
      <c r="C62" s="143" t="s">
        <v>598</v>
      </c>
      <c r="D62" s="126"/>
      <c r="E62" s="3"/>
      <c r="F62" s="3"/>
      <c r="G62" s="3"/>
      <c r="H62" s="3"/>
      <c r="I62" s="3"/>
      <c r="J62" s="3"/>
      <c r="K62" s="3"/>
      <c r="L62" s="3"/>
      <c r="M62" s="3"/>
      <c r="N62" s="3"/>
      <c r="O62" s="3"/>
      <c r="P62" s="3"/>
      <c r="Q62" s="3"/>
      <c r="R62" s="3"/>
      <c r="S62" s="3"/>
      <c r="T62" s="3"/>
      <c r="U62" s="3"/>
      <c r="V62" s="3"/>
      <c r="W62" s="3"/>
      <c r="X62" s="3"/>
      <c r="Y62" s="3"/>
      <c r="Z62" s="3"/>
      <c r="AA62" s="3"/>
      <c r="AB62" s="3"/>
    </row>
    <row r="63" spans="1:28" ht="15.75" customHeight="1">
      <c r="A63" s="1"/>
      <c r="B63" s="134"/>
      <c r="C63" s="143" t="s">
        <v>809</v>
      </c>
      <c r="D63" s="126"/>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1"/>
      <c r="B64" s="134"/>
      <c r="C64" s="143" t="s">
        <v>803</v>
      </c>
      <c r="D64" s="126"/>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3"/>
      <c r="B65" s="135"/>
      <c r="C65" s="144" t="s">
        <v>810</v>
      </c>
      <c r="D65" s="126"/>
      <c r="E65" s="3"/>
      <c r="F65" s="3"/>
      <c r="G65" s="3"/>
      <c r="H65" s="3"/>
      <c r="I65" s="3"/>
      <c r="J65" s="3"/>
      <c r="K65" s="3"/>
      <c r="L65" s="3"/>
      <c r="M65" s="3"/>
      <c r="N65" s="3"/>
      <c r="O65" s="3"/>
      <c r="P65" s="3"/>
      <c r="Q65" s="3"/>
      <c r="R65" s="3"/>
      <c r="S65" s="3"/>
      <c r="T65" s="3"/>
      <c r="U65" s="3"/>
      <c r="V65" s="3"/>
      <c r="W65" s="3"/>
      <c r="X65" s="3"/>
      <c r="Y65" s="3"/>
      <c r="Z65" s="3"/>
      <c r="AA65" s="3"/>
      <c r="AB65" s="3"/>
    </row>
    <row r="66" spans="1:28" ht="15.75" customHeight="1">
      <c r="A66" s="3"/>
      <c r="B66" s="3"/>
      <c r="C66" s="81"/>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1"/>
      <c r="B67" s="25" t="s">
        <v>12</v>
      </c>
      <c r="C67" s="143" t="str">
        <f>Summary!G32</f>
        <v>Users can see a message 'Product not available'</v>
      </c>
      <c r="D67" s="126"/>
      <c r="E67" s="3"/>
      <c r="F67" s="3"/>
      <c r="G67" s="3"/>
      <c r="H67" s="3"/>
      <c r="I67" s="3"/>
      <c r="J67" s="3"/>
      <c r="K67" s="3"/>
      <c r="L67" s="3"/>
      <c r="M67" s="3"/>
      <c r="N67" s="3"/>
      <c r="O67" s="3"/>
      <c r="P67" s="3"/>
      <c r="Q67" s="3"/>
      <c r="R67" s="3"/>
      <c r="S67" s="3"/>
      <c r="T67" s="3"/>
      <c r="U67" s="3"/>
      <c r="V67" s="3"/>
      <c r="W67" s="3"/>
      <c r="X67" s="3"/>
      <c r="Y67" s="3"/>
      <c r="Z67" s="3"/>
      <c r="AA67" s="3"/>
      <c r="AB67" s="3"/>
    </row>
    <row r="68" spans="1:28" ht="15.75" customHeight="1">
      <c r="A68" s="3"/>
      <c r="B68" s="3"/>
      <c r="C68" s="81"/>
      <c r="D68" s="3"/>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1"/>
      <c r="B69" s="133" t="s">
        <v>118</v>
      </c>
      <c r="C69" s="36" t="s">
        <v>120</v>
      </c>
      <c r="D69" s="37" t="s">
        <v>552</v>
      </c>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134"/>
      <c r="C70" s="36" t="s">
        <v>126</v>
      </c>
      <c r="D70" s="37" t="s">
        <v>792</v>
      </c>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3"/>
      <c r="B71" s="134"/>
      <c r="C71" s="36" t="s">
        <v>131</v>
      </c>
      <c r="D71" s="37" t="s">
        <v>805</v>
      </c>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134"/>
      <c r="C72" s="36" t="s">
        <v>137</v>
      </c>
      <c r="D72" s="37" t="s">
        <v>812</v>
      </c>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3"/>
      <c r="B73" s="134"/>
      <c r="C73" s="36" t="s">
        <v>139</v>
      </c>
      <c r="D73" s="37" t="s">
        <v>807</v>
      </c>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134"/>
      <c r="C74" s="36" t="s">
        <v>144</v>
      </c>
      <c r="D74" s="37" t="s">
        <v>814</v>
      </c>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134"/>
      <c r="C75" s="36" t="s">
        <v>149</v>
      </c>
      <c r="D75" s="37" t="s">
        <v>840</v>
      </c>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135"/>
      <c r="C76" s="36" t="s">
        <v>154</v>
      </c>
      <c r="D76" s="37" t="s">
        <v>841</v>
      </c>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3"/>
      <c r="C77" s="81"/>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1"/>
      <c r="B78" s="25" t="s">
        <v>234</v>
      </c>
      <c r="C78" s="143" t="s">
        <v>235</v>
      </c>
      <c r="D78" s="126"/>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1"/>
      <c r="B79" s="31"/>
      <c r="C79" s="82"/>
      <c r="D79" s="31"/>
      <c r="E79" s="31"/>
      <c r="F79" s="31"/>
      <c r="G79" s="31"/>
      <c r="H79" s="31"/>
      <c r="I79" s="31"/>
      <c r="J79" s="31"/>
      <c r="K79" s="31"/>
      <c r="L79" s="31"/>
      <c r="M79" s="31"/>
      <c r="N79" s="31"/>
      <c r="O79" s="31"/>
      <c r="P79" s="31"/>
      <c r="Q79" s="31"/>
      <c r="R79" s="31"/>
      <c r="S79" s="31"/>
      <c r="T79" s="31"/>
      <c r="U79" s="31"/>
      <c r="V79" s="31"/>
      <c r="W79" s="31"/>
      <c r="X79" s="31"/>
      <c r="Y79" s="31"/>
      <c r="Z79" s="31"/>
      <c r="AA79" s="31"/>
      <c r="AB79" s="31"/>
    </row>
    <row r="80" spans="1:28" ht="15.75" customHeight="1">
      <c r="A80" s="1"/>
      <c r="B80" s="1"/>
      <c r="C80" s="81"/>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1"/>
      <c r="B81" s="33" t="s">
        <v>11</v>
      </c>
      <c r="C81" s="142" t="str">
        <f>Summary!F33</f>
        <v>Normal Scenario for Users Get the Product Recommendation Notification based on the Saved Wanted Keyword</v>
      </c>
      <c r="D81" s="126"/>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1"/>
      <c r="B82" s="25" t="s">
        <v>9</v>
      </c>
      <c r="C82" s="146" t="s">
        <v>125</v>
      </c>
      <c r="D82" s="126"/>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1"/>
      <c r="B83" s="1"/>
      <c r="C83" s="81"/>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1"/>
      <c r="B84" s="136" t="s">
        <v>67</v>
      </c>
      <c r="C84" s="137"/>
      <c r="D84" s="126"/>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1"/>
      <c r="B85" s="133" t="s">
        <v>81</v>
      </c>
      <c r="C85" s="143" t="s">
        <v>598</v>
      </c>
      <c r="D85" s="126"/>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1"/>
      <c r="B86" s="134"/>
      <c r="C86" s="143" t="s">
        <v>802</v>
      </c>
      <c r="D86" s="126"/>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1"/>
      <c r="B87" s="134"/>
      <c r="C87" s="143" t="s">
        <v>803</v>
      </c>
      <c r="D87" s="126"/>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135"/>
      <c r="C88" s="143" t="s">
        <v>804</v>
      </c>
      <c r="D88" s="126"/>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81"/>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1"/>
      <c r="B90" s="25" t="s">
        <v>12</v>
      </c>
      <c r="C90" s="143" t="str">
        <f>Summary!G33</f>
        <v>Users can see all list of product that related to the saved keyword in a grid view</v>
      </c>
      <c r="D90" s="126"/>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81"/>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1"/>
      <c r="B92" s="133" t="s">
        <v>118</v>
      </c>
      <c r="C92" s="36" t="s">
        <v>120</v>
      </c>
      <c r="D92" s="85" t="s">
        <v>846</v>
      </c>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134"/>
      <c r="C93" s="36" t="s">
        <v>126</v>
      </c>
      <c r="D93" s="86" t="s">
        <v>847</v>
      </c>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134"/>
      <c r="C94" s="36" t="s">
        <v>131</v>
      </c>
      <c r="D94" s="37" t="s">
        <v>849</v>
      </c>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135"/>
      <c r="C95" s="36" t="s">
        <v>137</v>
      </c>
      <c r="D95" s="37" t="s">
        <v>850</v>
      </c>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81"/>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1"/>
      <c r="B97" s="25" t="s">
        <v>234</v>
      </c>
      <c r="C97" s="143" t="s">
        <v>235</v>
      </c>
      <c r="D97" s="126"/>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1"/>
      <c r="B98" s="31"/>
      <c r="C98" s="82"/>
      <c r="D98" s="31"/>
      <c r="E98" s="31"/>
      <c r="F98" s="31"/>
      <c r="G98" s="31"/>
      <c r="H98" s="31"/>
      <c r="I98" s="31"/>
      <c r="J98" s="31"/>
      <c r="K98" s="31"/>
      <c r="L98" s="31"/>
      <c r="M98" s="31"/>
      <c r="N98" s="31"/>
      <c r="O98" s="31"/>
      <c r="P98" s="31"/>
      <c r="Q98" s="31"/>
      <c r="R98" s="31"/>
      <c r="S98" s="31"/>
      <c r="T98" s="31"/>
      <c r="U98" s="31"/>
      <c r="V98" s="31"/>
      <c r="W98" s="31"/>
      <c r="X98" s="31"/>
      <c r="Y98" s="31"/>
      <c r="Z98" s="31"/>
      <c r="AA98" s="31"/>
      <c r="AB98" s="31"/>
    </row>
    <row r="99" spans="1:28" ht="15.75" customHeight="1">
      <c r="A99" s="3"/>
      <c r="B99" s="3"/>
      <c r="C99" s="81"/>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81"/>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81"/>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81"/>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81"/>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81"/>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81"/>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81"/>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81"/>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81"/>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81"/>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81"/>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81"/>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81"/>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81"/>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81"/>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81"/>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81"/>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81"/>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81"/>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81"/>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81"/>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81"/>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81"/>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81"/>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81"/>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81"/>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81"/>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81"/>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81"/>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81"/>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81"/>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81"/>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81"/>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81"/>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81"/>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81"/>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81"/>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81"/>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81"/>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81"/>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81"/>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81"/>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81"/>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81"/>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81"/>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81"/>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81"/>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81"/>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81"/>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81"/>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81"/>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81"/>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81"/>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81"/>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81"/>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81"/>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81"/>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81"/>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81"/>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81"/>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81"/>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81"/>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81"/>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81"/>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81"/>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81"/>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81"/>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81"/>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81"/>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81"/>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81"/>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81"/>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81"/>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81"/>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81"/>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81"/>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81"/>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81"/>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81"/>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81"/>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81"/>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81"/>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81"/>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81"/>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81"/>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81"/>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81"/>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81"/>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81"/>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81"/>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81"/>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81"/>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81"/>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81"/>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81"/>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81"/>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81"/>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81"/>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81"/>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81"/>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81"/>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81"/>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81"/>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81"/>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81"/>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81"/>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81"/>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81"/>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81"/>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81"/>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81"/>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81"/>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81"/>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81"/>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81"/>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81"/>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81"/>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81"/>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81"/>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81"/>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81"/>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81"/>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81"/>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81"/>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81"/>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81"/>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81"/>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81"/>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81"/>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81"/>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81"/>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81"/>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81"/>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81"/>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81"/>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81"/>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81"/>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81"/>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81"/>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81"/>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81"/>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81"/>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81"/>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81"/>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81"/>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81"/>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81"/>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81"/>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81"/>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81"/>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81"/>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81"/>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81"/>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81"/>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81"/>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81"/>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81"/>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81"/>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81"/>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81"/>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81"/>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81"/>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81"/>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81"/>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81"/>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81"/>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81"/>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81"/>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81"/>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81"/>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81"/>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81"/>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81"/>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81"/>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81"/>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81"/>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81"/>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81"/>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81"/>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81"/>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81"/>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81"/>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81"/>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81"/>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81"/>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81"/>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81"/>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81"/>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81"/>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81"/>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81"/>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81"/>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c r="A292" s="3"/>
      <c r="B292" s="3"/>
      <c r="C292" s="81"/>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5.75" customHeight="1">
      <c r="A293" s="3"/>
      <c r="B293" s="3"/>
      <c r="C293" s="81"/>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5.75" customHeight="1">
      <c r="A294" s="3"/>
      <c r="B294" s="3"/>
      <c r="C294" s="81"/>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5.75" customHeight="1">
      <c r="A295" s="3"/>
      <c r="B295" s="3"/>
      <c r="C295" s="81"/>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5.75" customHeight="1">
      <c r="A296" s="3"/>
      <c r="B296" s="3"/>
      <c r="C296" s="81"/>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5.75" customHeight="1">
      <c r="A297" s="3"/>
      <c r="B297" s="3"/>
      <c r="C297" s="81"/>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5.75" customHeight="1"/>
    <row r="299" spans="1:28" ht="15.75" customHeight="1"/>
    <row r="300" spans="1:28" ht="15.75" customHeight="1"/>
    <row r="301" spans="1:28" ht="15.75" customHeight="1"/>
    <row r="302" spans="1:28" ht="15.75" customHeight="1"/>
    <row r="303" spans="1:28" ht="15.75" customHeight="1"/>
    <row r="304" spans="1:28"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7">
    <mergeCell ref="C58:D58"/>
    <mergeCell ref="C59:D59"/>
    <mergeCell ref="C97:D97"/>
    <mergeCell ref="C82:D82"/>
    <mergeCell ref="C86:D86"/>
    <mergeCell ref="B69:B76"/>
    <mergeCell ref="B92:B95"/>
    <mergeCell ref="C90:D90"/>
    <mergeCell ref="C81:D81"/>
    <mergeCell ref="C78:D78"/>
    <mergeCell ref="B10:B13"/>
    <mergeCell ref="C13:D13"/>
    <mergeCell ref="C12:D12"/>
    <mergeCell ref="C11:D11"/>
    <mergeCell ref="C10:D10"/>
    <mergeCell ref="B30:D30"/>
    <mergeCell ref="C31:D31"/>
    <mergeCell ref="C32:D32"/>
    <mergeCell ref="B62:B65"/>
    <mergeCell ref="B85:B88"/>
    <mergeCell ref="C63:D63"/>
    <mergeCell ref="C65:D65"/>
    <mergeCell ref="C64:D64"/>
    <mergeCell ref="C67:D67"/>
    <mergeCell ref="B61:D61"/>
    <mergeCell ref="C87:D87"/>
    <mergeCell ref="B84:D84"/>
    <mergeCell ref="C85:D85"/>
    <mergeCell ref="C88:D88"/>
    <mergeCell ref="C62:D62"/>
    <mergeCell ref="C55:D55"/>
    <mergeCell ref="C2:D2"/>
    <mergeCell ref="C3:D3"/>
    <mergeCell ref="J2:J3"/>
    <mergeCell ref="B38:B53"/>
    <mergeCell ref="B17:B22"/>
    <mergeCell ref="C15:D15"/>
    <mergeCell ref="B9:D9"/>
    <mergeCell ref="C24:D24"/>
    <mergeCell ref="C27:D27"/>
    <mergeCell ref="C36:D36"/>
    <mergeCell ref="C6:D6"/>
    <mergeCell ref="C7:D7"/>
    <mergeCell ref="B31:B34"/>
    <mergeCell ref="C28:D28"/>
    <mergeCell ref="C33:D33"/>
    <mergeCell ref="C34:D34"/>
  </mergeCells>
  <conditionalFormatting sqref="C1:D83 C85:D1000">
    <cfRule type="cellIs" dxfId="57" priority="1" operator="equal">
      <formula>"Success"</formula>
    </cfRule>
  </conditionalFormatting>
  <conditionalFormatting sqref="C1:D83 C85:D1000">
    <cfRule type="containsText" dxfId="56" priority="2" operator="containsText" text="Failed">
      <formula>NOT(ISERROR(SEARCH(("Failed"),(C1))))</formula>
    </cfRule>
  </conditionalFormatting>
  <hyperlinks>
    <hyperlink ref="J2" location="Summary!A1" display="&lt; Back To Summary" xr:uid="{00000000-0004-0000-0700-000000000000}"/>
    <hyperlink ref="C3" location="TC-005!A1" display="TC-005" xr:uid="{00000000-0004-0000-0700-000001000000}"/>
    <hyperlink ref="C7" location="TC-005!6:6" display="TC-005-SC-001" xr:uid="{00000000-0004-0000-0700-000002000000}"/>
    <hyperlink ref="C28" location="TC-005!27:27" display="TC-005-SC-002" xr:uid="{00000000-0004-0000-0700-000003000000}"/>
    <hyperlink ref="C59" location="TC-005!A58:AB58" display="TC-005-SC-003" xr:uid="{00000000-0004-0000-0700-000004000000}"/>
    <hyperlink ref="C82" location="TC-005!A81:AB81" display="TC-005-SC-004" xr:uid="{00000000-0004-0000-0700-000005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7.44140625" customWidth="1"/>
    <col min="10" max="10" width="19.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Summary!C34</f>
        <v>Admin Set Up Category</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130</v>
      </c>
      <c r="D3" s="126"/>
      <c r="E3" s="3"/>
      <c r="F3" s="26">
        <f>COUNTIF(C:C,"TC-006-SC-*")</f>
        <v>5</v>
      </c>
      <c r="G3" s="26">
        <f>COUNTIF(C:C,"Success")</f>
        <v>5</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Summary!F34</f>
        <v>Normal Scenario for Admin Add New Category</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133</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776</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811</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4"/>
      <c r="C12" s="128" t="s">
        <v>778</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34"/>
      <c r="C13" s="128" t="s">
        <v>813</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34"/>
      <c r="C14" s="128" t="s">
        <v>815</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1"/>
      <c r="B15" s="134"/>
      <c r="C15" s="128" t="s">
        <v>817</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1"/>
      <c r="B16" s="135"/>
      <c r="C16" s="128" t="s">
        <v>819</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3"/>
      <c r="H17" s="3"/>
      <c r="I17" s="3"/>
      <c r="J17" s="3"/>
      <c r="K17" s="3"/>
      <c r="L17" s="3"/>
      <c r="M17" s="3"/>
      <c r="N17" s="3"/>
      <c r="O17" s="3"/>
      <c r="P17" s="3"/>
      <c r="Q17" s="3"/>
      <c r="R17" s="3"/>
      <c r="S17" s="3"/>
      <c r="T17" s="3"/>
      <c r="U17" s="3"/>
      <c r="V17" s="3"/>
      <c r="W17" s="3"/>
      <c r="X17" s="3"/>
      <c r="Y17" s="3"/>
      <c r="Z17" s="3"/>
      <c r="AA17" s="3"/>
    </row>
    <row r="18" spans="1:27" ht="14.4">
      <c r="A18" s="1"/>
      <c r="B18" s="25" t="s">
        <v>12</v>
      </c>
      <c r="C18" s="128" t="str">
        <f>Summary!G34</f>
        <v>Users can see a new category displayed  at Category page</v>
      </c>
      <c r="D18" s="126"/>
      <c r="E18" s="3"/>
      <c r="F18" s="3"/>
      <c r="G18" s="3"/>
      <c r="H18" s="3"/>
      <c r="I18" s="3"/>
      <c r="J18" s="3"/>
      <c r="K18" s="3"/>
      <c r="L18" s="3"/>
      <c r="M18" s="3"/>
      <c r="N18" s="3"/>
      <c r="O18" s="3"/>
      <c r="P18" s="3"/>
      <c r="Q18" s="3"/>
      <c r="R18" s="3"/>
      <c r="S18" s="3"/>
      <c r="T18" s="3"/>
      <c r="U18" s="3"/>
      <c r="V18" s="3"/>
      <c r="W18" s="3"/>
      <c r="X18" s="3"/>
      <c r="Y18" s="3"/>
      <c r="Z18" s="3"/>
      <c r="AA18" s="3"/>
    </row>
    <row r="19" spans="1:27" ht="14.4">
      <c r="A19" s="3"/>
      <c r="B19" s="3"/>
      <c r="C19" s="2"/>
      <c r="D19" s="3"/>
      <c r="E19" s="3"/>
      <c r="F19" s="3"/>
      <c r="G19" s="3"/>
      <c r="H19" s="3"/>
      <c r="I19" s="3"/>
      <c r="J19" s="3"/>
      <c r="K19" s="3"/>
      <c r="L19" s="3"/>
      <c r="M19" s="3"/>
      <c r="N19" s="3"/>
      <c r="O19" s="3"/>
      <c r="P19" s="3"/>
      <c r="Q19" s="3"/>
      <c r="R19" s="3"/>
      <c r="S19" s="3"/>
      <c r="T19" s="3"/>
      <c r="U19" s="3"/>
      <c r="V19" s="3"/>
      <c r="W19" s="3"/>
      <c r="X19" s="3"/>
      <c r="Y19" s="3"/>
      <c r="Z19" s="3"/>
      <c r="AA19" s="3"/>
    </row>
    <row r="20" spans="1:27" ht="28.8">
      <c r="A20" s="1"/>
      <c r="B20" s="133" t="s">
        <v>118</v>
      </c>
      <c r="C20" s="36" t="s">
        <v>120</v>
      </c>
      <c r="D20" s="76" t="s">
        <v>782</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34"/>
      <c r="C21" s="36" t="s">
        <v>126</v>
      </c>
      <c r="D21" s="76" t="s">
        <v>783</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34"/>
      <c r="C22" s="36" t="s">
        <v>131</v>
      </c>
      <c r="D22" s="84" t="s">
        <v>784</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34"/>
      <c r="C23" s="36" t="s">
        <v>137</v>
      </c>
      <c r="D23" s="84" t="s">
        <v>828</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34"/>
      <c r="C24" s="36" t="s">
        <v>139</v>
      </c>
      <c r="D24" s="84" t="s">
        <v>829</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34"/>
      <c r="C25" s="36" t="s">
        <v>144</v>
      </c>
      <c r="D25" s="76" t="s">
        <v>830</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34"/>
      <c r="C26" s="36" t="s">
        <v>149</v>
      </c>
      <c r="D26" s="76" t="s">
        <v>831</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34"/>
      <c r="C27" s="36" t="s">
        <v>154</v>
      </c>
      <c r="D27" s="76" t="s">
        <v>832</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157</v>
      </c>
      <c r="D28" s="76" t="s">
        <v>833</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162</v>
      </c>
      <c r="D29" s="76" t="s">
        <v>834</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168</v>
      </c>
      <c r="D30" s="76" t="s">
        <v>835</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171</v>
      </c>
      <c r="D31" s="76" t="s">
        <v>836</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176</v>
      </c>
      <c r="D32" s="37" t="s">
        <v>552</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181</v>
      </c>
      <c r="D33" s="37" t="s">
        <v>792</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34"/>
      <c r="C34" s="36" t="s">
        <v>332</v>
      </c>
      <c r="D34" s="37" t="s">
        <v>837</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189</v>
      </c>
      <c r="D35" s="37" t="s">
        <v>838</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5"/>
      <c r="C36" s="36" t="s">
        <v>193</v>
      </c>
      <c r="D36" s="37" t="s">
        <v>839</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3"/>
      <c r="C37" s="2"/>
      <c r="D37" s="3"/>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1"/>
      <c r="B38" s="25" t="s">
        <v>234</v>
      </c>
      <c r="C38" s="128" t="s">
        <v>235</v>
      </c>
      <c r="D38" s="126"/>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1"/>
      <c r="B39" s="31"/>
      <c r="C39" s="30"/>
      <c r="D39" s="31"/>
      <c r="E39" s="31"/>
      <c r="F39" s="31"/>
      <c r="G39" s="31"/>
      <c r="H39" s="31"/>
      <c r="I39" s="31"/>
      <c r="J39" s="31"/>
      <c r="K39" s="31"/>
      <c r="L39" s="31"/>
      <c r="M39" s="31"/>
      <c r="N39" s="31"/>
      <c r="O39" s="31"/>
      <c r="P39" s="31"/>
      <c r="Q39" s="31"/>
      <c r="R39" s="31"/>
      <c r="S39" s="31"/>
      <c r="T39" s="31"/>
      <c r="U39" s="31"/>
      <c r="V39" s="31"/>
      <c r="W39" s="31"/>
      <c r="X39" s="31"/>
      <c r="Y39" s="31"/>
      <c r="Z39" s="31"/>
      <c r="AA39" s="31"/>
    </row>
    <row r="40" spans="1:27" ht="15.75" customHeight="1">
      <c r="A40" s="1"/>
      <c r="B40" s="1"/>
      <c r="C40" s="2"/>
      <c r="D40" s="3"/>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1"/>
      <c r="B41" s="33" t="s">
        <v>11</v>
      </c>
      <c r="C41" s="125" t="str">
        <f>Summary!F35</f>
        <v>Normal Scenario for Admin Delete Category</v>
      </c>
      <c r="D41" s="126"/>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1"/>
      <c r="B42" s="25" t="s">
        <v>9</v>
      </c>
      <c r="C42" s="127" t="s">
        <v>141</v>
      </c>
      <c r="D42" s="126"/>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1"/>
      <c r="C43" s="2"/>
      <c r="D43" s="3"/>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136" t="s">
        <v>67</v>
      </c>
      <c r="C44" s="137"/>
      <c r="D44" s="126"/>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33" t="s">
        <v>81</v>
      </c>
      <c r="C45" s="128" t="s">
        <v>776</v>
      </c>
      <c r="D45" s="126"/>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34"/>
      <c r="C46" s="128" t="s">
        <v>811</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34"/>
      <c r="C47" s="128" t="s">
        <v>778</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34"/>
      <c r="C48" s="128" t="s">
        <v>817</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135"/>
      <c r="C49" s="128" t="s">
        <v>819</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12</v>
      </c>
      <c r="C51" s="128" t="str">
        <f>Summary!G35</f>
        <v xml:space="preserve">Users cannot see a deleted category displayed at Category page </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3"/>
      <c r="C52" s="2"/>
      <c r="D52" s="3"/>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33" t="s">
        <v>118</v>
      </c>
      <c r="C53" s="36" t="s">
        <v>120</v>
      </c>
      <c r="D53" s="76" t="s">
        <v>782</v>
      </c>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134"/>
      <c r="C54" s="36" t="s">
        <v>126</v>
      </c>
      <c r="D54" s="76" t="s">
        <v>783</v>
      </c>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134"/>
      <c r="C55" s="36" t="s">
        <v>131</v>
      </c>
      <c r="D55" s="84" t="s">
        <v>784</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34"/>
      <c r="C56" s="36" t="s">
        <v>137</v>
      </c>
      <c r="D56" s="84" t="s">
        <v>828</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134"/>
      <c r="C57" s="36" t="s">
        <v>139</v>
      </c>
      <c r="D57" s="84" t="s">
        <v>829</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34"/>
      <c r="C58" s="36" t="s">
        <v>144</v>
      </c>
      <c r="D58" s="76" t="s">
        <v>842</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34"/>
      <c r="C59" s="36" t="s">
        <v>149</v>
      </c>
      <c r="D59" s="77" t="s">
        <v>789</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154</v>
      </c>
      <c r="D60" s="77" t="s">
        <v>843</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157</v>
      </c>
      <c r="D61" s="76" t="s">
        <v>844</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162</v>
      </c>
      <c r="D62" s="76" t="s">
        <v>845</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168</v>
      </c>
      <c r="D63" s="37" t="s">
        <v>552</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34"/>
      <c r="C64" s="36" t="s">
        <v>171</v>
      </c>
      <c r="D64" s="37" t="s">
        <v>792</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176</v>
      </c>
      <c r="D65" s="37" t="s">
        <v>837</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181</v>
      </c>
      <c r="D66" s="37" t="s">
        <v>838</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35"/>
      <c r="C67" s="36" t="s">
        <v>332</v>
      </c>
      <c r="D67" s="37" t="s">
        <v>848</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3"/>
      <c r="C68" s="2"/>
      <c r="D68" s="3"/>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1"/>
      <c r="B69" s="25" t="s">
        <v>234</v>
      </c>
      <c r="C69" s="128" t="s">
        <v>235</v>
      </c>
      <c r="D69" s="126"/>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1"/>
      <c r="B70" s="31"/>
      <c r="C70" s="30"/>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5.75" customHeight="1">
      <c r="A71" s="1"/>
      <c r="B71" s="1"/>
      <c r="C71" s="2"/>
      <c r="D71" s="3"/>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33" t="s">
        <v>11</v>
      </c>
      <c r="C72" s="125" t="str">
        <f>Summary!F36</f>
        <v>Normal Scenario for Admin Deactivate Category</v>
      </c>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25" t="s">
        <v>9</v>
      </c>
      <c r="C73" s="127" t="s">
        <v>146</v>
      </c>
      <c r="D73" s="126"/>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1"/>
      <c r="B74" s="1"/>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136" t="s">
        <v>67</v>
      </c>
      <c r="C75" s="137"/>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133" t="s">
        <v>81</v>
      </c>
      <c r="C76" s="128" t="s">
        <v>776</v>
      </c>
      <c r="D76" s="126"/>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134"/>
      <c r="C77" s="128" t="s">
        <v>811</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134"/>
      <c r="C78" s="128" t="s">
        <v>778</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134"/>
      <c r="C79" s="128" t="s">
        <v>817</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35"/>
      <c r="C80" s="128" t="s">
        <v>819</v>
      </c>
      <c r="D80" s="126"/>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3"/>
      <c r="C81" s="2"/>
      <c r="D81" s="3"/>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25" t="s">
        <v>12</v>
      </c>
      <c r="C82" s="128" t="str">
        <f>Summary!G36</f>
        <v>Users cannot see a deactivated category displayed at Category page</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3"/>
      <c r="C83" s="2"/>
      <c r="D83" s="3"/>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33" t="s">
        <v>118</v>
      </c>
      <c r="C84" s="36" t="s">
        <v>120</v>
      </c>
      <c r="D84" s="76" t="s">
        <v>782</v>
      </c>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134"/>
      <c r="C85" s="36" t="s">
        <v>126</v>
      </c>
      <c r="D85" s="76" t="s">
        <v>783</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34"/>
      <c r="C86" s="36" t="s">
        <v>131</v>
      </c>
      <c r="D86" s="84" t="s">
        <v>784</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34"/>
      <c r="C87" s="36" t="s">
        <v>137</v>
      </c>
      <c r="D87" s="84" t="s">
        <v>828</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34"/>
      <c r="C88" s="36" t="s">
        <v>139</v>
      </c>
      <c r="D88" s="84" t="s">
        <v>829</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34"/>
      <c r="C89" s="36" t="s">
        <v>144</v>
      </c>
      <c r="D89" s="76" t="s">
        <v>842</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34"/>
      <c r="C90" s="36" t="s">
        <v>149</v>
      </c>
      <c r="D90" s="77" t="s">
        <v>789</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34"/>
      <c r="C91" s="36" t="s">
        <v>154</v>
      </c>
      <c r="D91" s="77" t="s">
        <v>851</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157</v>
      </c>
      <c r="D92" s="77" t="s">
        <v>852</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162</v>
      </c>
      <c r="D93" s="77" t="s">
        <v>853</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168</v>
      </c>
      <c r="D94" s="77" t="s">
        <v>854</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171</v>
      </c>
      <c r="D95" s="76" t="s">
        <v>855</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176</v>
      </c>
      <c r="D96" s="37" t="s">
        <v>552</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34"/>
      <c r="C97" s="36" t="s">
        <v>181</v>
      </c>
      <c r="D97" s="37" t="s">
        <v>792</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34"/>
      <c r="C98" s="36" t="s">
        <v>332</v>
      </c>
      <c r="D98" s="37" t="s">
        <v>837</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34"/>
      <c r="C99" s="36" t="s">
        <v>189</v>
      </c>
      <c r="D99" s="37" t="s">
        <v>838</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35"/>
      <c r="C100" s="36" t="s">
        <v>193</v>
      </c>
      <c r="D100" s="37" t="s">
        <v>857</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1"/>
      <c r="B102" s="25" t="s">
        <v>234</v>
      </c>
      <c r="C102" s="128" t="s">
        <v>235</v>
      </c>
      <c r="D102" s="126"/>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1"/>
      <c r="B103" s="31"/>
      <c r="C103" s="30"/>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5.75" customHeight="1">
      <c r="A104" s="1"/>
      <c r="B104" s="1"/>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1"/>
      <c r="B105" s="33" t="s">
        <v>11</v>
      </c>
      <c r="C105" s="125" t="str">
        <f>Summary!F37</f>
        <v>Normal Scenario for Admin Edit Category</v>
      </c>
      <c r="D105" s="126"/>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1"/>
      <c r="B106" s="25" t="s">
        <v>9</v>
      </c>
      <c r="C106" s="127" t="s">
        <v>151</v>
      </c>
      <c r="D106" s="126"/>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1"/>
      <c r="B107" s="1"/>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136" t="s">
        <v>67</v>
      </c>
      <c r="C108" s="137"/>
      <c r="D108" s="126"/>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1"/>
      <c r="B109" s="133" t="s">
        <v>81</v>
      </c>
      <c r="C109" s="128" t="s">
        <v>776</v>
      </c>
      <c r="D109" s="126"/>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1"/>
      <c r="B110" s="134"/>
      <c r="C110" s="128" t="s">
        <v>811</v>
      </c>
      <c r="D110" s="126"/>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134"/>
      <c r="C111" s="128" t="s">
        <v>778</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1"/>
      <c r="B112" s="134"/>
      <c r="C112" s="128" t="s">
        <v>861</v>
      </c>
      <c r="D112" s="126"/>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1"/>
      <c r="B113" s="134"/>
      <c r="C113" s="128" t="s">
        <v>862</v>
      </c>
      <c r="D113" s="126"/>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134"/>
      <c r="C114" s="128" t="s">
        <v>817</v>
      </c>
      <c r="D114" s="126"/>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135"/>
      <c r="C115" s="128" t="s">
        <v>819</v>
      </c>
      <c r="D115" s="126"/>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25" t="s">
        <v>12</v>
      </c>
      <c r="C117" s="128" t="str">
        <f>Summary!G37</f>
        <v>Users can see the updated category detail has changed</v>
      </c>
      <c r="D117" s="126"/>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133" t="s">
        <v>118</v>
      </c>
      <c r="C119" s="36" t="s">
        <v>120</v>
      </c>
      <c r="D119" s="76" t="s">
        <v>782</v>
      </c>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134"/>
      <c r="C120" s="36" t="s">
        <v>126</v>
      </c>
      <c r="D120" s="76" t="s">
        <v>783</v>
      </c>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134"/>
      <c r="C121" s="36" t="s">
        <v>131</v>
      </c>
      <c r="D121" s="84" t="s">
        <v>784</v>
      </c>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134"/>
      <c r="C122" s="36" t="s">
        <v>137</v>
      </c>
      <c r="D122" s="84" t="s">
        <v>828</v>
      </c>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134"/>
      <c r="C123" s="36" t="s">
        <v>139</v>
      </c>
      <c r="D123" s="84" t="s">
        <v>829</v>
      </c>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134"/>
      <c r="C124" s="36" t="s">
        <v>144</v>
      </c>
      <c r="D124" s="76" t="s">
        <v>842</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34"/>
      <c r="C125" s="36" t="s">
        <v>149</v>
      </c>
      <c r="D125" s="77" t="s">
        <v>789</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34"/>
      <c r="C126" s="36" t="s">
        <v>154</v>
      </c>
      <c r="D126" s="77" t="s">
        <v>851</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134"/>
      <c r="C127" s="36" t="s">
        <v>157</v>
      </c>
      <c r="D127" s="77" t="s">
        <v>852</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34"/>
      <c r="C128" s="36" t="s">
        <v>162</v>
      </c>
      <c r="D128" s="77" t="s">
        <v>866</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34"/>
      <c r="C129" s="36" t="s">
        <v>168</v>
      </c>
      <c r="D129" s="77" t="s">
        <v>854</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134"/>
      <c r="C130" s="36" t="s">
        <v>171</v>
      </c>
      <c r="D130" s="76" t="s">
        <v>867</v>
      </c>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34"/>
      <c r="C131" s="36" t="s">
        <v>176</v>
      </c>
      <c r="D131" s="37" t="s">
        <v>552</v>
      </c>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34"/>
      <c r="C132" s="36" t="s">
        <v>181</v>
      </c>
      <c r="D132" s="37" t="s">
        <v>792</v>
      </c>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34"/>
      <c r="C133" s="36" t="s">
        <v>332</v>
      </c>
      <c r="D133" s="37" t="s">
        <v>837</v>
      </c>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134"/>
      <c r="C134" s="36" t="s">
        <v>189</v>
      </c>
      <c r="D134" s="37" t="s">
        <v>838</v>
      </c>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135"/>
      <c r="C135" s="36" t="s">
        <v>193</v>
      </c>
      <c r="D135" s="37" t="s">
        <v>868</v>
      </c>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1"/>
      <c r="B137" s="25" t="s">
        <v>234</v>
      </c>
      <c r="C137" s="128" t="s">
        <v>235</v>
      </c>
      <c r="D137" s="126"/>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1"/>
      <c r="B138" s="31"/>
      <c r="C138" s="30"/>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5.75" customHeight="1">
      <c r="A139" s="1"/>
      <c r="B139" s="1"/>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1"/>
      <c r="B140" s="33" t="s">
        <v>11</v>
      </c>
      <c r="C140" s="125" t="str">
        <f>Summary!F38</f>
        <v>Normal Scenario for Admin Change Icon</v>
      </c>
      <c r="D140" s="126"/>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25" t="s">
        <v>9</v>
      </c>
      <c r="C141" s="127" t="s">
        <v>156</v>
      </c>
      <c r="D141" s="126"/>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1"/>
      <c r="B142" s="1"/>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1"/>
      <c r="B143" s="136" t="s">
        <v>67</v>
      </c>
      <c r="C143" s="137"/>
      <c r="D143" s="126"/>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1"/>
      <c r="B144" s="133" t="s">
        <v>81</v>
      </c>
      <c r="C144" s="128" t="s">
        <v>776</v>
      </c>
      <c r="D144" s="126"/>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134"/>
      <c r="C145" s="128" t="s">
        <v>811</v>
      </c>
      <c r="D145" s="126"/>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1"/>
      <c r="B146" s="134"/>
      <c r="C146" s="128" t="s">
        <v>778</v>
      </c>
      <c r="D146" s="126"/>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1"/>
      <c r="B147" s="134"/>
      <c r="C147" s="128" t="s">
        <v>817</v>
      </c>
      <c r="D147" s="126"/>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1"/>
      <c r="B148" s="135"/>
      <c r="C148" s="128" t="s">
        <v>819</v>
      </c>
      <c r="D148" s="126"/>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1"/>
      <c r="B150" s="25" t="s">
        <v>12</v>
      </c>
      <c r="C150" s="128" t="str">
        <f>Summary!G38</f>
        <v>Users can see the updated category icon has changed</v>
      </c>
      <c r="D150" s="126"/>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1"/>
      <c r="B152" s="133" t="s">
        <v>118</v>
      </c>
      <c r="C152" s="36" t="s">
        <v>120</v>
      </c>
      <c r="D152" s="76" t="s">
        <v>782</v>
      </c>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34"/>
      <c r="C153" s="36" t="s">
        <v>126</v>
      </c>
      <c r="D153" s="76" t="s">
        <v>783</v>
      </c>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34"/>
      <c r="C154" s="36" t="s">
        <v>131</v>
      </c>
      <c r="D154" s="84" t="s">
        <v>784</v>
      </c>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34"/>
      <c r="C155" s="36" t="s">
        <v>137</v>
      </c>
      <c r="D155" s="84" t="s">
        <v>828</v>
      </c>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34"/>
      <c r="C156" s="36" t="s">
        <v>139</v>
      </c>
      <c r="D156" s="84" t="s">
        <v>829</v>
      </c>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134"/>
      <c r="C157" s="36" t="s">
        <v>144</v>
      </c>
      <c r="D157" s="76" t="s">
        <v>842</v>
      </c>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134"/>
      <c r="C158" s="36" t="s">
        <v>149</v>
      </c>
      <c r="D158" s="77" t="s">
        <v>789</v>
      </c>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134"/>
      <c r="C159" s="36" t="s">
        <v>154</v>
      </c>
      <c r="D159" s="77" t="s">
        <v>877</v>
      </c>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134"/>
      <c r="C160" s="36" t="s">
        <v>157</v>
      </c>
      <c r="D160" s="76" t="s">
        <v>878</v>
      </c>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134"/>
      <c r="C161" s="36" t="s">
        <v>162</v>
      </c>
      <c r="D161" s="76" t="s">
        <v>879</v>
      </c>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134"/>
      <c r="C162" s="36" t="s">
        <v>168</v>
      </c>
      <c r="D162" s="37" t="s">
        <v>552</v>
      </c>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134"/>
      <c r="C163" s="36" t="s">
        <v>171</v>
      </c>
      <c r="D163" s="37" t="s">
        <v>792</v>
      </c>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134"/>
      <c r="C164" s="36" t="s">
        <v>176</v>
      </c>
      <c r="D164" s="37" t="s">
        <v>837</v>
      </c>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134"/>
      <c r="C165" s="36" t="s">
        <v>181</v>
      </c>
      <c r="D165" s="37" t="s">
        <v>838</v>
      </c>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135"/>
      <c r="C166" s="36" t="s">
        <v>332</v>
      </c>
      <c r="D166" s="37" t="s">
        <v>880</v>
      </c>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25" t="s">
        <v>234</v>
      </c>
      <c r="C168" s="128" t="s">
        <v>235</v>
      </c>
      <c r="D168" s="126"/>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1"/>
      <c r="B169" s="31"/>
      <c r="C169" s="30"/>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3"/>
      <c r="H368" s="3"/>
      <c r="I368" s="3"/>
      <c r="J368" s="3"/>
      <c r="K368" s="3"/>
      <c r="L368" s="3"/>
      <c r="M368" s="3"/>
      <c r="N368" s="3"/>
      <c r="O368" s="3"/>
      <c r="P368" s="3"/>
      <c r="Q368" s="3"/>
      <c r="R368" s="3"/>
      <c r="S368" s="3"/>
      <c r="T368" s="3"/>
      <c r="U368" s="3"/>
      <c r="V368" s="3"/>
      <c r="W368" s="3"/>
      <c r="X368" s="3"/>
      <c r="Y368" s="3"/>
      <c r="Z368" s="3"/>
      <c r="AA368" s="3"/>
    </row>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C41:D41"/>
    <mergeCell ref="C38:D38"/>
    <mergeCell ref="C49:D49"/>
    <mergeCell ref="C47:D47"/>
    <mergeCell ref="C46:D46"/>
    <mergeCell ref="B44:D44"/>
    <mergeCell ref="C42:D42"/>
    <mergeCell ref="B20:B36"/>
    <mergeCell ref="B10:B16"/>
    <mergeCell ref="C14:D14"/>
    <mergeCell ref="C13:D13"/>
    <mergeCell ref="C15:D15"/>
    <mergeCell ref="C16:D16"/>
    <mergeCell ref="C7:D7"/>
    <mergeCell ref="J2:J3"/>
    <mergeCell ref="C18:D18"/>
    <mergeCell ref="C78:D78"/>
    <mergeCell ref="C80:D80"/>
    <mergeCell ref="C79:D79"/>
    <mergeCell ref="C6:D6"/>
    <mergeCell ref="C2:D2"/>
    <mergeCell ref="C3:D3"/>
    <mergeCell ref="C45:D45"/>
    <mergeCell ref="C48:D48"/>
    <mergeCell ref="B9:D9"/>
    <mergeCell ref="C10:D10"/>
    <mergeCell ref="C12:D12"/>
    <mergeCell ref="C11:D11"/>
    <mergeCell ref="B45:B49"/>
    <mergeCell ref="C82:D82"/>
    <mergeCell ref="B76:B80"/>
    <mergeCell ref="C51:D51"/>
    <mergeCell ref="B53:B67"/>
    <mergeCell ref="C105:D105"/>
    <mergeCell ref="C76:D76"/>
    <mergeCell ref="C69:D69"/>
    <mergeCell ref="C72:D72"/>
    <mergeCell ref="C73:D73"/>
    <mergeCell ref="B75:D75"/>
    <mergeCell ref="B84:B100"/>
    <mergeCell ref="B152:B166"/>
    <mergeCell ref="B144:B148"/>
    <mergeCell ref="C147:D147"/>
    <mergeCell ref="C144:D144"/>
    <mergeCell ref="C145:D145"/>
    <mergeCell ref="C140:D140"/>
    <mergeCell ref="C141:D141"/>
    <mergeCell ref="C115:D115"/>
    <mergeCell ref="C137:D137"/>
    <mergeCell ref="B119:B135"/>
    <mergeCell ref="C106:D106"/>
    <mergeCell ref="C168:D168"/>
    <mergeCell ref="C150:D150"/>
    <mergeCell ref="C117:D117"/>
    <mergeCell ref="B143:D143"/>
    <mergeCell ref="C77:D77"/>
    <mergeCell ref="C110:D110"/>
    <mergeCell ref="C109:D109"/>
    <mergeCell ref="B108:D108"/>
    <mergeCell ref="B109:B115"/>
    <mergeCell ref="C114:D114"/>
    <mergeCell ref="C112:D112"/>
    <mergeCell ref="C113:D113"/>
    <mergeCell ref="C148:D148"/>
    <mergeCell ref="C146:D146"/>
    <mergeCell ref="C111:D111"/>
    <mergeCell ref="C102:D102"/>
  </mergeCells>
  <conditionalFormatting sqref="C1:D8 C10:C43 D10:D19 D32:D43 C45:D74 C76:C107 D76:D94 D96:D107 C109:D142 C144:D1000">
    <cfRule type="cellIs" dxfId="55" priority="1" operator="equal">
      <formula>"Success"</formula>
    </cfRule>
  </conditionalFormatting>
  <conditionalFormatting sqref="C1:D8 C10:C43 D10:D19 D32:D43 C45:D74 C76:C107 D76:D94 D96:D107 C109:D142 C144:D1000">
    <cfRule type="containsText" dxfId="54" priority="2" operator="containsText" text="Failed">
      <formula>NOT(ISERROR(SEARCH(("Failed"),(C1))))</formula>
    </cfRule>
  </conditionalFormatting>
  <hyperlinks>
    <hyperlink ref="J2" location="Summary!A1" display="&lt; Back To Summary" xr:uid="{00000000-0004-0000-0800-000000000000}"/>
    <hyperlink ref="C3" location="TC-006!A1" display="TC-006" xr:uid="{00000000-0004-0000-0800-000001000000}"/>
    <hyperlink ref="C7" location="TC-006!6:6" display="TC-006-SC-001" xr:uid="{00000000-0004-0000-0800-000002000000}"/>
    <hyperlink ref="C42" location="TC-006!41:41" display="TC-006-SC-002" xr:uid="{00000000-0004-0000-0800-000003000000}"/>
    <hyperlink ref="C73" location="TC-006!72:72" display="TC-006-SC-003" xr:uid="{00000000-0004-0000-0800-000004000000}"/>
    <hyperlink ref="C106" location="TC-006!105:105" display="TC-006-SC-004" xr:uid="{00000000-0004-0000-0800-000005000000}"/>
    <hyperlink ref="C141" location="TC-006!140:140" display="TC-006-SC-005" xr:uid="{00000000-0004-0000-0800-000006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4.44140625" customWidth="1"/>
    <col min="10" max="10" width="19.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Summary!C39</f>
        <v>Users Personalize Category and Filter Product By Category</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161</v>
      </c>
      <c r="D3" s="126"/>
      <c r="E3" s="3"/>
      <c r="F3" s="26">
        <f>COUNTIF(C:C,"TC-007-SC-*")</f>
        <v>7</v>
      </c>
      <c r="G3" s="26">
        <f>COUNTIF(C:C,"Success")</f>
        <v>7</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87"/>
      <c r="B5" s="88"/>
      <c r="C5" s="89"/>
      <c r="D5" s="88"/>
      <c r="E5" s="87"/>
      <c r="F5" s="87"/>
      <c r="G5" s="87"/>
      <c r="H5" s="87"/>
      <c r="I5" s="87"/>
      <c r="J5" s="87"/>
      <c r="K5" s="87"/>
      <c r="L5" s="87"/>
      <c r="M5" s="87"/>
      <c r="N5" s="87"/>
      <c r="O5" s="87"/>
      <c r="P5" s="87"/>
      <c r="Q5" s="87"/>
      <c r="R5" s="87"/>
      <c r="S5" s="87"/>
      <c r="T5" s="87"/>
      <c r="U5" s="87"/>
      <c r="V5" s="87"/>
      <c r="W5" s="87"/>
      <c r="X5" s="87"/>
      <c r="Y5" s="87"/>
      <c r="Z5" s="87"/>
      <c r="AA5" s="87"/>
    </row>
    <row r="6" spans="1:27" ht="14.4">
      <c r="A6" s="90"/>
      <c r="B6" s="91" t="s">
        <v>11</v>
      </c>
      <c r="C6" s="168" t="str">
        <f>Summary!F39</f>
        <v>Normal Scenario for Users See the Category List on the Homepage when users have not set a favorite category yet</v>
      </c>
      <c r="D6" s="161"/>
      <c r="E6" s="92"/>
      <c r="F6" s="92"/>
      <c r="G6" s="92"/>
      <c r="H6" s="92"/>
      <c r="I6" s="92"/>
      <c r="J6" s="92"/>
      <c r="K6" s="92"/>
      <c r="L6" s="92"/>
      <c r="M6" s="92"/>
      <c r="N6" s="92"/>
      <c r="O6" s="92"/>
      <c r="P6" s="92"/>
      <c r="Q6" s="92"/>
      <c r="R6" s="92"/>
      <c r="S6" s="92"/>
      <c r="T6" s="92"/>
      <c r="U6" s="92"/>
      <c r="V6" s="92"/>
      <c r="W6" s="92"/>
      <c r="X6" s="92"/>
      <c r="Y6" s="92"/>
      <c r="Z6" s="92"/>
      <c r="AA6" s="92"/>
    </row>
    <row r="7" spans="1:27" ht="14.4">
      <c r="A7" s="90"/>
      <c r="B7" s="93" t="s">
        <v>9</v>
      </c>
      <c r="C7" s="165" t="s">
        <v>165</v>
      </c>
      <c r="D7" s="161"/>
      <c r="E7" s="92"/>
      <c r="F7" s="92"/>
      <c r="G7" s="92"/>
      <c r="H7" s="92"/>
      <c r="I7" s="92"/>
      <c r="J7" s="92"/>
      <c r="K7" s="92"/>
      <c r="L7" s="92"/>
      <c r="M7" s="92"/>
      <c r="N7" s="92"/>
      <c r="O7" s="92"/>
      <c r="P7" s="92"/>
      <c r="Q7" s="92"/>
      <c r="R7" s="92"/>
      <c r="S7" s="92"/>
      <c r="T7" s="92"/>
      <c r="U7" s="92"/>
      <c r="V7" s="92"/>
      <c r="W7" s="92"/>
      <c r="X7" s="92"/>
      <c r="Y7" s="92"/>
      <c r="Z7" s="92"/>
      <c r="AA7" s="92"/>
    </row>
    <row r="8" spans="1:27" ht="14.4">
      <c r="A8" s="92"/>
      <c r="B8" s="94"/>
      <c r="C8" s="94"/>
      <c r="D8" s="94"/>
      <c r="E8" s="92"/>
      <c r="F8" s="92"/>
      <c r="G8" s="92"/>
      <c r="H8" s="92"/>
      <c r="I8" s="92"/>
      <c r="J8" s="92"/>
      <c r="K8" s="92"/>
      <c r="L8" s="92"/>
      <c r="M8" s="92"/>
      <c r="N8" s="92"/>
      <c r="O8" s="92"/>
      <c r="P8" s="92"/>
      <c r="Q8" s="92"/>
      <c r="R8" s="92"/>
      <c r="S8" s="92"/>
      <c r="T8" s="92"/>
      <c r="U8" s="92"/>
      <c r="V8" s="92"/>
      <c r="W8" s="92"/>
      <c r="X8" s="92"/>
      <c r="Y8" s="92"/>
      <c r="Z8" s="92"/>
      <c r="AA8" s="92"/>
    </row>
    <row r="9" spans="1:27" ht="14.4">
      <c r="A9" s="90"/>
      <c r="B9" s="166" t="s">
        <v>67</v>
      </c>
      <c r="C9" s="167"/>
      <c r="D9" s="161"/>
      <c r="E9" s="92"/>
      <c r="F9" s="92"/>
      <c r="G9" s="92"/>
      <c r="H9" s="92"/>
      <c r="I9" s="92"/>
      <c r="J9" s="92"/>
      <c r="K9" s="92"/>
      <c r="L9" s="92"/>
      <c r="M9" s="92"/>
      <c r="N9" s="92"/>
      <c r="O9" s="92"/>
      <c r="P9" s="92"/>
      <c r="Q9" s="92"/>
      <c r="R9" s="92"/>
      <c r="S9" s="92"/>
      <c r="T9" s="92"/>
      <c r="U9" s="92"/>
      <c r="V9" s="92"/>
      <c r="W9" s="92"/>
      <c r="X9" s="92"/>
      <c r="Y9" s="92"/>
      <c r="Z9" s="92"/>
      <c r="AA9" s="92"/>
    </row>
    <row r="10" spans="1:27" ht="14.4">
      <c r="A10" s="90"/>
      <c r="B10" s="163" t="s">
        <v>81</v>
      </c>
      <c r="C10" s="162" t="s">
        <v>856</v>
      </c>
      <c r="D10" s="161"/>
      <c r="E10" s="92"/>
      <c r="F10" s="92"/>
      <c r="G10" s="92"/>
      <c r="H10" s="92"/>
      <c r="I10" s="92"/>
      <c r="J10" s="92"/>
      <c r="K10" s="92"/>
      <c r="L10" s="92"/>
      <c r="M10" s="92"/>
      <c r="N10" s="92"/>
      <c r="O10" s="92"/>
      <c r="P10" s="92"/>
      <c r="Q10" s="92"/>
      <c r="R10" s="92"/>
      <c r="S10" s="92"/>
      <c r="T10" s="92"/>
      <c r="U10" s="92"/>
      <c r="V10" s="92"/>
      <c r="W10" s="92"/>
      <c r="X10" s="92"/>
      <c r="Y10" s="92"/>
      <c r="Z10" s="92"/>
      <c r="AA10" s="92"/>
    </row>
    <row r="11" spans="1:27" ht="14.4">
      <c r="A11" s="90"/>
      <c r="B11" s="164"/>
      <c r="C11" s="162" t="s">
        <v>858</v>
      </c>
      <c r="D11" s="161"/>
      <c r="E11" s="92"/>
      <c r="F11" s="92"/>
      <c r="G11" s="92"/>
      <c r="H11" s="92"/>
      <c r="I11" s="92"/>
      <c r="J11" s="92"/>
      <c r="K11" s="92"/>
      <c r="L11" s="92"/>
      <c r="M11" s="92"/>
      <c r="N11" s="92"/>
      <c r="O11" s="92"/>
      <c r="P11" s="92"/>
      <c r="Q11" s="92"/>
      <c r="R11" s="92"/>
      <c r="S11" s="92"/>
      <c r="T11" s="92"/>
      <c r="U11" s="92"/>
      <c r="V11" s="92"/>
      <c r="W11" s="92"/>
      <c r="X11" s="92"/>
      <c r="Y11" s="92"/>
      <c r="Z11" s="92"/>
      <c r="AA11" s="92"/>
    </row>
    <row r="12" spans="1:27" ht="14.4">
      <c r="A12" s="90"/>
      <c r="B12" s="161"/>
      <c r="C12" s="162" t="s">
        <v>819</v>
      </c>
      <c r="D12" s="161"/>
      <c r="E12" s="92"/>
      <c r="F12" s="92"/>
      <c r="G12" s="92"/>
      <c r="H12" s="92"/>
      <c r="I12" s="92"/>
      <c r="J12" s="92"/>
      <c r="K12" s="92"/>
      <c r="L12" s="92"/>
      <c r="M12" s="92"/>
      <c r="N12" s="92"/>
      <c r="O12" s="92"/>
      <c r="P12" s="92"/>
      <c r="Q12" s="92"/>
      <c r="R12" s="92"/>
      <c r="S12" s="92"/>
      <c r="T12" s="92"/>
      <c r="U12" s="92"/>
      <c r="V12" s="92"/>
      <c r="W12" s="92"/>
      <c r="X12" s="92"/>
      <c r="Y12" s="92"/>
      <c r="Z12" s="92"/>
      <c r="AA12" s="92"/>
    </row>
    <row r="13" spans="1:27" ht="14.4">
      <c r="A13" s="92"/>
      <c r="B13" s="94"/>
      <c r="C13" s="94"/>
      <c r="D13" s="94"/>
      <c r="E13" s="92"/>
      <c r="F13" s="92"/>
      <c r="G13" s="92"/>
      <c r="H13" s="92"/>
      <c r="I13" s="92"/>
      <c r="J13" s="92"/>
      <c r="K13" s="92"/>
      <c r="L13" s="92"/>
      <c r="M13" s="92"/>
      <c r="N13" s="92"/>
      <c r="O13" s="92"/>
      <c r="P13" s="92"/>
      <c r="Q13" s="92"/>
      <c r="R13" s="92"/>
      <c r="S13" s="92"/>
      <c r="T13" s="92"/>
      <c r="U13" s="92"/>
      <c r="V13" s="92"/>
      <c r="W13" s="92"/>
      <c r="X13" s="92"/>
      <c r="Y13" s="92"/>
      <c r="Z13" s="92"/>
      <c r="AA13" s="92"/>
    </row>
    <row r="14" spans="1:27" ht="14.4">
      <c r="A14" s="90"/>
      <c r="B14" s="93" t="s">
        <v>12</v>
      </c>
      <c r="C14" s="162" t="str">
        <f>Summary!G39</f>
        <v>Users can see list of the category order by newest category in Slide View (maximum 11 categories shown)</v>
      </c>
      <c r="D14" s="161"/>
      <c r="E14" s="92"/>
      <c r="F14" s="92"/>
      <c r="G14" s="92"/>
      <c r="H14" s="92"/>
      <c r="I14" s="92"/>
      <c r="J14" s="92"/>
      <c r="K14" s="92"/>
      <c r="L14" s="92"/>
      <c r="M14" s="92"/>
      <c r="N14" s="92"/>
      <c r="O14" s="92"/>
      <c r="P14" s="92"/>
      <c r="Q14" s="92"/>
      <c r="R14" s="92"/>
      <c r="S14" s="92"/>
      <c r="T14" s="92"/>
      <c r="U14" s="92"/>
      <c r="V14" s="92"/>
      <c r="W14" s="92"/>
      <c r="X14" s="92"/>
      <c r="Y14" s="92"/>
      <c r="Z14" s="92"/>
      <c r="AA14" s="92"/>
    </row>
    <row r="15" spans="1:27" ht="14.4">
      <c r="A15" s="92"/>
      <c r="B15" s="94"/>
      <c r="C15" s="94"/>
      <c r="D15" s="94"/>
      <c r="E15" s="92"/>
      <c r="F15" s="92"/>
      <c r="G15" s="92"/>
      <c r="H15" s="92"/>
      <c r="I15" s="92"/>
      <c r="J15" s="92"/>
      <c r="K15" s="92"/>
      <c r="L15" s="92"/>
      <c r="M15" s="92"/>
      <c r="N15" s="92"/>
      <c r="O15" s="92"/>
      <c r="P15" s="92"/>
      <c r="Q15" s="92"/>
      <c r="R15" s="92"/>
      <c r="S15" s="92"/>
      <c r="T15" s="92"/>
      <c r="U15" s="92"/>
      <c r="V15" s="92"/>
      <c r="W15" s="92"/>
      <c r="X15" s="92"/>
      <c r="Y15" s="92"/>
      <c r="Z15" s="92"/>
      <c r="AA15" s="92"/>
    </row>
    <row r="16" spans="1:27" ht="14.4">
      <c r="A16" s="90"/>
      <c r="B16" s="163" t="s">
        <v>118</v>
      </c>
      <c r="C16" s="95" t="s">
        <v>120</v>
      </c>
      <c r="D16" s="86" t="s">
        <v>552</v>
      </c>
      <c r="E16" s="92"/>
      <c r="F16" s="92"/>
      <c r="G16" s="92"/>
      <c r="H16" s="92"/>
      <c r="I16" s="92"/>
      <c r="J16" s="92"/>
      <c r="K16" s="92"/>
      <c r="L16" s="92"/>
      <c r="M16" s="92"/>
      <c r="N16" s="92"/>
      <c r="O16" s="92"/>
      <c r="P16" s="92"/>
      <c r="Q16" s="92"/>
      <c r="R16" s="92"/>
      <c r="S16" s="92"/>
      <c r="T16" s="92"/>
      <c r="U16" s="92"/>
      <c r="V16" s="92"/>
      <c r="W16" s="92"/>
      <c r="X16" s="92"/>
      <c r="Y16" s="92"/>
      <c r="Z16" s="92"/>
      <c r="AA16" s="92"/>
    </row>
    <row r="17" spans="1:27" ht="14.4">
      <c r="A17" s="90"/>
      <c r="B17" s="164"/>
      <c r="C17" s="95" t="s">
        <v>126</v>
      </c>
      <c r="D17" s="86" t="s">
        <v>792</v>
      </c>
      <c r="E17" s="92"/>
      <c r="F17" s="92"/>
      <c r="G17" s="92"/>
      <c r="H17" s="92"/>
      <c r="I17" s="92"/>
      <c r="J17" s="92"/>
      <c r="K17" s="92"/>
      <c r="L17" s="92"/>
      <c r="M17" s="92"/>
      <c r="N17" s="92"/>
      <c r="O17" s="92"/>
      <c r="P17" s="92"/>
      <c r="Q17" s="92"/>
      <c r="R17" s="92"/>
      <c r="S17" s="92"/>
      <c r="T17" s="92"/>
      <c r="U17" s="92"/>
      <c r="V17" s="92"/>
      <c r="W17" s="92"/>
      <c r="X17" s="92"/>
      <c r="Y17" s="92"/>
      <c r="Z17" s="92"/>
      <c r="AA17" s="92"/>
    </row>
    <row r="18" spans="1:27" ht="14.4">
      <c r="A18" s="90"/>
      <c r="B18" s="164"/>
      <c r="C18" s="95" t="s">
        <v>131</v>
      </c>
      <c r="D18" s="86" t="s">
        <v>859</v>
      </c>
      <c r="E18" s="92"/>
      <c r="F18" s="3"/>
      <c r="G18" s="92"/>
      <c r="H18" s="92"/>
      <c r="I18" s="92"/>
      <c r="J18" s="92"/>
      <c r="K18" s="92"/>
      <c r="L18" s="92"/>
      <c r="M18" s="92"/>
      <c r="N18" s="92"/>
      <c r="O18" s="92"/>
      <c r="P18" s="92"/>
      <c r="Q18" s="92"/>
      <c r="R18" s="92"/>
      <c r="S18" s="92"/>
      <c r="T18" s="92"/>
      <c r="U18" s="92"/>
      <c r="V18" s="92"/>
      <c r="W18" s="92"/>
      <c r="X18" s="92"/>
      <c r="Y18" s="92"/>
      <c r="Z18" s="92"/>
      <c r="AA18" s="92"/>
    </row>
    <row r="19" spans="1:27" ht="28.8">
      <c r="A19" s="90"/>
      <c r="B19" s="161"/>
      <c r="C19" s="95" t="s">
        <v>137</v>
      </c>
      <c r="D19" s="86" t="s">
        <v>860</v>
      </c>
      <c r="E19" s="92"/>
      <c r="F19" s="3"/>
      <c r="G19" s="92"/>
      <c r="H19" s="92"/>
      <c r="I19" s="92"/>
      <c r="J19" s="92"/>
      <c r="K19" s="92"/>
      <c r="L19" s="92"/>
      <c r="M19" s="92"/>
      <c r="N19" s="92"/>
      <c r="O19" s="92"/>
      <c r="P19" s="92"/>
      <c r="Q19" s="92"/>
      <c r="R19" s="92"/>
      <c r="S19" s="92"/>
      <c r="T19" s="92"/>
      <c r="U19" s="92"/>
      <c r="V19" s="92"/>
      <c r="W19" s="92"/>
      <c r="X19" s="92"/>
      <c r="Y19" s="92"/>
      <c r="Z19" s="92"/>
      <c r="AA19" s="92"/>
    </row>
    <row r="20" spans="1:27" ht="14.4">
      <c r="A20" s="92"/>
      <c r="B20" s="94"/>
      <c r="C20" s="94"/>
      <c r="D20" s="94"/>
      <c r="E20" s="92"/>
      <c r="F20" s="92"/>
      <c r="G20" s="92"/>
      <c r="H20" s="92"/>
      <c r="I20" s="92"/>
      <c r="J20" s="92"/>
      <c r="K20" s="92"/>
      <c r="L20" s="92"/>
      <c r="M20" s="92"/>
      <c r="N20" s="92"/>
      <c r="O20" s="92"/>
      <c r="P20" s="92"/>
      <c r="Q20" s="92"/>
      <c r="R20" s="92"/>
      <c r="S20" s="92"/>
      <c r="T20" s="92"/>
      <c r="U20" s="92"/>
      <c r="V20" s="92"/>
      <c r="W20" s="92"/>
      <c r="X20" s="92"/>
      <c r="Y20" s="92"/>
      <c r="Z20" s="92"/>
      <c r="AA20" s="92"/>
    </row>
    <row r="21" spans="1:27" ht="15.75" customHeight="1">
      <c r="A21" s="90"/>
      <c r="B21" s="93" t="s">
        <v>234</v>
      </c>
      <c r="C21" s="160" t="s">
        <v>235</v>
      </c>
      <c r="D21" s="161"/>
      <c r="E21" s="92"/>
      <c r="F21" s="92"/>
      <c r="G21" s="92"/>
      <c r="H21" s="92"/>
      <c r="I21" s="92"/>
      <c r="J21" s="92"/>
      <c r="K21" s="92"/>
      <c r="L21" s="92"/>
      <c r="M21" s="92"/>
      <c r="N21" s="92"/>
      <c r="O21" s="92"/>
      <c r="P21" s="92"/>
      <c r="Q21" s="92"/>
      <c r="R21" s="92"/>
      <c r="S21" s="92"/>
      <c r="T21" s="92"/>
      <c r="U21" s="92"/>
      <c r="V21" s="92"/>
      <c r="W21" s="92"/>
      <c r="X21" s="92"/>
      <c r="Y21" s="92"/>
      <c r="Z21" s="92"/>
      <c r="AA21" s="92"/>
    </row>
    <row r="22" spans="1:27" ht="15.75" customHeight="1">
      <c r="A22" s="96"/>
      <c r="B22" s="94"/>
      <c r="C22" s="94"/>
      <c r="D22" s="94"/>
      <c r="E22" s="96"/>
      <c r="F22" s="96"/>
      <c r="G22" s="96"/>
      <c r="H22" s="96"/>
      <c r="I22" s="96"/>
      <c r="J22" s="96"/>
      <c r="K22" s="96"/>
      <c r="L22" s="96"/>
      <c r="M22" s="96"/>
      <c r="N22" s="96"/>
      <c r="O22" s="96"/>
      <c r="P22" s="96"/>
      <c r="Q22" s="96"/>
      <c r="R22" s="96"/>
      <c r="S22" s="96"/>
      <c r="T22" s="96"/>
      <c r="U22" s="96"/>
      <c r="V22" s="96"/>
      <c r="W22" s="96"/>
      <c r="X22" s="96"/>
      <c r="Y22" s="96"/>
      <c r="Z22" s="96"/>
      <c r="AA22" s="96"/>
    </row>
    <row r="23" spans="1:27" ht="15.75" customHeight="1">
      <c r="A23" s="87"/>
      <c r="B23" s="88"/>
      <c r="C23" s="89"/>
      <c r="D23" s="88"/>
      <c r="E23" s="87"/>
      <c r="F23" s="87"/>
      <c r="G23" s="87"/>
      <c r="H23" s="87"/>
      <c r="I23" s="87"/>
      <c r="J23" s="87"/>
      <c r="K23" s="87"/>
      <c r="L23" s="87"/>
      <c r="M23" s="87"/>
      <c r="N23" s="87"/>
      <c r="O23" s="87"/>
      <c r="P23" s="87"/>
      <c r="Q23" s="87"/>
      <c r="R23" s="87"/>
      <c r="S23" s="87"/>
      <c r="T23" s="87"/>
      <c r="U23" s="87"/>
      <c r="V23" s="87"/>
      <c r="W23" s="87"/>
      <c r="X23" s="87"/>
      <c r="Y23" s="87"/>
      <c r="Z23" s="87"/>
      <c r="AA23" s="87"/>
    </row>
    <row r="24" spans="1:27" ht="15.75" customHeight="1">
      <c r="A24" s="90"/>
      <c r="B24" s="91" t="s">
        <v>11</v>
      </c>
      <c r="C24" s="168" t="str">
        <f>Summary!F40</f>
        <v>Normal Scenario for Users See All List of Category Product</v>
      </c>
      <c r="D24" s="161"/>
      <c r="E24" s="92"/>
      <c r="F24" s="92"/>
      <c r="G24" s="92"/>
      <c r="H24" s="92"/>
      <c r="I24" s="92"/>
      <c r="J24" s="92"/>
      <c r="K24" s="92"/>
      <c r="L24" s="92"/>
      <c r="M24" s="92"/>
      <c r="N24" s="92"/>
      <c r="O24" s="92"/>
      <c r="P24" s="92"/>
      <c r="Q24" s="92"/>
      <c r="R24" s="92"/>
      <c r="S24" s="92"/>
      <c r="T24" s="92"/>
      <c r="U24" s="92"/>
      <c r="V24" s="92"/>
      <c r="W24" s="92"/>
      <c r="X24" s="92"/>
      <c r="Y24" s="92"/>
      <c r="Z24" s="92"/>
      <c r="AA24" s="92"/>
    </row>
    <row r="25" spans="1:27" ht="15.75" customHeight="1">
      <c r="A25" s="90"/>
      <c r="B25" s="93" t="s">
        <v>9</v>
      </c>
      <c r="C25" s="165" t="s">
        <v>170</v>
      </c>
      <c r="D25" s="161"/>
      <c r="E25" s="92"/>
      <c r="F25" s="92"/>
      <c r="G25" s="92"/>
      <c r="H25" s="92"/>
      <c r="I25" s="92"/>
      <c r="J25" s="92"/>
      <c r="K25" s="92"/>
      <c r="L25" s="92"/>
      <c r="M25" s="92"/>
      <c r="N25" s="92"/>
      <c r="O25" s="92"/>
      <c r="P25" s="92"/>
      <c r="Q25" s="92"/>
      <c r="R25" s="92"/>
      <c r="S25" s="92"/>
      <c r="T25" s="92"/>
      <c r="U25" s="92"/>
      <c r="V25" s="92"/>
      <c r="W25" s="92"/>
      <c r="X25" s="92"/>
      <c r="Y25" s="92"/>
      <c r="Z25" s="92"/>
      <c r="AA25" s="92"/>
    </row>
    <row r="26" spans="1:27" ht="15.75" customHeight="1">
      <c r="A26" s="92"/>
      <c r="B26" s="94"/>
      <c r="C26" s="94"/>
      <c r="D26" s="94"/>
      <c r="E26" s="92"/>
      <c r="F26" s="92"/>
      <c r="G26" s="92"/>
      <c r="H26" s="92"/>
      <c r="I26" s="92"/>
      <c r="J26" s="92"/>
      <c r="K26" s="92"/>
      <c r="L26" s="92"/>
      <c r="M26" s="92"/>
      <c r="N26" s="92"/>
      <c r="O26" s="92"/>
      <c r="P26" s="92"/>
      <c r="Q26" s="92"/>
      <c r="R26" s="92"/>
      <c r="S26" s="92"/>
      <c r="T26" s="92"/>
      <c r="U26" s="92"/>
      <c r="V26" s="92"/>
      <c r="W26" s="92"/>
      <c r="X26" s="92"/>
      <c r="Y26" s="92"/>
      <c r="Z26" s="92"/>
      <c r="AA26" s="92"/>
    </row>
    <row r="27" spans="1:27" ht="15.75" customHeight="1">
      <c r="A27" s="90"/>
      <c r="B27" s="166" t="s">
        <v>67</v>
      </c>
      <c r="C27" s="167"/>
      <c r="D27" s="161"/>
      <c r="E27" s="92"/>
      <c r="F27" s="92"/>
      <c r="G27" s="92"/>
      <c r="H27" s="92"/>
      <c r="I27" s="92"/>
      <c r="J27" s="92"/>
      <c r="K27" s="92"/>
      <c r="L27" s="92"/>
      <c r="M27" s="92"/>
      <c r="N27" s="92"/>
      <c r="O27" s="92"/>
      <c r="P27" s="92"/>
      <c r="Q27" s="92"/>
      <c r="R27" s="92"/>
      <c r="S27" s="92"/>
      <c r="T27" s="92"/>
      <c r="U27" s="92"/>
      <c r="V27" s="92"/>
      <c r="W27" s="92"/>
      <c r="X27" s="92"/>
      <c r="Y27" s="92"/>
      <c r="Z27" s="92"/>
      <c r="AA27" s="92"/>
    </row>
    <row r="28" spans="1:27" ht="15.75" customHeight="1">
      <c r="A28" s="90"/>
      <c r="B28" s="163" t="s">
        <v>81</v>
      </c>
      <c r="C28" s="162" t="s">
        <v>856</v>
      </c>
      <c r="D28" s="161"/>
      <c r="E28" s="92"/>
      <c r="F28" s="92"/>
      <c r="G28" s="92"/>
      <c r="H28" s="92"/>
      <c r="I28" s="92"/>
      <c r="J28" s="92"/>
      <c r="K28" s="92"/>
      <c r="L28" s="92"/>
      <c r="M28" s="92"/>
      <c r="N28" s="92"/>
      <c r="O28" s="92"/>
      <c r="P28" s="92"/>
      <c r="Q28" s="92"/>
      <c r="R28" s="92"/>
      <c r="S28" s="92"/>
      <c r="T28" s="92"/>
      <c r="U28" s="92"/>
      <c r="V28" s="92"/>
      <c r="W28" s="92"/>
      <c r="X28" s="92"/>
      <c r="Y28" s="92"/>
      <c r="Z28" s="92"/>
      <c r="AA28" s="92"/>
    </row>
    <row r="29" spans="1:27" ht="15.75" customHeight="1">
      <c r="A29" s="90"/>
      <c r="B29" s="164"/>
      <c r="C29" s="162" t="s">
        <v>858</v>
      </c>
      <c r="D29" s="161"/>
      <c r="E29" s="92"/>
      <c r="F29" s="92"/>
      <c r="G29" s="92"/>
      <c r="H29" s="92"/>
      <c r="I29" s="92"/>
      <c r="J29" s="92"/>
      <c r="K29" s="92"/>
      <c r="L29" s="92"/>
      <c r="M29" s="92"/>
      <c r="N29" s="92"/>
      <c r="O29" s="92"/>
      <c r="P29" s="92"/>
      <c r="Q29" s="92"/>
      <c r="R29" s="92"/>
      <c r="S29" s="92"/>
      <c r="T29" s="92"/>
      <c r="U29" s="92"/>
      <c r="V29" s="92"/>
      <c r="W29" s="92"/>
      <c r="X29" s="92"/>
      <c r="Y29" s="92"/>
      <c r="Z29" s="92"/>
      <c r="AA29" s="92"/>
    </row>
    <row r="30" spans="1:27" ht="15.75" customHeight="1">
      <c r="A30" s="90"/>
      <c r="B30" s="161"/>
      <c r="C30" s="162" t="s">
        <v>819</v>
      </c>
      <c r="D30" s="161"/>
      <c r="E30" s="92"/>
      <c r="F30" s="92"/>
      <c r="G30" s="92"/>
      <c r="H30" s="92"/>
      <c r="I30" s="92"/>
      <c r="J30" s="92"/>
      <c r="K30" s="92"/>
      <c r="L30" s="92"/>
      <c r="M30" s="92"/>
      <c r="N30" s="92"/>
      <c r="O30" s="92"/>
      <c r="P30" s="92"/>
      <c r="Q30" s="92"/>
      <c r="R30" s="92"/>
      <c r="S30" s="92"/>
      <c r="T30" s="92"/>
      <c r="U30" s="92"/>
      <c r="V30" s="92"/>
      <c r="W30" s="92"/>
      <c r="X30" s="92"/>
      <c r="Y30" s="92"/>
      <c r="Z30" s="92"/>
      <c r="AA30" s="92"/>
    </row>
    <row r="31" spans="1:27" ht="15.75" customHeight="1">
      <c r="A31" s="92"/>
      <c r="B31" s="94"/>
      <c r="C31" s="94"/>
      <c r="D31" s="94"/>
      <c r="E31" s="92"/>
      <c r="F31" s="92"/>
      <c r="G31" s="92"/>
      <c r="H31" s="92"/>
      <c r="I31" s="92"/>
      <c r="J31" s="92"/>
      <c r="K31" s="92"/>
      <c r="L31" s="92"/>
      <c r="M31" s="92"/>
      <c r="N31" s="92"/>
      <c r="O31" s="92"/>
      <c r="P31" s="92"/>
      <c r="Q31" s="92"/>
      <c r="R31" s="92"/>
      <c r="S31" s="92"/>
      <c r="T31" s="92"/>
      <c r="U31" s="92"/>
      <c r="V31" s="92"/>
      <c r="W31" s="92"/>
      <c r="X31" s="92"/>
      <c r="Y31" s="92"/>
      <c r="Z31" s="92"/>
      <c r="AA31" s="92"/>
    </row>
    <row r="32" spans="1:27" ht="15.75" customHeight="1">
      <c r="A32" s="90"/>
      <c r="B32" s="93" t="s">
        <v>12</v>
      </c>
      <c r="C32" s="162" t="str">
        <f>Summary!G40</f>
        <v>Users redirected to the Category page and can see all list of Category, order by newest category in Grid View</v>
      </c>
      <c r="D32" s="161"/>
      <c r="E32" s="92"/>
      <c r="F32" s="92"/>
      <c r="G32" s="92"/>
      <c r="H32" s="92"/>
      <c r="I32" s="92"/>
      <c r="J32" s="92"/>
      <c r="K32" s="92"/>
      <c r="L32" s="92"/>
      <c r="M32" s="92"/>
      <c r="N32" s="92"/>
      <c r="O32" s="92"/>
      <c r="P32" s="92"/>
      <c r="Q32" s="92"/>
      <c r="R32" s="92"/>
      <c r="S32" s="92"/>
      <c r="T32" s="92"/>
      <c r="U32" s="92"/>
      <c r="V32" s="92"/>
      <c r="W32" s="92"/>
      <c r="X32" s="92"/>
      <c r="Y32" s="92"/>
      <c r="Z32" s="92"/>
      <c r="AA32" s="92"/>
    </row>
    <row r="33" spans="1:27" ht="15.75" customHeight="1">
      <c r="A33" s="92"/>
      <c r="B33" s="94"/>
      <c r="C33" s="94"/>
      <c r="D33" s="94"/>
      <c r="E33" s="92"/>
      <c r="F33" s="92"/>
      <c r="G33" s="92"/>
      <c r="H33" s="92"/>
      <c r="I33" s="92"/>
      <c r="J33" s="92"/>
      <c r="K33" s="92"/>
      <c r="L33" s="92"/>
      <c r="M33" s="92"/>
      <c r="N33" s="92"/>
      <c r="O33" s="92"/>
      <c r="P33" s="92"/>
      <c r="Q33" s="92"/>
      <c r="R33" s="92"/>
      <c r="S33" s="92"/>
      <c r="T33" s="92"/>
      <c r="U33" s="92"/>
      <c r="V33" s="92"/>
      <c r="W33" s="92"/>
      <c r="X33" s="92"/>
      <c r="Y33" s="92"/>
      <c r="Z33" s="92"/>
      <c r="AA33" s="92"/>
    </row>
    <row r="34" spans="1:27" ht="15.75" customHeight="1">
      <c r="A34" s="90"/>
      <c r="B34" s="163" t="s">
        <v>118</v>
      </c>
      <c r="C34" s="95" t="s">
        <v>120</v>
      </c>
      <c r="D34" s="86" t="s">
        <v>552</v>
      </c>
      <c r="E34" s="92"/>
      <c r="F34" s="92"/>
      <c r="G34" s="92"/>
      <c r="H34" s="92"/>
      <c r="I34" s="92"/>
      <c r="J34" s="92"/>
      <c r="K34" s="92"/>
      <c r="L34" s="92"/>
      <c r="M34" s="92"/>
      <c r="N34" s="92"/>
      <c r="O34" s="92"/>
      <c r="P34" s="92"/>
      <c r="Q34" s="92"/>
      <c r="R34" s="92"/>
      <c r="S34" s="92"/>
      <c r="T34" s="92"/>
      <c r="U34" s="92"/>
      <c r="V34" s="92"/>
      <c r="W34" s="92"/>
      <c r="X34" s="92"/>
      <c r="Y34" s="92"/>
      <c r="Z34" s="92"/>
      <c r="AA34" s="92"/>
    </row>
    <row r="35" spans="1:27" ht="15.75" customHeight="1">
      <c r="A35" s="90"/>
      <c r="B35" s="164"/>
      <c r="C35" s="95" t="s">
        <v>126</v>
      </c>
      <c r="D35" s="86" t="s">
        <v>792</v>
      </c>
      <c r="E35" s="92"/>
      <c r="F35" s="92"/>
      <c r="G35" s="92"/>
      <c r="H35" s="92"/>
      <c r="I35" s="92"/>
      <c r="J35" s="92"/>
      <c r="K35" s="92"/>
      <c r="L35" s="92"/>
      <c r="M35" s="92"/>
      <c r="N35" s="92"/>
      <c r="O35" s="92"/>
      <c r="P35" s="92"/>
      <c r="Q35" s="92"/>
      <c r="R35" s="92"/>
      <c r="S35" s="92"/>
      <c r="T35" s="92"/>
      <c r="U35" s="92"/>
      <c r="V35" s="92"/>
      <c r="W35" s="92"/>
      <c r="X35" s="92"/>
      <c r="Y35" s="92"/>
      <c r="Z35" s="92"/>
      <c r="AA35" s="92"/>
    </row>
    <row r="36" spans="1:27" ht="15.75" customHeight="1">
      <c r="A36" s="90"/>
      <c r="B36" s="164"/>
      <c r="C36" s="95" t="s">
        <v>131</v>
      </c>
      <c r="D36" s="37" t="s">
        <v>863</v>
      </c>
      <c r="E36" s="92"/>
      <c r="F36" s="3"/>
      <c r="G36" s="92"/>
      <c r="H36" s="92"/>
      <c r="I36" s="92"/>
      <c r="J36" s="92"/>
      <c r="K36" s="92"/>
      <c r="L36" s="92"/>
      <c r="M36" s="92"/>
      <c r="N36" s="92"/>
      <c r="O36" s="92"/>
      <c r="P36" s="92"/>
      <c r="Q36" s="92"/>
      <c r="R36" s="92"/>
      <c r="S36" s="92"/>
      <c r="T36" s="92"/>
      <c r="U36" s="92"/>
      <c r="V36" s="92"/>
      <c r="W36" s="92"/>
      <c r="X36" s="92"/>
      <c r="Y36" s="92"/>
      <c r="Z36" s="92"/>
      <c r="AA36" s="92"/>
    </row>
    <row r="37" spans="1:27" ht="15.75" customHeight="1">
      <c r="A37" s="90"/>
      <c r="B37" s="164"/>
      <c r="C37" s="95" t="s">
        <v>137</v>
      </c>
      <c r="D37" s="37" t="s">
        <v>864</v>
      </c>
      <c r="E37" s="92"/>
      <c r="F37" s="3"/>
      <c r="G37" s="92"/>
      <c r="H37" s="92"/>
      <c r="I37" s="92"/>
      <c r="J37" s="92"/>
      <c r="K37" s="92"/>
      <c r="L37" s="92"/>
      <c r="M37" s="92"/>
      <c r="N37" s="92"/>
      <c r="O37" s="92"/>
      <c r="P37" s="92"/>
      <c r="Q37" s="92"/>
      <c r="R37" s="92"/>
      <c r="S37" s="92"/>
      <c r="T37" s="92"/>
      <c r="U37" s="92"/>
      <c r="V37" s="92"/>
      <c r="W37" s="92"/>
      <c r="X37" s="92"/>
      <c r="Y37" s="92"/>
      <c r="Z37" s="92"/>
      <c r="AA37" s="92"/>
    </row>
    <row r="38" spans="1:27" ht="15.75" customHeight="1">
      <c r="A38" s="90"/>
      <c r="B38" s="161"/>
      <c r="C38" s="95" t="s">
        <v>139</v>
      </c>
      <c r="D38" s="86" t="s">
        <v>865</v>
      </c>
      <c r="E38" s="92"/>
      <c r="F38" s="3"/>
      <c r="G38" s="92"/>
      <c r="H38" s="92"/>
      <c r="I38" s="92"/>
      <c r="J38" s="92"/>
      <c r="K38" s="92"/>
      <c r="L38" s="92"/>
      <c r="M38" s="92"/>
      <c r="N38" s="92"/>
      <c r="O38" s="92"/>
      <c r="P38" s="92"/>
      <c r="Q38" s="92"/>
      <c r="R38" s="92"/>
      <c r="S38" s="92"/>
      <c r="T38" s="92"/>
      <c r="U38" s="92"/>
      <c r="V38" s="92"/>
      <c r="W38" s="92"/>
      <c r="X38" s="92"/>
      <c r="Y38" s="92"/>
      <c r="Z38" s="92"/>
      <c r="AA38" s="92"/>
    </row>
    <row r="39" spans="1:27" ht="15.75" customHeight="1">
      <c r="A39" s="92"/>
      <c r="B39" s="94"/>
      <c r="C39" s="94"/>
      <c r="D39" s="94"/>
      <c r="E39" s="92"/>
      <c r="F39" s="92"/>
      <c r="G39" s="92"/>
      <c r="H39" s="92"/>
      <c r="I39" s="92"/>
      <c r="J39" s="92"/>
      <c r="K39" s="92"/>
      <c r="L39" s="92"/>
      <c r="M39" s="92"/>
      <c r="N39" s="92"/>
      <c r="O39" s="92"/>
      <c r="P39" s="92"/>
      <c r="Q39" s="92"/>
      <c r="R39" s="92"/>
      <c r="S39" s="92"/>
      <c r="T39" s="92"/>
      <c r="U39" s="92"/>
      <c r="V39" s="92"/>
      <c r="W39" s="92"/>
      <c r="X39" s="92"/>
      <c r="Y39" s="92"/>
      <c r="Z39" s="92"/>
      <c r="AA39" s="92"/>
    </row>
    <row r="40" spans="1:27" ht="15.75" customHeight="1">
      <c r="A40" s="90"/>
      <c r="B40" s="93" t="s">
        <v>234</v>
      </c>
      <c r="C40" s="160" t="s">
        <v>235</v>
      </c>
      <c r="D40" s="161"/>
      <c r="E40" s="92"/>
      <c r="F40" s="92"/>
      <c r="G40" s="92"/>
      <c r="H40" s="92"/>
      <c r="I40" s="92"/>
      <c r="J40" s="92"/>
      <c r="K40" s="92"/>
      <c r="L40" s="92"/>
      <c r="M40" s="92"/>
      <c r="N40" s="92"/>
      <c r="O40" s="92"/>
      <c r="P40" s="92"/>
      <c r="Q40" s="92"/>
      <c r="R40" s="92"/>
      <c r="S40" s="92"/>
      <c r="T40" s="92"/>
      <c r="U40" s="92"/>
      <c r="V40" s="92"/>
      <c r="W40" s="92"/>
      <c r="X40" s="92"/>
      <c r="Y40" s="92"/>
      <c r="Z40" s="92"/>
      <c r="AA40" s="92"/>
    </row>
    <row r="41" spans="1:27" ht="15.75" customHeight="1">
      <c r="A41" s="96"/>
      <c r="B41" s="94"/>
      <c r="C41" s="94"/>
      <c r="D41" s="94"/>
      <c r="E41" s="96"/>
      <c r="F41" s="96"/>
      <c r="G41" s="96"/>
      <c r="H41" s="96"/>
      <c r="I41" s="96"/>
      <c r="J41" s="96"/>
      <c r="K41" s="96"/>
      <c r="L41" s="96"/>
      <c r="M41" s="96"/>
      <c r="N41" s="96"/>
      <c r="O41" s="96"/>
      <c r="P41" s="96"/>
      <c r="Q41" s="96"/>
      <c r="R41" s="96"/>
      <c r="S41" s="96"/>
      <c r="T41" s="96"/>
      <c r="U41" s="96"/>
      <c r="V41" s="96"/>
      <c r="W41" s="96"/>
      <c r="X41" s="96"/>
      <c r="Y41" s="96"/>
      <c r="Z41" s="96"/>
      <c r="AA41" s="96"/>
    </row>
    <row r="42" spans="1:27" ht="15.75" customHeight="1">
      <c r="A42" s="1"/>
      <c r="B42" s="1"/>
      <c r="C42" s="2"/>
      <c r="D42" s="3"/>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33" t="s">
        <v>11</v>
      </c>
      <c r="C43" s="142" t="str">
        <f>Summary!F41</f>
        <v>Normal Scenario for Users Add Categories to The Favorite Menu (Category Personalization)</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25" t="s">
        <v>9</v>
      </c>
      <c r="C44" s="146" t="s">
        <v>175</v>
      </c>
      <c r="D44" s="126"/>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
      <c r="C45" s="2"/>
      <c r="D45" s="3"/>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36" t="s">
        <v>67</v>
      </c>
      <c r="C46" s="137"/>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33" t="s">
        <v>81</v>
      </c>
      <c r="C47" s="143" t="s">
        <v>856</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34"/>
      <c r="C48" s="128" t="s">
        <v>858</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35"/>
      <c r="C49" s="128" t="s">
        <v>819</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12</v>
      </c>
      <c r="C51" s="143" t="str">
        <f>Summary!G41</f>
        <v>Users can see a list of the favorite category at the homepage</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3"/>
      <c r="C52" s="2"/>
      <c r="D52" s="3"/>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33" t="s">
        <v>118</v>
      </c>
      <c r="C53" s="36" t="s">
        <v>120</v>
      </c>
      <c r="D53" s="37" t="s">
        <v>552</v>
      </c>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134"/>
      <c r="C54" s="36" t="s">
        <v>126</v>
      </c>
      <c r="D54" s="37" t="s">
        <v>792</v>
      </c>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134"/>
      <c r="C55" s="36" t="s">
        <v>131</v>
      </c>
      <c r="D55" s="37" t="s">
        <v>863</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34"/>
      <c r="C56" s="36" t="s">
        <v>137</v>
      </c>
      <c r="D56" s="37" t="s">
        <v>864</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134"/>
      <c r="C57" s="36" t="s">
        <v>139</v>
      </c>
      <c r="D57" s="37" t="s">
        <v>869</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34"/>
      <c r="C58" s="36" t="s">
        <v>144</v>
      </c>
      <c r="D58" s="37" t="s">
        <v>870</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34"/>
      <c r="C59" s="36" t="s">
        <v>149</v>
      </c>
      <c r="D59" s="37" t="s">
        <v>871</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154</v>
      </c>
      <c r="D60" s="37" t="s">
        <v>872</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157</v>
      </c>
      <c r="D61" s="37" t="s">
        <v>873</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162</v>
      </c>
      <c r="D62" s="37" t="s">
        <v>874</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168</v>
      </c>
      <c r="D63" s="37" t="s">
        <v>875</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35"/>
      <c r="C64" s="36" t="s">
        <v>171</v>
      </c>
      <c r="D64" s="37" t="s">
        <v>876</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3"/>
      <c r="C65" s="2"/>
      <c r="D65" s="3"/>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1"/>
      <c r="B66" s="25" t="s">
        <v>234</v>
      </c>
      <c r="C66" s="143" t="s">
        <v>235</v>
      </c>
      <c r="D66" s="126"/>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1"/>
      <c r="B67" s="31"/>
      <c r="C67" s="30"/>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15.75" customHeight="1">
      <c r="A68" s="1"/>
      <c r="B68" s="1"/>
      <c r="C68" s="2"/>
      <c r="D68" s="3"/>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1"/>
      <c r="B69" s="33" t="s">
        <v>11</v>
      </c>
      <c r="C69" s="142" t="str">
        <f>Summary!F42</f>
        <v>Normal Scenario for Users Remove Categories from The Favorite Menu (Category Personalization)</v>
      </c>
      <c r="D69" s="126"/>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1"/>
      <c r="B70" s="25" t="s">
        <v>9</v>
      </c>
      <c r="C70" s="146" t="s">
        <v>180</v>
      </c>
      <c r="D70" s="126"/>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1"/>
      <c r="B71" s="1"/>
      <c r="C71" s="2"/>
      <c r="D71" s="3"/>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136" t="s">
        <v>67</v>
      </c>
      <c r="C72" s="137"/>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133" t="s">
        <v>81</v>
      </c>
      <c r="C73" s="143" t="s">
        <v>856</v>
      </c>
      <c r="D73" s="126"/>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134"/>
      <c r="C74" s="128" t="s">
        <v>858</v>
      </c>
      <c r="D74" s="126"/>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3"/>
      <c r="B75" s="135"/>
      <c r="C75" s="128" t="s">
        <v>819</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
      <c r="B76" s="3"/>
      <c r="C76" s="2"/>
      <c r="D76" s="3"/>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25" t="s">
        <v>12</v>
      </c>
      <c r="C77" s="143" t="str">
        <f>Summary!G42</f>
        <v>Users cannot see a list of the deleted favorite category at the homepage</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133" t="s">
        <v>118</v>
      </c>
      <c r="C79" s="36" t="s">
        <v>120</v>
      </c>
      <c r="D79" s="37" t="s">
        <v>552</v>
      </c>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134"/>
      <c r="C80" s="36" t="s">
        <v>126</v>
      </c>
      <c r="D80" s="37" t="s">
        <v>792</v>
      </c>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134"/>
      <c r="C81" s="36" t="s">
        <v>131</v>
      </c>
      <c r="D81" s="37" t="s">
        <v>863</v>
      </c>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134"/>
      <c r="C82" s="36" t="s">
        <v>137</v>
      </c>
      <c r="D82" s="37" t="s">
        <v>864</v>
      </c>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134"/>
      <c r="C83" s="36" t="s">
        <v>139</v>
      </c>
      <c r="D83" s="37" t="s">
        <v>869</v>
      </c>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134"/>
      <c r="C84" s="36" t="s">
        <v>144</v>
      </c>
      <c r="D84" s="37" t="s">
        <v>870</v>
      </c>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134"/>
      <c r="C85" s="36" t="s">
        <v>149</v>
      </c>
      <c r="D85" s="37" t="s">
        <v>881</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34"/>
      <c r="C86" s="36" t="s">
        <v>154</v>
      </c>
      <c r="D86" s="37" t="s">
        <v>882</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34"/>
      <c r="C87" s="36" t="s">
        <v>157</v>
      </c>
      <c r="D87" s="37" t="s">
        <v>873</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34"/>
      <c r="C88" s="36" t="s">
        <v>162</v>
      </c>
      <c r="D88" s="37" t="s">
        <v>874</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34"/>
      <c r="C89" s="36" t="s">
        <v>168</v>
      </c>
      <c r="D89" s="37" t="s">
        <v>875</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35"/>
      <c r="C90" s="36" t="s">
        <v>171</v>
      </c>
      <c r="D90" s="37" t="s">
        <v>883</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3"/>
      <c r="C91" s="2"/>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1"/>
      <c r="B92" s="25" t="s">
        <v>234</v>
      </c>
      <c r="C92" s="143" t="s">
        <v>235</v>
      </c>
      <c r="D92" s="126"/>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1"/>
      <c r="B93" s="31"/>
      <c r="C93" s="30"/>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5.75" customHeight="1">
      <c r="A94" s="1"/>
      <c r="B94" s="1"/>
      <c r="C94" s="2"/>
      <c r="D94" s="3"/>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1"/>
      <c r="B95" s="33" t="s">
        <v>11</v>
      </c>
      <c r="C95" s="142" t="str">
        <f>Summary!F43</f>
        <v>Normal Scenario for Users Filter Product with Category Icon on Homepage</v>
      </c>
      <c r="D95" s="126"/>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1"/>
      <c r="B96" s="25" t="s">
        <v>9</v>
      </c>
      <c r="C96" s="146" t="s">
        <v>185</v>
      </c>
      <c r="D96" s="126"/>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1"/>
      <c r="B97" s="1"/>
      <c r="C97" s="2"/>
      <c r="D97" s="3"/>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1"/>
      <c r="B98" s="136" t="s">
        <v>67</v>
      </c>
      <c r="C98" s="137"/>
      <c r="D98" s="126"/>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1"/>
      <c r="B99" s="133" t="s">
        <v>81</v>
      </c>
      <c r="C99" s="143" t="s">
        <v>856</v>
      </c>
      <c r="D99" s="126"/>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34"/>
      <c r="C100" s="128" t="s">
        <v>858</v>
      </c>
      <c r="D100" s="126"/>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5"/>
      <c r="C101" s="128" t="s">
        <v>819</v>
      </c>
      <c r="D101" s="126"/>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1"/>
      <c r="B103" s="25" t="s">
        <v>12</v>
      </c>
      <c r="C103" s="143" t="str">
        <f>Summary!G43</f>
        <v>Users can see all list of product that related to the category chosen, order by newest product in Grid View</v>
      </c>
      <c r="D103" s="126"/>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1"/>
      <c r="B105" s="133" t="s">
        <v>118</v>
      </c>
      <c r="C105" s="36" t="s">
        <v>120</v>
      </c>
      <c r="D105" s="37" t="s">
        <v>552</v>
      </c>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34"/>
      <c r="C106" s="36" t="s">
        <v>126</v>
      </c>
      <c r="D106" s="37" t="s">
        <v>792</v>
      </c>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34"/>
      <c r="C107" s="36" t="s">
        <v>131</v>
      </c>
      <c r="D107" s="37" t="s">
        <v>884</v>
      </c>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34"/>
      <c r="C108" s="36" t="s">
        <v>137</v>
      </c>
      <c r="D108" s="37" t="s">
        <v>885</v>
      </c>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35"/>
      <c r="C109" s="36" t="s">
        <v>139</v>
      </c>
      <c r="D109" s="37" t="s">
        <v>886</v>
      </c>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25" t="s">
        <v>234</v>
      </c>
      <c r="C111" s="143" t="s">
        <v>235</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1"/>
      <c r="B112" s="31"/>
      <c r="C112" s="30"/>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5.75" customHeight="1">
      <c r="A113" s="1"/>
      <c r="B113" s="1"/>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33" t="s">
        <v>11</v>
      </c>
      <c r="C114" s="142" t="str">
        <f>Summary!F44</f>
        <v>Normal Scenario for Users Filter Product by Category List on Category Page</v>
      </c>
      <c r="D114" s="126"/>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9</v>
      </c>
      <c r="C115" s="146" t="s">
        <v>188</v>
      </c>
      <c r="D115" s="126"/>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1"/>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136" t="s">
        <v>67</v>
      </c>
      <c r="C117" s="137"/>
      <c r="D117" s="126"/>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133" t="s">
        <v>81</v>
      </c>
      <c r="C118" s="143" t="s">
        <v>856</v>
      </c>
      <c r="D118" s="126"/>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134"/>
      <c r="C119" s="128" t="s">
        <v>858</v>
      </c>
      <c r="D119" s="126"/>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135"/>
      <c r="C120" s="128" t="s">
        <v>819</v>
      </c>
      <c r="D120" s="126"/>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25" t="s">
        <v>12</v>
      </c>
      <c r="C122" s="143" t="str">
        <f>Summary!G44</f>
        <v>Users can see all list of product that related to the category chosen, order by newest product in Grid View</v>
      </c>
      <c r="D122" s="126"/>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33" t="s">
        <v>118</v>
      </c>
      <c r="C124" s="36" t="s">
        <v>120</v>
      </c>
      <c r="D124" s="37" t="s">
        <v>552</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34"/>
      <c r="C125" s="36" t="s">
        <v>126</v>
      </c>
      <c r="D125" s="37" t="s">
        <v>792</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34"/>
      <c r="C126" s="36" t="s">
        <v>131</v>
      </c>
      <c r="D126" s="37" t="s">
        <v>863</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134"/>
      <c r="C127" s="36" t="s">
        <v>137</v>
      </c>
      <c r="D127" s="37" t="s">
        <v>864</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34"/>
      <c r="C128" s="36" t="s">
        <v>139</v>
      </c>
      <c r="D128" s="37" t="s">
        <v>887</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34"/>
      <c r="C129" s="36" t="s">
        <v>144</v>
      </c>
      <c r="D129" s="37" t="s">
        <v>885</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135"/>
      <c r="C130" s="36" t="s">
        <v>149</v>
      </c>
      <c r="D130" s="37" t="s">
        <v>886</v>
      </c>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1"/>
      <c r="B132" s="25" t="s">
        <v>234</v>
      </c>
      <c r="C132" s="143" t="s">
        <v>235</v>
      </c>
      <c r="D132" s="126"/>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1"/>
      <c r="B133" s="31"/>
      <c r="C133" s="30"/>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5.75" customHeight="1">
      <c r="A134" s="1"/>
      <c r="B134" s="1"/>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33" t="s">
        <v>11</v>
      </c>
      <c r="C135" s="142" t="str">
        <f>Summary!F45</f>
        <v>Normal Scenario for Users Filter Product by Category If Product Not Found</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1"/>
      <c r="B136" s="25" t="s">
        <v>9</v>
      </c>
      <c r="C136" s="146" t="s">
        <v>192</v>
      </c>
      <c r="D136" s="126"/>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1"/>
      <c r="B137" s="1"/>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1"/>
      <c r="B138" s="136" t="s">
        <v>67</v>
      </c>
      <c r="C138" s="137"/>
      <c r="D138" s="126"/>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133" t="s">
        <v>81</v>
      </c>
      <c r="C139" s="143" t="s">
        <v>856</v>
      </c>
      <c r="D139" s="126"/>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34"/>
      <c r="C140" s="128" t="s">
        <v>858</v>
      </c>
      <c r="D140" s="126"/>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35"/>
      <c r="C141" s="128" t="s">
        <v>819</v>
      </c>
      <c r="D141" s="126"/>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1"/>
      <c r="B143" s="25" t="s">
        <v>12</v>
      </c>
      <c r="C143" s="143" t="str">
        <f>Summary!G45</f>
        <v>Users can see a message 'There are no Products'</v>
      </c>
      <c r="D143" s="126"/>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133" t="s">
        <v>118</v>
      </c>
      <c r="C145" s="36" t="s">
        <v>120</v>
      </c>
      <c r="D145" s="37" t="s">
        <v>552</v>
      </c>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34"/>
      <c r="C146" s="36" t="s">
        <v>126</v>
      </c>
      <c r="D146" s="37" t="s">
        <v>792</v>
      </c>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34"/>
      <c r="C147" s="36" t="s">
        <v>131</v>
      </c>
      <c r="D147" s="37" t="s">
        <v>863</v>
      </c>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34"/>
      <c r="C148" s="36" t="s">
        <v>137</v>
      </c>
      <c r="D148" s="37" t="s">
        <v>864</v>
      </c>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34"/>
      <c r="C149" s="36" t="s">
        <v>139</v>
      </c>
      <c r="D149" s="37" t="s">
        <v>887</v>
      </c>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34"/>
      <c r="C150" s="36" t="s">
        <v>144</v>
      </c>
      <c r="D150" s="37" t="s">
        <v>885</v>
      </c>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35"/>
      <c r="C151" s="36" t="s">
        <v>149</v>
      </c>
      <c r="D151" s="37" t="s">
        <v>888</v>
      </c>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1"/>
      <c r="B153" s="25" t="s">
        <v>234</v>
      </c>
      <c r="C153" s="143" t="s">
        <v>235</v>
      </c>
      <c r="D153" s="126"/>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1"/>
      <c r="B154" s="31"/>
      <c r="C154" s="30"/>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row r="355" spans="1:27" ht="15.75" customHeight="1"/>
    <row r="356" spans="1:27" ht="15.75" customHeight="1"/>
    <row r="357" spans="1:27" ht="15.75" customHeight="1"/>
    <row r="358" spans="1:27" ht="15.75" customHeight="1"/>
    <row r="359" spans="1:27" ht="15.75" customHeight="1"/>
    <row r="360" spans="1:27" ht="15.75" customHeight="1"/>
    <row r="361" spans="1:27" ht="15.75" customHeight="1"/>
    <row r="362" spans="1:27" ht="15.75" customHeight="1"/>
    <row r="363" spans="1:27" ht="15.75" customHeight="1"/>
    <row r="364" spans="1:27" ht="15.75" customHeight="1"/>
    <row r="365" spans="1:27" ht="15.75" customHeight="1"/>
    <row r="366" spans="1:27" ht="15.75" customHeight="1"/>
    <row r="367" spans="1:27" ht="15.75" customHeight="1"/>
    <row r="368" spans="1:27"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3">
    <mergeCell ref="J2:J3"/>
    <mergeCell ref="C2:D2"/>
    <mergeCell ref="C10:D10"/>
    <mergeCell ref="B9:D9"/>
    <mergeCell ref="C24:D24"/>
    <mergeCell ref="C21:D21"/>
    <mergeCell ref="B10:B12"/>
    <mergeCell ref="B16:B19"/>
    <mergeCell ref="C7:D7"/>
    <mergeCell ref="C29:D29"/>
    <mergeCell ref="B28:B30"/>
    <mergeCell ref="C25:D25"/>
    <mergeCell ref="C14:D14"/>
    <mergeCell ref="C3:D3"/>
    <mergeCell ref="C28:D28"/>
    <mergeCell ref="B27:D27"/>
    <mergeCell ref="C6:D6"/>
    <mergeCell ref="C12:D12"/>
    <mergeCell ref="C11:D11"/>
    <mergeCell ref="B47:B49"/>
    <mergeCell ref="C49:D49"/>
    <mergeCell ref="C48:D48"/>
    <mergeCell ref="B46:D46"/>
    <mergeCell ref="C30:D30"/>
    <mergeCell ref="C32:D32"/>
    <mergeCell ref="B34:B38"/>
    <mergeCell ref="C115:D115"/>
    <mergeCell ref="C114:D114"/>
    <mergeCell ref="C103:D103"/>
    <mergeCell ref="C101:D101"/>
    <mergeCell ref="C141:D141"/>
    <mergeCell ref="C135:D135"/>
    <mergeCell ref="C136:D136"/>
    <mergeCell ref="C122:D122"/>
    <mergeCell ref="C132:D132"/>
    <mergeCell ref="C92:D92"/>
    <mergeCell ref="C96:D96"/>
    <mergeCell ref="C95:D95"/>
    <mergeCell ref="B105:B109"/>
    <mergeCell ref="B79:B90"/>
    <mergeCell ref="C100:D100"/>
    <mergeCell ref="B99:B101"/>
    <mergeCell ref="C99:D99"/>
    <mergeCell ref="B98:D98"/>
    <mergeCell ref="C74:D74"/>
    <mergeCell ref="C75:D75"/>
    <mergeCell ref="C77:D77"/>
    <mergeCell ref="C43:D43"/>
    <mergeCell ref="C40:D40"/>
    <mergeCell ref="C44:D44"/>
    <mergeCell ref="C51:D51"/>
    <mergeCell ref="C47:D47"/>
    <mergeCell ref="C143:D143"/>
    <mergeCell ref="B139:B141"/>
    <mergeCell ref="C153:D153"/>
    <mergeCell ref="B145:B151"/>
    <mergeCell ref="C66:D66"/>
    <mergeCell ref="B124:B130"/>
    <mergeCell ref="C118:D118"/>
    <mergeCell ref="C119:D119"/>
    <mergeCell ref="C120:D120"/>
    <mergeCell ref="B118:B120"/>
    <mergeCell ref="C111:D111"/>
    <mergeCell ref="B117:D117"/>
    <mergeCell ref="B73:B75"/>
    <mergeCell ref="B138:D138"/>
    <mergeCell ref="C140:D140"/>
    <mergeCell ref="C139:D139"/>
    <mergeCell ref="B53:B64"/>
    <mergeCell ref="C73:D73"/>
    <mergeCell ref="C70:D70"/>
    <mergeCell ref="C69:D69"/>
    <mergeCell ref="B72:D72"/>
  </mergeCells>
  <conditionalFormatting sqref="C1:D8 C10:D26 F18:F19 C28:D45 F36:F38 C47:D71 C73:D97 C99:D116 C118:D137 C139:D1000">
    <cfRule type="cellIs" dxfId="53" priority="1" operator="equal">
      <formula>"Success"</formula>
    </cfRule>
  </conditionalFormatting>
  <conditionalFormatting sqref="C1:D8 C10:D26 F18:F19 C28:D45 F36:F38 C47:D71 C73:D97 C99:D116 C118:D137 C139:D1000">
    <cfRule type="containsText" dxfId="52" priority="2" operator="containsText" text="Failed">
      <formula>NOT(ISERROR(SEARCH(("Failed"),(C1))))</formula>
    </cfRule>
  </conditionalFormatting>
  <hyperlinks>
    <hyperlink ref="J2" location="Summary!A1" display="&lt; Back To Summary" xr:uid="{00000000-0004-0000-0900-000000000000}"/>
    <hyperlink ref="C3" location="TC-007!A1" display="TC-007" xr:uid="{00000000-0004-0000-0900-000001000000}"/>
    <hyperlink ref="C7" location="TC-007!6:6" display="TC-007-SC-001" xr:uid="{00000000-0004-0000-0900-000002000000}"/>
    <hyperlink ref="C25" location="TC-007!24:24" display="TC-007-SC-002" xr:uid="{00000000-0004-0000-0900-000003000000}"/>
    <hyperlink ref="C44" location="TC-007!43:43" display="TC-007-SC-003" xr:uid="{00000000-0004-0000-0900-000004000000}"/>
    <hyperlink ref="C70" location="TC-007!69:69" display="TC-007-SC-004" xr:uid="{00000000-0004-0000-0900-000005000000}"/>
    <hyperlink ref="C96" location="TC-007!95:95" display="TC-007-SC-005" xr:uid="{00000000-0004-0000-0900-000006000000}"/>
    <hyperlink ref="C115" location="TC-007!114:114" display="TC-007-SC-006" xr:uid="{00000000-0004-0000-0900-000007000000}"/>
    <hyperlink ref="C136" location="TC-007!135:135" display="TC-007-SC-007" xr:uid="{00000000-0004-0000-0900-000008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6" customWidth="1"/>
    <col min="10" max="10" width="19.441406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Summary!C46</f>
        <v>Admin Set Up Campaign</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198</v>
      </c>
      <c r="D3" s="126"/>
      <c r="E3" s="3"/>
      <c r="F3" s="26">
        <f>COUNTIF(C:C,"TC-008-SC-*")</f>
        <v>5</v>
      </c>
      <c r="G3" s="26">
        <f>COUNTIF(C:C,"Success")</f>
        <v>5</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Summary!F46</f>
        <v>Normal Scenario for Admin Add New Campaign</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201</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776</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811</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4"/>
      <c r="C12" s="128" t="s">
        <v>778</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34"/>
      <c r="C13" s="128" t="s">
        <v>889</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34"/>
      <c r="C14" s="128" t="s">
        <v>890</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1"/>
      <c r="B15" s="134"/>
      <c r="C15" s="128" t="s">
        <v>891</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1"/>
      <c r="B16" s="134"/>
      <c r="C16" s="128" t="s">
        <v>892</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1"/>
      <c r="B17" s="134"/>
      <c r="C17" s="128" t="s">
        <v>893</v>
      </c>
      <c r="D17" s="126"/>
      <c r="E17" s="3"/>
      <c r="F17" s="3"/>
      <c r="G17" s="3"/>
      <c r="H17" s="3"/>
      <c r="I17" s="3"/>
      <c r="J17" s="3"/>
      <c r="K17" s="3"/>
      <c r="L17" s="3"/>
      <c r="M17" s="3"/>
      <c r="N17" s="3"/>
      <c r="O17" s="3"/>
      <c r="P17" s="3"/>
      <c r="Q17" s="3"/>
      <c r="R17" s="3"/>
      <c r="S17" s="3"/>
      <c r="T17" s="3"/>
      <c r="U17" s="3"/>
      <c r="V17" s="3"/>
      <c r="W17" s="3"/>
      <c r="X17" s="3"/>
      <c r="Y17" s="3"/>
      <c r="Z17" s="3"/>
      <c r="AA17" s="3"/>
    </row>
    <row r="18" spans="1:27" ht="14.4">
      <c r="A18" s="1"/>
      <c r="B18" s="134"/>
      <c r="C18" s="128" t="s">
        <v>894</v>
      </c>
      <c r="D18" s="126"/>
      <c r="E18" s="3"/>
      <c r="F18" s="3"/>
      <c r="G18" s="3"/>
      <c r="H18" s="3"/>
      <c r="I18" s="3"/>
      <c r="J18" s="3"/>
      <c r="K18" s="3"/>
      <c r="L18" s="3"/>
      <c r="M18" s="3"/>
      <c r="N18" s="3"/>
      <c r="O18" s="3"/>
      <c r="P18" s="3"/>
      <c r="Q18" s="3"/>
      <c r="R18" s="3"/>
      <c r="S18" s="3"/>
      <c r="T18" s="3"/>
      <c r="U18" s="3"/>
      <c r="V18" s="3"/>
      <c r="W18" s="3"/>
      <c r="X18" s="3"/>
      <c r="Y18" s="3"/>
      <c r="Z18" s="3"/>
      <c r="AA18" s="3"/>
    </row>
    <row r="19" spans="1:27" ht="14.4">
      <c r="A19" s="1"/>
      <c r="B19" s="134"/>
      <c r="C19" s="128" t="s">
        <v>817</v>
      </c>
      <c r="D19" s="126"/>
      <c r="E19" s="3"/>
      <c r="F19" s="3"/>
      <c r="G19" s="3"/>
      <c r="H19" s="3"/>
      <c r="I19" s="3"/>
      <c r="J19" s="3"/>
      <c r="K19" s="3"/>
      <c r="L19" s="3"/>
      <c r="M19" s="3"/>
      <c r="N19" s="3"/>
      <c r="O19" s="3"/>
      <c r="P19" s="3"/>
      <c r="Q19" s="3"/>
      <c r="R19" s="3"/>
      <c r="S19" s="3"/>
      <c r="T19" s="3"/>
      <c r="U19" s="3"/>
      <c r="V19" s="3"/>
      <c r="W19" s="3"/>
      <c r="X19" s="3"/>
      <c r="Y19" s="3"/>
      <c r="Z19" s="3"/>
      <c r="AA19" s="3"/>
    </row>
    <row r="20" spans="1:27" ht="14.4">
      <c r="A20" s="1"/>
      <c r="B20" s="135"/>
      <c r="C20" s="128" t="s">
        <v>819</v>
      </c>
      <c r="D20" s="126"/>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3"/>
      <c r="C21" s="2"/>
      <c r="D21" s="3"/>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1"/>
      <c r="B22" s="25" t="s">
        <v>12</v>
      </c>
      <c r="C22" s="128" t="str">
        <f>Summary!G46</f>
        <v>Users can get the Product Recommendation notification and see a new campaign displayed at SellOn Deals page order by newest banner based on priority</v>
      </c>
      <c r="D22" s="126"/>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3"/>
      <c r="C23" s="2"/>
      <c r="D23" s="3"/>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1"/>
      <c r="B24" s="133" t="s">
        <v>118</v>
      </c>
      <c r="C24" s="36" t="s">
        <v>120</v>
      </c>
      <c r="D24" s="76" t="s">
        <v>782</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34"/>
      <c r="C25" s="36" t="s">
        <v>126</v>
      </c>
      <c r="D25" s="76" t="s">
        <v>783</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34"/>
      <c r="C26" s="36" t="s">
        <v>131</v>
      </c>
      <c r="D26" s="84" t="s">
        <v>895</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34"/>
      <c r="C27" s="36" t="s">
        <v>137</v>
      </c>
      <c r="D27" s="84" t="s">
        <v>896</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139</v>
      </c>
      <c r="D28" s="76" t="s">
        <v>830</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144</v>
      </c>
      <c r="D29" s="76" t="s">
        <v>897</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149</v>
      </c>
      <c r="D30" s="76" t="s">
        <v>898</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154</v>
      </c>
      <c r="D31" s="76" t="s">
        <v>899</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157</v>
      </c>
      <c r="D32" s="76" t="s">
        <v>900</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162</v>
      </c>
      <c r="D33" s="76" t="s">
        <v>835</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34"/>
      <c r="C34" s="36" t="s">
        <v>168</v>
      </c>
      <c r="D34" s="76" t="s">
        <v>901</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171</v>
      </c>
      <c r="D35" s="85" t="s">
        <v>902</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176</v>
      </c>
      <c r="D36" s="86" t="s">
        <v>847</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181</v>
      </c>
      <c r="D37" s="37" t="s">
        <v>903</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34"/>
      <c r="C38" s="36" t="s">
        <v>332</v>
      </c>
      <c r="D38" s="37" t="s">
        <v>904</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34"/>
      <c r="C39" s="36" t="s">
        <v>189</v>
      </c>
      <c r="D39" s="37" t="s">
        <v>905</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34"/>
      <c r="C40" s="36" t="s">
        <v>193</v>
      </c>
      <c r="D40" s="37" t="s">
        <v>906</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35"/>
      <c r="C41" s="36" t="s">
        <v>197</v>
      </c>
      <c r="D41" s="86" t="s">
        <v>907</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3"/>
      <c r="C42" s="2"/>
      <c r="D42" s="3"/>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25" t="s">
        <v>234</v>
      </c>
      <c r="C43" s="128" t="s">
        <v>235</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1"/>
      <c r="B44" s="31"/>
      <c r="C44" s="30"/>
      <c r="D44" s="31"/>
      <c r="E44" s="31"/>
      <c r="F44" s="31"/>
      <c r="G44" s="31"/>
      <c r="H44" s="31"/>
      <c r="I44" s="31"/>
      <c r="J44" s="31"/>
      <c r="K44" s="31"/>
      <c r="L44" s="31"/>
      <c r="M44" s="31"/>
      <c r="N44" s="31"/>
      <c r="O44" s="31"/>
      <c r="P44" s="31"/>
      <c r="Q44" s="31"/>
      <c r="R44" s="31"/>
      <c r="S44" s="31"/>
      <c r="T44" s="31"/>
      <c r="U44" s="31"/>
      <c r="V44" s="31"/>
      <c r="W44" s="31"/>
      <c r="X44" s="31"/>
      <c r="Y44" s="31"/>
      <c r="Z44" s="31"/>
      <c r="AA44" s="31"/>
    </row>
    <row r="45" spans="1:27" ht="15.75" customHeight="1">
      <c r="A45" s="1"/>
      <c r="B45" s="1"/>
      <c r="C45" s="2"/>
      <c r="D45" s="3"/>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33" t="s">
        <v>11</v>
      </c>
      <c r="C46" s="125" t="str">
        <f>Summary!F47</f>
        <v>Normal Scenario for Admin Delete Campaign</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25" t="s">
        <v>9</v>
      </c>
      <c r="C47" s="127" t="s">
        <v>208</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
      <c r="C48" s="2"/>
      <c r="D48" s="3"/>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136" t="s">
        <v>67</v>
      </c>
      <c r="C49" s="137"/>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133" t="s">
        <v>81</v>
      </c>
      <c r="C50" s="128" t="s">
        <v>776</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134"/>
      <c r="C51" s="128" t="s">
        <v>811</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134"/>
      <c r="C52" s="128" t="s">
        <v>778</v>
      </c>
      <c r="D52" s="126"/>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34"/>
      <c r="C53" s="128" t="s">
        <v>817</v>
      </c>
      <c r="D53" s="126"/>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135"/>
      <c r="C54" s="128" t="s">
        <v>819</v>
      </c>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3"/>
      <c r="C55" s="2"/>
      <c r="D55" s="3"/>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1"/>
      <c r="B56" s="25" t="s">
        <v>12</v>
      </c>
      <c r="C56" s="128" t="str">
        <f>Summary!G47</f>
        <v>Users cannot see a deleted campaign displayed at SellOn Deals page</v>
      </c>
      <c r="D56" s="126"/>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3"/>
      <c r="C57" s="2"/>
      <c r="D57" s="3"/>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1"/>
      <c r="B58" s="133" t="s">
        <v>118</v>
      </c>
      <c r="C58" s="36" t="s">
        <v>120</v>
      </c>
      <c r="D58" s="76" t="s">
        <v>782</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34"/>
      <c r="C59" s="36" t="s">
        <v>126</v>
      </c>
      <c r="D59" s="76" t="s">
        <v>783</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131</v>
      </c>
      <c r="D60" s="84" t="s">
        <v>895</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137</v>
      </c>
      <c r="D61" s="84" t="s">
        <v>896</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139</v>
      </c>
      <c r="D62" s="76" t="s">
        <v>908</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144</v>
      </c>
      <c r="D63" s="77" t="s">
        <v>909</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34"/>
      <c r="C64" s="36" t="s">
        <v>149</v>
      </c>
      <c r="D64" s="77" t="s">
        <v>910</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154</v>
      </c>
      <c r="D65" s="76" t="s">
        <v>844</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157</v>
      </c>
      <c r="D66" s="76" t="s">
        <v>911</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162</v>
      </c>
      <c r="D67" s="37" t="s">
        <v>552</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168</v>
      </c>
      <c r="D68" s="37" t="s">
        <v>792</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34"/>
      <c r="C69" s="36" t="s">
        <v>171</v>
      </c>
      <c r="D69" s="37" t="s">
        <v>905</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34"/>
      <c r="C70" s="36" t="s">
        <v>176</v>
      </c>
      <c r="D70" s="37" t="s">
        <v>906</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35"/>
      <c r="C71" s="36" t="s">
        <v>181</v>
      </c>
      <c r="D71" s="86" t="s">
        <v>912</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3"/>
      <c r="C72" s="2"/>
      <c r="D72" s="3"/>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25" t="s">
        <v>234</v>
      </c>
      <c r="C73" s="128" t="s">
        <v>235</v>
      </c>
      <c r="D73" s="126"/>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1"/>
      <c r="B74" s="31"/>
      <c r="C74" s="30"/>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5.75" customHeight="1">
      <c r="A75" s="1"/>
      <c r="B75" s="1"/>
      <c r="C75" s="2"/>
      <c r="D75" s="3"/>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33" t="s">
        <v>11</v>
      </c>
      <c r="C76" s="125" t="str">
        <f>Summary!F48</f>
        <v>Normal Scenario for Admin Deactivate Campaign</v>
      </c>
      <c r="D76" s="126"/>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25" t="s">
        <v>9</v>
      </c>
      <c r="C77" s="127" t="s">
        <v>211</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1"/>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136" t="s">
        <v>67</v>
      </c>
      <c r="C79" s="137"/>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33" t="s">
        <v>81</v>
      </c>
      <c r="C80" s="128" t="s">
        <v>776</v>
      </c>
      <c r="D80" s="126"/>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4"/>
      <c r="C81" s="128" t="s">
        <v>811</v>
      </c>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34"/>
      <c r="C82" s="128" t="s">
        <v>778</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34"/>
      <c r="C83" s="128" t="s">
        <v>817</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35"/>
      <c r="C84" s="128" t="s">
        <v>819</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25" t="s">
        <v>12</v>
      </c>
      <c r="C86" s="128" t="str">
        <f>Summary!G48</f>
        <v>Users cannot see a deactivated campaign displayed at Campaign page</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1"/>
      <c r="B88" s="133" t="s">
        <v>118</v>
      </c>
      <c r="C88" s="36" t="s">
        <v>120</v>
      </c>
      <c r="D88" s="76" t="s">
        <v>782</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34"/>
      <c r="C89" s="36" t="s">
        <v>126</v>
      </c>
      <c r="D89" s="76" t="s">
        <v>783</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34"/>
      <c r="C90" s="36" t="s">
        <v>131</v>
      </c>
      <c r="D90" s="84" t="s">
        <v>895</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34"/>
      <c r="C91" s="36" t="s">
        <v>137</v>
      </c>
      <c r="D91" s="84" t="s">
        <v>896</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139</v>
      </c>
      <c r="D92" s="76" t="s">
        <v>908</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144</v>
      </c>
      <c r="D93" s="77" t="s">
        <v>909</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149</v>
      </c>
      <c r="D94" s="77" t="s">
        <v>853</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154</v>
      </c>
      <c r="D95" s="77" t="s">
        <v>835</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157</v>
      </c>
      <c r="D96" s="76" t="s">
        <v>913</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34"/>
      <c r="C97" s="36" t="s">
        <v>162</v>
      </c>
      <c r="D97" s="37" t="s">
        <v>552</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34"/>
      <c r="C98" s="36" t="s">
        <v>168</v>
      </c>
      <c r="D98" s="37" t="s">
        <v>792</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34"/>
      <c r="C99" s="36" t="s">
        <v>171</v>
      </c>
      <c r="D99" s="37" t="s">
        <v>905</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34"/>
      <c r="C100" s="36" t="s">
        <v>176</v>
      </c>
      <c r="D100" s="37" t="s">
        <v>906</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5"/>
      <c r="C101" s="36" t="s">
        <v>181</v>
      </c>
      <c r="D101" s="86" t="s">
        <v>914</v>
      </c>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1"/>
      <c r="B103" s="25" t="s">
        <v>234</v>
      </c>
      <c r="C103" s="128" t="s">
        <v>235</v>
      </c>
      <c r="D103" s="126"/>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1"/>
      <c r="B104" s="31"/>
      <c r="C104" s="30"/>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5.75" customHeight="1">
      <c r="A105" s="1"/>
      <c r="B105" s="1"/>
      <c r="C105" s="2"/>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1"/>
      <c r="B106" s="33" t="s">
        <v>11</v>
      </c>
      <c r="C106" s="125" t="str">
        <f>Summary!F49</f>
        <v>Normal Scenario for Admin Edit Campaign</v>
      </c>
      <c r="D106" s="126"/>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1"/>
      <c r="B107" s="25" t="s">
        <v>9</v>
      </c>
      <c r="C107" s="127" t="s">
        <v>216</v>
      </c>
      <c r="D107" s="126"/>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1"/>
      <c r="C108" s="2"/>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1"/>
      <c r="B109" s="136" t="s">
        <v>67</v>
      </c>
      <c r="C109" s="137"/>
      <c r="D109" s="126"/>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1"/>
      <c r="B110" s="133" t="s">
        <v>81</v>
      </c>
      <c r="C110" s="128" t="s">
        <v>776</v>
      </c>
      <c r="D110" s="126"/>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134"/>
      <c r="C111" s="128" t="s">
        <v>811</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1"/>
      <c r="B112" s="134"/>
      <c r="C112" s="128" t="s">
        <v>778</v>
      </c>
      <c r="D112" s="126"/>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1"/>
      <c r="B113" s="134"/>
      <c r="C113" s="128" t="s">
        <v>915</v>
      </c>
      <c r="D113" s="126"/>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134"/>
      <c r="C114" s="128" t="s">
        <v>916</v>
      </c>
      <c r="D114" s="126"/>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134"/>
      <c r="C115" s="128" t="s">
        <v>817</v>
      </c>
      <c r="D115" s="126"/>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135"/>
      <c r="C116" s="128" t="s">
        <v>819</v>
      </c>
      <c r="D116" s="126"/>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25" t="s">
        <v>12</v>
      </c>
      <c r="C118" s="128" t="str">
        <f>Summary!G49</f>
        <v>Users can see the updated campaign detail has changed</v>
      </c>
      <c r="D118" s="126"/>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33" t="s">
        <v>118</v>
      </c>
      <c r="C120" s="36" t="s">
        <v>120</v>
      </c>
      <c r="D120" s="76" t="s">
        <v>782</v>
      </c>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134"/>
      <c r="C121" s="36" t="s">
        <v>126</v>
      </c>
      <c r="D121" s="76" t="s">
        <v>783</v>
      </c>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134"/>
      <c r="C122" s="36" t="s">
        <v>131</v>
      </c>
      <c r="D122" s="84" t="s">
        <v>895</v>
      </c>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134"/>
      <c r="C123" s="36" t="s">
        <v>137</v>
      </c>
      <c r="D123" s="84" t="s">
        <v>896</v>
      </c>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134"/>
      <c r="C124" s="36" t="s">
        <v>139</v>
      </c>
      <c r="D124" s="76" t="s">
        <v>908</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34"/>
      <c r="C125" s="36" t="s">
        <v>144</v>
      </c>
      <c r="D125" s="77" t="s">
        <v>909</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34"/>
      <c r="C126" s="36" t="s">
        <v>149</v>
      </c>
      <c r="D126" s="77" t="s">
        <v>917</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134"/>
      <c r="C127" s="36" t="s">
        <v>154</v>
      </c>
      <c r="D127" s="77" t="s">
        <v>835</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34"/>
      <c r="C128" s="36" t="s">
        <v>157</v>
      </c>
      <c r="D128" s="76" t="s">
        <v>918</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34"/>
      <c r="C129" s="36" t="s">
        <v>162</v>
      </c>
      <c r="D129" s="37" t="s">
        <v>552</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134"/>
      <c r="C130" s="36" t="s">
        <v>168</v>
      </c>
      <c r="D130" s="37" t="s">
        <v>792</v>
      </c>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34"/>
      <c r="C131" s="36" t="s">
        <v>171</v>
      </c>
      <c r="D131" s="37" t="s">
        <v>905</v>
      </c>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34"/>
      <c r="C132" s="36" t="s">
        <v>176</v>
      </c>
      <c r="D132" s="37" t="s">
        <v>906</v>
      </c>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35"/>
      <c r="C133" s="36" t="s">
        <v>181</v>
      </c>
      <c r="D133" s="86" t="s">
        <v>920</v>
      </c>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25" t="s">
        <v>234</v>
      </c>
      <c r="C135" s="128" t="s">
        <v>235</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1"/>
      <c r="B136" s="31"/>
      <c r="C136" s="30"/>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5.75" customHeight="1">
      <c r="A137" s="1"/>
      <c r="B137" s="1"/>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1"/>
      <c r="B138" s="33" t="s">
        <v>11</v>
      </c>
      <c r="C138" s="125" t="str">
        <f>Summary!F50</f>
        <v>Normal Scenario for Admin Change Priority of Campaign</v>
      </c>
      <c r="D138" s="126"/>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25" t="s">
        <v>9</v>
      </c>
      <c r="C139" s="127" t="s">
        <v>221</v>
      </c>
      <c r="D139" s="126"/>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1"/>
      <c r="B140" s="1"/>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136" t="s">
        <v>67</v>
      </c>
      <c r="C141" s="137"/>
      <c r="D141" s="126"/>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1"/>
      <c r="B142" s="133" t="s">
        <v>81</v>
      </c>
      <c r="C142" s="128" t="s">
        <v>776</v>
      </c>
      <c r="D142" s="126"/>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1"/>
      <c r="B143" s="134"/>
      <c r="C143" s="128" t="s">
        <v>811</v>
      </c>
      <c r="D143" s="126"/>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1"/>
      <c r="B144" s="134"/>
      <c r="C144" s="128" t="s">
        <v>778</v>
      </c>
      <c r="D144" s="126"/>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134"/>
      <c r="C145" s="128" t="s">
        <v>817</v>
      </c>
      <c r="D145" s="126"/>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1"/>
      <c r="B146" s="135"/>
      <c r="C146" s="128" t="s">
        <v>819</v>
      </c>
      <c r="D146" s="126"/>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1"/>
      <c r="B148" s="25" t="s">
        <v>12</v>
      </c>
      <c r="C148" s="128" t="str">
        <f>Summary!G50</f>
        <v>Users can see the updated campaign order has changed based on priority</v>
      </c>
      <c r="D148" s="126"/>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1"/>
      <c r="B150" s="133" t="s">
        <v>118</v>
      </c>
      <c r="C150" s="36" t="s">
        <v>120</v>
      </c>
      <c r="D150" s="76" t="s">
        <v>782</v>
      </c>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34"/>
      <c r="C151" s="36" t="s">
        <v>126</v>
      </c>
      <c r="D151" s="76" t="s">
        <v>783</v>
      </c>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34"/>
      <c r="C152" s="36" t="s">
        <v>131</v>
      </c>
      <c r="D152" s="84" t="s">
        <v>895</v>
      </c>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34"/>
      <c r="C153" s="36" t="s">
        <v>137</v>
      </c>
      <c r="D153" s="84" t="s">
        <v>896</v>
      </c>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34"/>
      <c r="C154" s="36" t="s">
        <v>139</v>
      </c>
      <c r="D154" s="76" t="s">
        <v>908</v>
      </c>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34"/>
      <c r="C155" s="36" t="s">
        <v>144</v>
      </c>
      <c r="D155" s="77" t="s">
        <v>909</v>
      </c>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34"/>
      <c r="C156" s="36" t="s">
        <v>149</v>
      </c>
      <c r="D156" s="77" t="s">
        <v>923</v>
      </c>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134"/>
      <c r="C157" s="36" t="s">
        <v>154</v>
      </c>
      <c r="D157" s="77" t="s">
        <v>835</v>
      </c>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134"/>
      <c r="C158" s="36" t="s">
        <v>157</v>
      </c>
      <c r="D158" s="76" t="s">
        <v>924</v>
      </c>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134"/>
      <c r="C159" s="36" t="s">
        <v>162</v>
      </c>
      <c r="D159" s="37" t="s">
        <v>552</v>
      </c>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134"/>
      <c r="C160" s="36" t="s">
        <v>168</v>
      </c>
      <c r="D160" s="37" t="s">
        <v>792</v>
      </c>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134"/>
      <c r="C161" s="36" t="s">
        <v>171</v>
      </c>
      <c r="D161" s="37" t="s">
        <v>905</v>
      </c>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134"/>
      <c r="C162" s="36" t="s">
        <v>176</v>
      </c>
      <c r="D162" s="37" t="s">
        <v>906</v>
      </c>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135"/>
      <c r="C163" s="36" t="s">
        <v>181</v>
      </c>
      <c r="D163" s="86" t="s">
        <v>927</v>
      </c>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25" t="s">
        <v>234</v>
      </c>
      <c r="C165" s="128" t="s">
        <v>235</v>
      </c>
      <c r="D165" s="126"/>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1"/>
      <c r="B166" s="31"/>
      <c r="C166" s="30"/>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row r="367" spans="1:27" ht="15.75" customHeight="1"/>
    <row r="368" spans="1:27"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1">
    <mergeCell ref="C15:D15"/>
    <mergeCell ref="C16:D16"/>
    <mergeCell ref="B49:D49"/>
    <mergeCell ref="C19:D19"/>
    <mergeCell ref="B50:B54"/>
    <mergeCell ref="C50:D50"/>
    <mergeCell ref="C43:D43"/>
    <mergeCell ref="B24:B41"/>
    <mergeCell ref="B10:B20"/>
    <mergeCell ref="C51:D51"/>
    <mergeCell ref="C52:D52"/>
    <mergeCell ref="C18:D18"/>
    <mergeCell ref="C17:D17"/>
    <mergeCell ref="C20:D20"/>
    <mergeCell ref="C22:D22"/>
    <mergeCell ref="C11:D11"/>
    <mergeCell ref="C10:D10"/>
    <mergeCell ref="C14:D14"/>
    <mergeCell ref="C12:D12"/>
    <mergeCell ref="C13:D13"/>
    <mergeCell ref="B9:D9"/>
    <mergeCell ref="C6:D6"/>
    <mergeCell ref="C2:D2"/>
    <mergeCell ref="C3:D3"/>
    <mergeCell ref="J2:J3"/>
    <mergeCell ref="C7:D7"/>
    <mergeCell ref="C46:D46"/>
    <mergeCell ref="C47:D47"/>
    <mergeCell ref="C53:D53"/>
    <mergeCell ref="C142:D142"/>
    <mergeCell ref="B141:D141"/>
    <mergeCell ref="C76:D76"/>
    <mergeCell ref="B120:B133"/>
    <mergeCell ref="B110:B116"/>
    <mergeCell ref="C112:D112"/>
    <mergeCell ref="C118:D118"/>
    <mergeCell ref="B109:D109"/>
    <mergeCell ref="C103:D103"/>
    <mergeCell ref="C106:D106"/>
    <mergeCell ref="C135:D135"/>
    <mergeCell ref="C139:D139"/>
    <mergeCell ref="C138:D138"/>
    <mergeCell ref="C114:D114"/>
    <mergeCell ref="B150:B163"/>
    <mergeCell ref="B142:B146"/>
    <mergeCell ref="B80:B84"/>
    <mergeCell ref="B58:B71"/>
    <mergeCell ref="B88:B101"/>
    <mergeCell ref="C73:D73"/>
    <mergeCell ref="B79:D79"/>
    <mergeCell ref="C84:D84"/>
    <mergeCell ref="C86:D86"/>
    <mergeCell ref="C146:D146"/>
    <mergeCell ref="C148:D148"/>
    <mergeCell ref="C116:D116"/>
    <mergeCell ref="C115:D115"/>
    <mergeCell ref="C165:D165"/>
    <mergeCell ref="C81:D81"/>
    <mergeCell ref="C107:D107"/>
    <mergeCell ref="C54:D54"/>
    <mergeCell ref="C56:D56"/>
    <mergeCell ref="C83:D83"/>
    <mergeCell ref="C82:D82"/>
    <mergeCell ref="C80:D80"/>
    <mergeCell ref="C77:D77"/>
    <mergeCell ref="C145:D145"/>
    <mergeCell ref="C143:D143"/>
    <mergeCell ref="C144:D144"/>
    <mergeCell ref="C111:D111"/>
    <mergeCell ref="C110:D110"/>
    <mergeCell ref="C113:D113"/>
  </mergeCells>
  <conditionalFormatting sqref="C1:D8 C10:C48 D10:D23 D35:D48 C50:C78 D50:D60 D62:D78 C80:C108 D80:D95 D97:D108 C110:D140 C142:D1000">
    <cfRule type="cellIs" dxfId="51" priority="1" operator="equal">
      <formula>"Success"</formula>
    </cfRule>
  </conditionalFormatting>
  <conditionalFormatting sqref="C1:D8 C10:C48 D10:D23 D35:D48 C50:C78 D50:D60 D62:D78 C80:C108 D80:D95 D97:D108 C110:D140 C142:D1000">
    <cfRule type="containsText" dxfId="50" priority="2" operator="containsText" text="Failed">
      <formula>NOT(ISERROR(SEARCH(("Failed"),(C1))))</formula>
    </cfRule>
  </conditionalFormatting>
  <hyperlinks>
    <hyperlink ref="J2" location="Summary!A1" display="&lt; Back To Summary" xr:uid="{00000000-0004-0000-0A00-000000000000}"/>
    <hyperlink ref="C3" location="TC-008!A1" display="TC-008" xr:uid="{00000000-0004-0000-0A00-000001000000}"/>
    <hyperlink ref="C7" location="TC-008!6:6" display="TC-008-SC-001" xr:uid="{00000000-0004-0000-0A00-000002000000}"/>
    <hyperlink ref="C47" location="TC-008!46:46" display="TC-008-SC-002" xr:uid="{00000000-0004-0000-0A00-000003000000}"/>
    <hyperlink ref="C77" location="TC-008!76:76" display="TC-008-SC-003" xr:uid="{00000000-0004-0000-0A00-000004000000}"/>
    <hyperlink ref="C107" location="TC-008!106:106" display="TC-008-SC-004" xr:uid="{00000000-0004-0000-0A00-000005000000}"/>
    <hyperlink ref="C139" location="TC-008!138:138" display="TC-008-SC-005" xr:uid="{00000000-0004-0000-0A00-000006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88671875" customWidth="1"/>
    <col min="10" max="10" width="18.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Summary!C51</f>
        <v>Users See SellOn Deals</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226</v>
      </c>
      <c r="D3" s="126"/>
      <c r="E3" s="3"/>
      <c r="F3" s="26">
        <f>COUNTIF(C:C,"TC-009-SC-*")</f>
        <v>3</v>
      </c>
      <c r="G3" s="26">
        <f>COUNTIF(C:C,"Success")</f>
        <v>3</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87"/>
      <c r="B5" s="88"/>
      <c r="C5" s="89"/>
      <c r="D5" s="88"/>
      <c r="E5" s="87"/>
      <c r="F5" s="87"/>
      <c r="G5" s="87"/>
      <c r="H5" s="87"/>
      <c r="I5" s="87"/>
      <c r="J5" s="87"/>
      <c r="K5" s="87"/>
      <c r="L5" s="87"/>
      <c r="M5" s="87"/>
      <c r="N5" s="87"/>
      <c r="O5" s="87"/>
      <c r="P5" s="87"/>
      <c r="Q5" s="87"/>
      <c r="R5" s="87"/>
      <c r="S5" s="87"/>
      <c r="T5" s="87"/>
      <c r="U5" s="87"/>
      <c r="V5" s="87"/>
      <c r="W5" s="87"/>
      <c r="X5" s="87"/>
      <c r="Y5" s="87"/>
      <c r="Z5" s="87"/>
      <c r="AA5" s="87"/>
    </row>
    <row r="6" spans="1:27" ht="14.4">
      <c r="A6" s="90"/>
      <c r="B6" s="91" t="s">
        <v>11</v>
      </c>
      <c r="C6" s="168" t="str">
        <f>Summary!F51</f>
        <v xml:space="preserve">Normal Scenario for Users See List of SellOn Deals on the Homepage </v>
      </c>
      <c r="D6" s="161"/>
      <c r="E6" s="92"/>
      <c r="F6" s="92"/>
      <c r="G6" s="92"/>
      <c r="H6" s="92"/>
      <c r="I6" s="92"/>
      <c r="J6" s="92"/>
      <c r="K6" s="92"/>
      <c r="L6" s="92"/>
      <c r="M6" s="92"/>
      <c r="N6" s="92"/>
      <c r="O6" s="92"/>
      <c r="P6" s="92"/>
      <c r="Q6" s="92"/>
      <c r="R6" s="92"/>
      <c r="S6" s="92"/>
      <c r="T6" s="92"/>
      <c r="U6" s="92"/>
      <c r="V6" s="92"/>
      <c r="W6" s="92"/>
      <c r="X6" s="92"/>
      <c r="Y6" s="92"/>
      <c r="Z6" s="92"/>
      <c r="AA6" s="92"/>
    </row>
    <row r="7" spans="1:27" ht="14.4">
      <c r="A7" s="90"/>
      <c r="B7" s="93" t="s">
        <v>9</v>
      </c>
      <c r="C7" s="165" t="s">
        <v>228</v>
      </c>
      <c r="D7" s="161"/>
      <c r="E7" s="92"/>
      <c r="F7" s="92"/>
      <c r="G7" s="92"/>
      <c r="H7" s="92"/>
      <c r="I7" s="92"/>
      <c r="J7" s="92"/>
      <c r="K7" s="92"/>
      <c r="L7" s="92"/>
      <c r="M7" s="92"/>
      <c r="N7" s="92"/>
      <c r="O7" s="92"/>
      <c r="P7" s="92"/>
      <c r="Q7" s="92"/>
      <c r="R7" s="92"/>
      <c r="S7" s="92"/>
      <c r="T7" s="92"/>
      <c r="U7" s="92"/>
      <c r="V7" s="92"/>
      <c r="W7" s="92"/>
      <c r="X7" s="92"/>
      <c r="Y7" s="92"/>
      <c r="Z7" s="92"/>
      <c r="AA7" s="92"/>
    </row>
    <row r="8" spans="1:27" ht="14.4">
      <c r="A8" s="92"/>
      <c r="B8" s="94"/>
      <c r="C8" s="94"/>
      <c r="D8" s="94"/>
      <c r="E8" s="92"/>
      <c r="F8" s="92"/>
      <c r="G8" s="92"/>
      <c r="H8" s="92"/>
      <c r="I8" s="92"/>
      <c r="J8" s="92"/>
      <c r="K8" s="92"/>
      <c r="L8" s="92"/>
      <c r="M8" s="92"/>
      <c r="N8" s="92"/>
      <c r="O8" s="92"/>
      <c r="P8" s="92"/>
      <c r="Q8" s="92"/>
      <c r="R8" s="92"/>
      <c r="S8" s="92"/>
      <c r="T8" s="92"/>
      <c r="U8" s="92"/>
      <c r="V8" s="92"/>
      <c r="W8" s="92"/>
      <c r="X8" s="92"/>
      <c r="Y8" s="92"/>
      <c r="Z8" s="92"/>
      <c r="AA8" s="92"/>
    </row>
    <row r="9" spans="1:27" ht="14.4">
      <c r="A9" s="90"/>
      <c r="B9" s="166" t="s">
        <v>67</v>
      </c>
      <c r="C9" s="167"/>
      <c r="D9" s="161"/>
      <c r="E9" s="92"/>
      <c r="F9" s="92"/>
      <c r="G9" s="92"/>
      <c r="H9" s="92"/>
      <c r="I9" s="92"/>
      <c r="J9" s="92"/>
      <c r="K9" s="92"/>
      <c r="L9" s="92"/>
      <c r="M9" s="92"/>
      <c r="N9" s="92"/>
      <c r="O9" s="92"/>
      <c r="P9" s="92"/>
      <c r="Q9" s="92"/>
      <c r="R9" s="92"/>
      <c r="S9" s="92"/>
      <c r="T9" s="92"/>
      <c r="U9" s="92"/>
      <c r="V9" s="92"/>
      <c r="W9" s="92"/>
      <c r="X9" s="92"/>
      <c r="Y9" s="92"/>
      <c r="Z9" s="92"/>
      <c r="AA9" s="92"/>
    </row>
    <row r="10" spans="1:27" ht="14.4">
      <c r="A10" s="90"/>
      <c r="B10" s="163" t="s">
        <v>81</v>
      </c>
      <c r="C10" s="162" t="s">
        <v>856</v>
      </c>
      <c r="D10" s="161"/>
      <c r="E10" s="92"/>
      <c r="F10" s="92"/>
      <c r="G10" s="92"/>
      <c r="H10" s="92"/>
      <c r="I10" s="92"/>
      <c r="J10" s="92"/>
      <c r="K10" s="92"/>
      <c r="L10" s="92"/>
      <c r="M10" s="92"/>
      <c r="N10" s="92"/>
      <c r="O10" s="92"/>
      <c r="P10" s="92"/>
      <c r="Q10" s="92"/>
      <c r="R10" s="92"/>
      <c r="S10" s="92"/>
      <c r="T10" s="92"/>
      <c r="U10" s="92"/>
      <c r="V10" s="92"/>
      <c r="W10" s="92"/>
      <c r="X10" s="92"/>
      <c r="Y10" s="92"/>
      <c r="Z10" s="92"/>
      <c r="AA10" s="92"/>
    </row>
    <row r="11" spans="1:27" ht="14.4">
      <c r="A11" s="90"/>
      <c r="B11" s="164"/>
      <c r="C11" s="162" t="s">
        <v>858</v>
      </c>
      <c r="D11" s="161"/>
      <c r="E11" s="92"/>
      <c r="F11" s="92"/>
      <c r="G11" s="92"/>
      <c r="H11" s="92"/>
      <c r="I11" s="92"/>
      <c r="J11" s="92"/>
      <c r="K11" s="92"/>
      <c r="L11" s="92"/>
      <c r="M11" s="92"/>
      <c r="N11" s="92"/>
      <c r="O11" s="92"/>
      <c r="P11" s="92"/>
      <c r="Q11" s="92"/>
      <c r="R11" s="92"/>
      <c r="S11" s="92"/>
      <c r="T11" s="92"/>
      <c r="U11" s="92"/>
      <c r="V11" s="92"/>
      <c r="W11" s="92"/>
      <c r="X11" s="92"/>
      <c r="Y11" s="92"/>
      <c r="Z11" s="92"/>
      <c r="AA11" s="92"/>
    </row>
    <row r="12" spans="1:27" ht="14.4">
      <c r="A12" s="90"/>
      <c r="B12" s="161"/>
      <c r="C12" s="162" t="s">
        <v>819</v>
      </c>
      <c r="D12" s="161"/>
      <c r="E12" s="92"/>
      <c r="F12" s="92"/>
      <c r="G12" s="92"/>
      <c r="H12" s="92"/>
      <c r="I12" s="92"/>
      <c r="J12" s="92"/>
      <c r="K12" s="92"/>
      <c r="L12" s="92"/>
      <c r="M12" s="92"/>
      <c r="N12" s="92"/>
      <c r="O12" s="92"/>
      <c r="P12" s="92"/>
      <c r="Q12" s="92"/>
      <c r="R12" s="92"/>
      <c r="S12" s="92"/>
      <c r="T12" s="92"/>
      <c r="U12" s="92"/>
      <c r="V12" s="92"/>
      <c r="W12" s="92"/>
      <c r="X12" s="92"/>
      <c r="Y12" s="92"/>
      <c r="Z12" s="92"/>
      <c r="AA12" s="92"/>
    </row>
    <row r="13" spans="1:27" ht="14.4">
      <c r="A13" s="92"/>
      <c r="B13" s="94"/>
      <c r="C13" s="94"/>
      <c r="D13" s="94"/>
      <c r="E13" s="92"/>
      <c r="F13" s="92"/>
      <c r="G13" s="92"/>
      <c r="H13" s="92"/>
      <c r="I13" s="92"/>
      <c r="J13" s="92"/>
      <c r="K13" s="92"/>
      <c r="L13" s="92"/>
      <c r="M13" s="92"/>
      <c r="N13" s="92"/>
      <c r="O13" s="92"/>
      <c r="P13" s="92"/>
      <c r="Q13" s="92"/>
      <c r="R13" s="92"/>
      <c r="S13" s="92"/>
      <c r="T13" s="92"/>
      <c r="U13" s="92"/>
      <c r="V13" s="92"/>
      <c r="W13" s="92"/>
      <c r="X13" s="92"/>
      <c r="Y13" s="92"/>
      <c r="Z13" s="92"/>
      <c r="AA13" s="92"/>
    </row>
    <row r="14" spans="1:27" ht="14.4">
      <c r="A14" s="90"/>
      <c r="B14" s="93" t="s">
        <v>12</v>
      </c>
      <c r="C14" s="162" t="str">
        <f>Summary!G51</f>
        <v>Users can see list of the SellOn Deals order by newest banner based on priority in Slide View (maximum 4 banners shown)</v>
      </c>
      <c r="D14" s="161"/>
      <c r="E14" s="92"/>
      <c r="F14" s="92"/>
      <c r="G14" s="92"/>
      <c r="H14" s="92"/>
      <c r="I14" s="92"/>
      <c r="J14" s="92"/>
      <c r="K14" s="92"/>
      <c r="L14" s="92"/>
      <c r="M14" s="92"/>
      <c r="N14" s="92"/>
      <c r="O14" s="92"/>
      <c r="P14" s="92"/>
      <c r="Q14" s="92"/>
      <c r="R14" s="92"/>
      <c r="S14" s="92"/>
      <c r="T14" s="92"/>
      <c r="U14" s="92"/>
      <c r="V14" s="92"/>
      <c r="W14" s="92"/>
      <c r="X14" s="92"/>
      <c r="Y14" s="92"/>
      <c r="Z14" s="92"/>
      <c r="AA14" s="92"/>
    </row>
    <row r="15" spans="1:27" ht="14.4">
      <c r="A15" s="92"/>
      <c r="B15" s="94"/>
      <c r="C15" s="94"/>
      <c r="D15" s="94"/>
      <c r="E15" s="92"/>
      <c r="F15" s="92"/>
      <c r="G15" s="92"/>
      <c r="H15" s="92"/>
      <c r="I15" s="92"/>
      <c r="J15" s="92"/>
      <c r="K15" s="92"/>
      <c r="L15" s="92"/>
      <c r="M15" s="92"/>
      <c r="N15" s="92"/>
      <c r="O15" s="92"/>
      <c r="P15" s="92"/>
      <c r="Q15" s="92"/>
      <c r="R15" s="92"/>
      <c r="S15" s="92"/>
      <c r="T15" s="92"/>
      <c r="U15" s="92"/>
      <c r="V15" s="92"/>
      <c r="W15" s="92"/>
      <c r="X15" s="92"/>
      <c r="Y15" s="92"/>
      <c r="Z15" s="92"/>
      <c r="AA15" s="92"/>
    </row>
    <row r="16" spans="1:27" ht="14.4">
      <c r="A16" s="90"/>
      <c r="B16" s="163" t="s">
        <v>118</v>
      </c>
      <c r="C16" s="95" t="s">
        <v>120</v>
      </c>
      <c r="D16" s="86" t="s">
        <v>552</v>
      </c>
      <c r="E16" s="92"/>
      <c r="F16" s="92"/>
      <c r="G16" s="92"/>
      <c r="H16" s="92"/>
      <c r="I16" s="92"/>
      <c r="J16" s="92"/>
      <c r="K16" s="92"/>
      <c r="L16" s="92"/>
      <c r="M16" s="92"/>
      <c r="N16" s="92"/>
      <c r="O16" s="92"/>
      <c r="P16" s="92"/>
      <c r="Q16" s="92"/>
      <c r="R16" s="92"/>
      <c r="S16" s="92"/>
      <c r="T16" s="92"/>
      <c r="U16" s="92"/>
      <c r="V16" s="92"/>
      <c r="W16" s="92"/>
      <c r="X16" s="92"/>
      <c r="Y16" s="92"/>
      <c r="Z16" s="92"/>
      <c r="AA16" s="92"/>
    </row>
    <row r="17" spans="1:27" ht="14.4">
      <c r="A17" s="90"/>
      <c r="B17" s="164"/>
      <c r="C17" s="95" t="s">
        <v>126</v>
      </c>
      <c r="D17" s="86" t="s">
        <v>792</v>
      </c>
      <c r="E17" s="92"/>
      <c r="F17" s="92"/>
      <c r="G17" s="92"/>
      <c r="H17" s="92"/>
      <c r="I17" s="92"/>
      <c r="J17" s="92"/>
      <c r="K17" s="92"/>
      <c r="L17" s="92"/>
      <c r="M17" s="92"/>
      <c r="N17" s="92"/>
      <c r="O17" s="92"/>
      <c r="P17" s="92"/>
      <c r="Q17" s="92"/>
      <c r="R17" s="92"/>
      <c r="S17" s="92"/>
      <c r="T17" s="92"/>
      <c r="U17" s="92"/>
      <c r="V17" s="92"/>
      <c r="W17" s="92"/>
      <c r="X17" s="92"/>
      <c r="Y17" s="92"/>
      <c r="Z17" s="92"/>
      <c r="AA17" s="92"/>
    </row>
    <row r="18" spans="1:27" ht="14.4">
      <c r="A18" s="90"/>
      <c r="B18" s="164"/>
      <c r="C18" s="95" t="s">
        <v>131</v>
      </c>
      <c r="D18" s="86" t="s">
        <v>919</v>
      </c>
      <c r="E18" s="92"/>
      <c r="F18" s="3"/>
      <c r="G18" s="92"/>
      <c r="H18" s="92"/>
      <c r="I18" s="92"/>
      <c r="J18" s="92"/>
      <c r="K18" s="92"/>
      <c r="L18" s="92"/>
      <c r="M18" s="92"/>
      <c r="N18" s="92"/>
      <c r="O18" s="92"/>
      <c r="P18" s="92"/>
      <c r="Q18" s="92"/>
      <c r="R18" s="92"/>
      <c r="S18" s="92"/>
      <c r="T18" s="92"/>
      <c r="U18" s="92"/>
      <c r="V18" s="92"/>
      <c r="W18" s="92"/>
      <c r="X18" s="92"/>
      <c r="Y18" s="92"/>
      <c r="Z18" s="92"/>
      <c r="AA18" s="92"/>
    </row>
    <row r="19" spans="1:27" ht="43.2">
      <c r="A19" s="90"/>
      <c r="B19" s="161"/>
      <c r="C19" s="95" t="s">
        <v>137</v>
      </c>
      <c r="D19" s="86" t="s">
        <v>921</v>
      </c>
      <c r="E19" s="92"/>
      <c r="F19" s="3"/>
      <c r="G19" s="92"/>
      <c r="H19" s="92"/>
      <c r="I19" s="92"/>
      <c r="J19" s="92"/>
      <c r="K19" s="92"/>
      <c r="L19" s="92"/>
      <c r="M19" s="92"/>
      <c r="N19" s="92"/>
      <c r="O19" s="92"/>
      <c r="P19" s="92"/>
      <c r="Q19" s="92"/>
      <c r="R19" s="92"/>
      <c r="S19" s="92"/>
      <c r="T19" s="92"/>
      <c r="U19" s="92"/>
      <c r="V19" s="92"/>
      <c r="W19" s="92"/>
      <c r="X19" s="92"/>
      <c r="Y19" s="92"/>
      <c r="Z19" s="92"/>
      <c r="AA19" s="92"/>
    </row>
    <row r="20" spans="1:27" ht="14.4">
      <c r="A20" s="92"/>
      <c r="B20" s="94"/>
      <c r="C20" s="94"/>
      <c r="D20" s="94"/>
      <c r="E20" s="92"/>
      <c r="F20" s="92"/>
      <c r="G20" s="92"/>
      <c r="H20" s="92"/>
      <c r="I20" s="92"/>
      <c r="J20" s="92"/>
      <c r="K20" s="92"/>
      <c r="L20" s="92"/>
      <c r="M20" s="92"/>
      <c r="N20" s="92"/>
      <c r="O20" s="92"/>
      <c r="P20" s="92"/>
      <c r="Q20" s="92"/>
      <c r="R20" s="92"/>
      <c r="S20" s="92"/>
      <c r="T20" s="92"/>
      <c r="U20" s="92"/>
      <c r="V20" s="92"/>
      <c r="W20" s="92"/>
      <c r="X20" s="92"/>
      <c r="Y20" s="92"/>
      <c r="Z20" s="92"/>
      <c r="AA20" s="92"/>
    </row>
    <row r="21" spans="1:27" ht="15.75" customHeight="1">
      <c r="A21" s="90"/>
      <c r="B21" s="93" t="s">
        <v>234</v>
      </c>
      <c r="C21" s="160" t="s">
        <v>235</v>
      </c>
      <c r="D21" s="161"/>
      <c r="E21" s="92"/>
      <c r="F21" s="92"/>
      <c r="G21" s="92"/>
      <c r="H21" s="92"/>
      <c r="I21" s="92"/>
      <c r="J21" s="92"/>
      <c r="K21" s="92"/>
      <c r="L21" s="92"/>
      <c r="M21" s="92"/>
      <c r="N21" s="92"/>
      <c r="O21" s="92"/>
      <c r="P21" s="92"/>
      <c r="Q21" s="92"/>
      <c r="R21" s="92"/>
      <c r="S21" s="92"/>
      <c r="T21" s="92"/>
      <c r="U21" s="92"/>
      <c r="V21" s="92"/>
      <c r="W21" s="92"/>
      <c r="X21" s="92"/>
      <c r="Y21" s="92"/>
      <c r="Z21" s="92"/>
      <c r="AA21" s="92"/>
    </row>
    <row r="22" spans="1:27" ht="15.75" customHeight="1">
      <c r="A22" s="96"/>
      <c r="B22" s="94"/>
      <c r="C22" s="94"/>
      <c r="D22" s="94"/>
      <c r="E22" s="96"/>
      <c r="F22" s="96"/>
      <c r="G22" s="96"/>
      <c r="H22" s="96"/>
      <c r="I22" s="96"/>
      <c r="J22" s="96"/>
      <c r="K22" s="96"/>
      <c r="L22" s="96"/>
      <c r="M22" s="96"/>
      <c r="N22" s="96"/>
      <c r="O22" s="96"/>
      <c r="P22" s="96"/>
      <c r="Q22" s="96"/>
      <c r="R22" s="96"/>
      <c r="S22" s="96"/>
      <c r="T22" s="96"/>
      <c r="U22" s="96"/>
      <c r="V22" s="96"/>
      <c r="W22" s="96"/>
      <c r="X22" s="96"/>
      <c r="Y22" s="96"/>
      <c r="Z22" s="96"/>
      <c r="AA22" s="96"/>
    </row>
    <row r="23" spans="1:27" ht="15.75" customHeight="1">
      <c r="A23" s="87"/>
      <c r="B23" s="88"/>
      <c r="C23" s="89"/>
      <c r="D23" s="88"/>
      <c r="E23" s="87"/>
      <c r="F23" s="87"/>
      <c r="G23" s="87"/>
      <c r="H23" s="87"/>
      <c r="I23" s="87"/>
      <c r="J23" s="87"/>
      <c r="K23" s="87"/>
      <c r="L23" s="87"/>
      <c r="M23" s="87"/>
      <c r="N23" s="87"/>
      <c r="O23" s="87"/>
      <c r="P23" s="87"/>
      <c r="Q23" s="87"/>
      <c r="R23" s="87"/>
      <c r="S23" s="87"/>
      <c r="T23" s="87"/>
      <c r="U23" s="87"/>
      <c r="V23" s="87"/>
      <c r="W23" s="87"/>
      <c r="X23" s="87"/>
      <c r="Y23" s="87"/>
      <c r="Z23" s="87"/>
      <c r="AA23" s="87"/>
    </row>
    <row r="24" spans="1:27" ht="15.75" customHeight="1">
      <c r="A24" s="90"/>
      <c r="B24" s="91" t="s">
        <v>11</v>
      </c>
      <c r="C24" s="168" t="str">
        <f>Summary!F52</f>
        <v>Normal Scenario for Users See All List of SellOn Deals</v>
      </c>
      <c r="D24" s="161"/>
      <c r="E24" s="92"/>
      <c r="F24" s="92"/>
      <c r="G24" s="92"/>
      <c r="H24" s="92"/>
      <c r="I24" s="92"/>
      <c r="J24" s="92"/>
      <c r="K24" s="92"/>
      <c r="L24" s="92"/>
      <c r="M24" s="92"/>
      <c r="N24" s="92"/>
      <c r="O24" s="92"/>
      <c r="P24" s="92"/>
      <c r="Q24" s="92"/>
      <c r="R24" s="92"/>
      <c r="S24" s="92"/>
      <c r="T24" s="92"/>
      <c r="U24" s="92"/>
      <c r="V24" s="92"/>
      <c r="W24" s="92"/>
      <c r="X24" s="92"/>
      <c r="Y24" s="92"/>
      <c r="Z24" s="92"/>
      <c r="AA24" s="92"/>
    </row>
    <row r="25" spans="1:27" ht="15.75" customHeight="1">
      <c r="A25" s="90"/>
      <c r="B25" s="93" t="s">
        <v>9</v>
      </c>
      <c r="C25" s="165" t="s">
        <v>233</v>
      </c>
      <c r="D25" s="161"/>
      <c r="E25" s="92"/>
      <c r="F25" s="92"/>
      <c r="G25" s="92"/>
      <c r="H25" s="92"/>
      <c r="I25" s="92"/>
      <c r="J25" s="92"/>
      <c r="K25" s="92"/>
      <c r="L25" s="92"/>
      <c r="M25" s="92"/>
      <c r="N25" s="92"/>
      <c r="O25" s="92"/>
      <c r="P25" s="92"/>
      <c r="Q25" s="92"/>
      <c r="R25" s="92"/>
      <c r="S25" s="92"/>
      <c r="T25" s="92"/>
      <c r="U25" s="92"/>
      <c r="V25" s="92"/>
      <c r="W25" s="92"/>
      <c r="X25" s="92"/>
      <c r="Y25" s="92"/>
      <c r="Z25" s="92"/>
      <c r="AA25" s="92"/>
    </row>
    <row r="26" spans="1:27" ht="15.75" customHeight="1">
      <c r="A26" s="92"/>
      <c r="B26" s="94"/>
      <c r="C26" s="94"/>
      <c r="D26" s="94"/>
      <c r="E26" s="92"/>
      <c r="F26" s="92"/>
      <c r="G26" s="92"/>
      <c r="H26" s="92"/>
      <c r="I26" s="92"/>
      <c r="J26" s="92"/>
      <c r="K26" s="92"/>
      <c r="L26" s="92"/>
      <c r="M26" s="92"/>
      <c r="N26" s="92"/>
      <c r="O26" s="92"/>
      <c r="P26" s="92"/>
      <c r="Q26" s="92"/>
      <c r="R26" s="92"/>
      <c r="S26" s="92"/>
      <c r="T26" s="92"/>
      <c r="U26" s="92"/>
      <c r="V26" s="92"/>
      <c r="W26" s="92"/>
      <c r="X26" s="92"/>
      <c r="Y26" s="92"/>
      <c r="Z26" s="92"/>
      <c r="AA26" s="92"/>
    </row>
    <row r="27" spans="1:27" ht="15.75" customHeight="1">
      <c r="A27" s="90"/>
      <c r="B27" s="166" t="s">
        <v>67</v>
      </c>
      <c r="C27" s="167"/>
      <c r="D27" s="161"/>
      <c r="E27" s="92"/>
      <c r="F27" s="92"/>
      <c r="G27" s="92"/>
      <c r="H27" s="92"/>
      <c r="I27" s="92"/>
      <c r="J27" s="92"/>
      <c r="K27" s="92"/>
      <c r="L27" s="92"/>
      <c r="M27" s="92"/>
      <c r="N27" s="92"/>
      <c r="O27" s="92"/>
      <c r="P27" s="92"/>
      <c r="Q27" s="92"/>
      <c r="R27" s="92"/>
      <c r="S27" s="92"/>
      <c r="T27" s="92"/>
      <c r="U27" s="92"/>
      <c r="V27" s="92"/>
      <c r="W27" s="92"/>
      <c r="X27" s="92"/>
      <c r="Y27" s="92"/>
      <c r="Z27" s="92"/>
      <c r="AA27" s="92"/>
    </row>
    <row r="28" spans="1:27" ht="15.75" customHeight="1">
      <c r="A28" s="90"/>
      <c r="B28" s="163" t="s">
        <v>81</v>
      </c>
      <c r="C28" s="162" t="s">
        <v>856</v>
      </c>
      <c r="D28" s="161"/>
      <c r="E28" s="92"/>
      <c r="F28" s="92"/>
      <c r="G28" s="92"/>
      <c r="H28" s="92"/>
      <c r="I28" s="92"/>
      <c r="J28" s="92"/>
      <c r="K28" s="92"/>
      <c r="L28" s="92"/>
      <c r="M28" s="92"/>
      <c r="N28" s="92"/>
      <c r="O28" s="92"/>
      <c r="P28" s="92"/>
      <c r="Q28" s="92"/>
      <c r="R28" s="92"/>
      <c r="S28" s="92"/>
      <c r="T28" s="92"/>
      <c r="U28" s="92"/>
      <c r="V28" s="92"/>
      <c r="W28" s="92"/>
      <c r="X28" s="92"/>
      <c r="Y28" s="92"/>
      <c r="Z28" s="92"/>
      <c r="AA28" s="92"/>
    </row>
    <row r="29" spans="1:27" ht="15.75" customHeight="1">
      <c r="A29" s="90"/>
      <c r="B29" s="164"/>
      <c r="C29" s="162" t="s">
        <v>858</v>
      </c>
      <c r="D29" s="161"/>
      <c r="E29" s="92"/>
      <c r="F29" s="92"/>
      <c r="G29" s="92"/>
      <c r="H29" s="92"/>
      <c r="I29" s="92"/>
      <c r="J29" s="92"/>
      <c r="K29" s="92"/>
      <c r="L29" s="92"/>
      <c r="M29" s="92"/>
      <c r="N29" s="92"/>
      <c r="O29" s="92"/>
      <c r="P29" s="92"/>
      <c r="Q29" s="92"/>
      <c r="R29" s="92"/>
      <c r="S29" s="92"/>
      <c r="T29" s="92"/>
      <c r="U29" s="92"/>
      <c r="V29" s="92"/>
      <c r="W29" s="92"/>
      <c r="X29" s="92"/>
      <c r="Y29" s="92"/>
      <c r="Z29" s="92"/>
      <c r="AA29" s="92"/>
    </row>
    <row r="30" spans="1:27" ht="15.75" customHeight="1">
      <c r="A30" s="90"/>
      <c r="B30" s="161"/>
      <c r="C30" s="162" t="s">
        <v>819</v>
      </c>
      <c r="D30" s="161"/>
      <c r="E30" s="92"/>
      <c r="F30" s="92"/>
      <c r="G30" s="92"/>
      <c r="H30" s="92"/>
      <c r="I30" s="92"/>
      <c r="J30" s="92"/>
      <c r="K30" s="92"/>
      <c r="L30" s="92"/>
      <c r="M30" s="92"/>
      <c r="N30" s="92"/>
      <c r="O30" s="92"/>
      <c r="P30" s="92"/>
      <c r="Q30" s="92"/>
      <c r="R30" s="92"/>
      <c r="S30" s="92"/>
      <c r="T30" s="92"/>
      <c r="U30" s="92"/>
      <c r="V30" s="92"/>
      <c r="W30" s="92"/>
      <c r="X30" s="92"/>
      <c r="Y30" s="92"/>
      <c r="Z30" s="92"/>
      <c r="AA30" s="92"/>
    </row>
    <row r="31" spans="1:27" ht="15.75" customHeight="1">
      <c r="A31" s="92"/>
      <c r="B31" s="94"/>
      <c r="C31" s="94"/>
      <c r="D31" s="94"/>
      <c r="E31" s="92"/>
      <c r="F31" s="92"/>
      <c r="G31" s="92"/>
      <c r="H31" s="92"/>
      <c r="I31" s="92"/>
      <c r="J31" s="92"/>
      <c r="K31" s="92"/>
      <c r="L31" s="92"/>
      <c r="M31" s="92"/>
      <c r="N31" s="92"/>
      <c r="O31" s="92"/>
      <c r="P31" s="92"/>
      <c r="Q31" s="92"/>
      <c r="R31" s="92"/>
      <c r="S31" s="92"/>
      <c r="T31" s="92"/>
      <c r="U31" s="92"/>
      <c r="V31" s="92"/>
      <c r="W31" s="92"/>
      <c r="X31" s="92"/>
      <c r="Y31" s="92"/>
      <c r="Z31" s="92"/>
      <c r="AA31" s="92"/>
    </row>
    <row r="32" spans="1:27" ht="15.75" customHeight="1">
      <c r="A32" s="90"/>
      <c r="B32" s="93" t="s">
        <v>12</v>
      </c>
      <c r="C32" s="162" t="str">
        <f>Summary!G52</f>
        <v>Users redirected to the SellOn Deals page and can see all list of banners, order by newest banner based on priority in List View</v>
      </c>
      <c r="D32" s="161"/>
      <c r="E32" s="92"/>
      <c r="F32" s="92"/>
      <c r="G32" s="92"/>
      <c r="H32" s="92"/>
      <c r="I32" s="92"/>
      <c r="J32" s="92"/>
      <c r="K32" s="92"/>
      <c r="L32" s="92"/>
      <c r="M32" s="92"/>
      <c r="N32" s="92"/>
      <c r="O32" s="92"/>
      <c r="P32" s="92"/>
      <c r="Q32" s="92"/>
      <c r="R32" s="92"/>
      <c r="S32" s="92"/>
      <c r="T32" s="92"/>
      <c r="U32" s="92"/>
      <c r="V32" s="92"/>
      <c r="W32" s="92"/>
      <c r="X32" s="92"/>
      <c r="Y32" s="92"/>
      <c r="Z32" s="92"/>
      <c r="AA32" s="92"/>
    </row>
    <row r="33" spans="1:27" ht="15.75" customHeight="1">
      <c r="A33" s="92"/>
      <c r="B33" s="94"/>
      <c r="C33" s="94"/>
      <c r="D33" s="94"/>
      <c r="E33" s="92"/>
      <c r="F33" s="92"/>
      <c r="G33" s="92"/>
      <c r="H33" s="92"/>
      <c r="I33" s="92"/>
      <c r="J33" s="92"/>
      <c r="K33" s="92"/>
      <c r="L33" s="92"/>
      <c r="M33" s="92"/>
      <c r="N33" s="92"/>
      <c r="O33" s="92"/>
      <c r="P33" s="92"/>
      <c r="Q33" s="92"/>
      <c r="R33" s="92"/>
      <c r="S33" s="92"/>
      <c r="T33" s="92"/>
      <c r="U33" s="92"/>
      <c r="V33" s="92"/>
      <c r="W33" s="92"/>
      <c r="X33" s="92"/>
      <c r="Y33" s="92"/>
      <c r="Z33" s="92"/>
      <c r="AA33" s="92"/>
    </row>
    <row r="34" spans="1:27" ht="15.75" customHeight="1">
      <c r="A34" s="90"/>
      <c r="B34" s="163" t="s">
        <v>118</v>
      </c>
      <c r="C34" s="95" t="s">
        <v>120</v>
      </c>
      <c r="D34" s="86" t="s">
        <v>552</v>
      </c>
      <c r="E34" s="92"/>
      <c r="F34" s="92"/>
      <c r="G34" s="92"/>
      <c r="H34" s="92"/>
      <c r="I34" s="92"/>
      <c r="J34" s="92"/>
      <c r="K34" s="92"/>
      <c r="L34" s="92"/>
      <c r="M34" s="92"/>
      <c r="N34" s="92"/>
      <c r="O34" s="92"/>
      <c r="P34" s="92"/>
      <c r="Q34" s="92"/>
      <c r="R34" s="92"/>
      <c r="S34" s="92"/>
      <c r="T34" s="92"/>
      <c r="U34" s="92"/>
      <c r="V34" s="92"/>
      <c r="W34" s="92"/>
      <c r="X34" s="92"/>
      <c r="Y34" s="92"/>
      <c r="Z34" s="92"/>
      <c r="AA34" s="92"/>
    </row>
    <row r="35" spans="1:27" ht="15.75" customHeight="1">
      <c r="A35" s="90"/>
      <c r="B35" s="164"/>
      <c r="C35" s="95" t="s">
        <v>126</v>
      </c>
      <c r="D35" s="86" t="s">
        <v>792</v>
      </c>
      <c r="E35" s="92"/>
      <c r="F35" s="92"/>
      <c r="G35" s="92"/>
      <c r="H35" s="92"/>
      <c r="I35" s="92"/>
      <c r="J35" s="92"/>
      <c r="K35" s="92"/>
      <c r="L35" s="92"/>
      <c r="M35" s="92"/>
      <c r="N35" s="92"/>
      <c r="O35" s="92"/>
      <c r="P35" s="92"/>
      <c r="Q35" s="92"/>
      <c r="R35" s="92"/>
      <c r="S35" s="92"/>
      <c r="T35" s="92"/>
      <c r="U35" s="92"/>
      <c r="V35" s="92"/>
      <c r="W35" s="92"/>
      <c r="X35" s="92"/>
      <c r="Y35" s="92"/>
      <c r="Z35" s="92"/>
      <c r="AA35" s="92"/>
    </row>
    <row r="36" spans="1:27" ht="15.75" customHeight="1">
      <c r="A36" s="90"/>
      <c r="B36" s="164"/>
      <c r="C36" s="95" t="s">
        <v>131</v>
      </c>
      <c r="D36" s="37" t="s">
        <v>905</v>
      </c>
      <c r="E36" s="92"/>
      <c r="F36" s="3"/>
      <c r="G36" s="92"/>
      <c r="H36" s="92"/>
      <c r="I36" s="92"/>
      <c r="J36" s="92"/>
      <c r="K36" s="92"/>
      <c r="L36" s="92"/>
      <c r="M36" s="92"/>
      <c r="N36" s="92"/>
      <c r="O36" s="92"/>
      <c r="P36" s="92"/>
      <c r="Q36" s="92"/>
      <c r="R36" s="92"/>
      <c r="S36" s="92"/>
      <c r="T36" s="92"/>
      <c r="U36" s="92"/>
      <c r="V36" s="92"/>
      <c r="W36" s="92"/>
      <c r="X36" s="92"/>
      <c r="Y36" s="92"/>
      <c r="Z36" s="92"/>
      <c r="AA36" s="92"/>
    </row>
    <row r="37" spans="1:27" ht="15.75" customHeight="1">
      <c r="A37" s="90"/>
      <c r="B37" s="161"/>
      <c r="C37" s="95" t="s">
        <v>137</v>
      </c>
      <c r="D37" s="86" t="s">
        <v>922</v>
      </c>
      <c r="E37" s="92"/>
      <c r="F37" s="3"/>
      <c r="G37" s="92"/>
      <c r="H37" s="92"/>
      <c r="I37" s="92"/>
      <c r="J37" s="92"/>
      <c r="K37" s="92"/>
      <c r="L37" s="92"/>
      <c r="M37" s="92"/>
      <c r="N37" s="92"/>
      <c r="O37" s="92"/>
      <c r="P37" s="92"/>
      <c r="Q37" s="92"/>
      <c r="R37" s="92"/>
      <c r="S37" s="92"/>
      <c r="T37" s="92"/>
      <c r="U37" s="92"/>
      <c r="V37" s="92"/>
      <c r="W37" s="92"/>
      <c r="X37" s="92"/>
      <c r="Y37" s="92"/>
      <c r="Z37" s="92"/>
      <c r="AA37" s="92"/>
    </row>
    <row r="38" spans="1:27" ht="15.75" customHeight="1">
      <c r="A38" s="92"/>
      <c r="B38" s="94"/>
      <c r="C38" s="94"/>
      <c r="D38" s="94"/>
      <c r="E38" s="92"/>
      <c r="F38" s="92"/>
      <c r="G38" s="92"/>
      <c r="H38" s="92"/>
      <c r="I38" s="92"/>
      <c r="J38" s="92"/>
      <c r="K38" s="92"/>
      <c r="L38" s="92"/>
      <c r="M38" s="92"/>
      <c r="N38" s="92"/>
      <c r="O38" s="92"/>
      <c r="P38" s="92"/>
      <c r="Q38" s="92"/>
      <c r="R38" s="92"/>
      <c r="S38" s="92"/>
      <c r="T38" s="92"/>
      <c r="U38" s="92"/>
      <c r="V38" s="92"/>
      <c r="W38" s="92"/>
      <c r="X38" s="92"/>
      <c r="Y38" s="92"/>
      <c r="Z38" s="92"/>
      <c r="AA38" s="92"/>
    </row>
    <row r="39" spans="1:27" ht="15.75" customHeight="1">
      <c r="A39" s="90"/>
      <c r="B39" s="93" t="s">
        <v>234</v>
      </c>
      <c r="C39" s="160" t="s">
        <v>235</v>
      </c>
      <c r="D39" s="161"/>
      <c r="E39" s="92"/>
      <c r="F39" s="92"/>
      <c r="G39" s="92"/>
      <c r="H39" s="92"/>
      <c r="I39" s="92"/>
      <c r="J39" s="92"/>
      <c r="K39" s="92"/>
      <c r="L39" s="92"/>
      <c r="M39" s="92"/>
      <c r="N39" s="92"/>
      <c r="O39" s="92"/>
      <c r="P39" s="92"/>
      <c r="Q39" s="92"/>
      <c r="R39" s="92"/>
      <c r="S39" s="92"/>
      <c r="T39" s="92"/>
      <c r="U39" s="92"/>
      <c r="V39" s="92"/>
      <c r="W39" s="92"/>
      <c r="X39" s="92"/>
      <c r="Y39" s="92"/>
      <c r="Z39" s="92"/>
      <c r="AA39" s="92"/>
    </row>
    <row r="40" spans="1:27" ht="15.75" customHeight="1">
      <c r="A40" s="96"/>
      <c r="B40" s="94"/>
      <c r="C40" s="94"/>
      <c r="D40" s="94"/>
      <c r="E40" s="96"/>
      <c r="F40" s="96"/>
      <c r="G40" s="96"/>
      <c r="H40" s="96"/>
      <c r="I40" s="96"/>
      <c r="J40" s="96"/>
      <c r="K40" s="96"/>
      <c r="L40" s="96"/>
      <c r="M40" s="96"/>
      <c r="N40" s="96"/>
      <c r="O40" s="96"/>
      <c r="P40" s="96"/>
      <c r="Q40" s="96"/>
      <c r="R40" s="96"/>
      <c r="S40" s="96"/>
      <c r="T40" s="96"/>
      <c r="U40" s="96"/>
      <c r="V40" s="96"/>
      <c r="W40" s="96"/>
      <c r="X40" s="96"/>
      <c r="Y40" s="96"/>
      <c r="Z40" s="96"/>
      <c r="AA40" s="96"/>
    </row>
    <row r="41" spans="1:27" ht="15.75" customHeight="1">
      <c r="A41" s="87"/>
      <c r="B41" s="88"/>
      <c r="C41" s="89"/>
      <c r="D41" s="88"/>
      <c r="E41" s="87"/>
      <c r="F41" s="87"/>
      <c r="G41" s="87"/>
      <c r="H41" s="87"/>
      <c r="I41" s="87"/>
      <c r="J41" s="87"/>
      <c r="K41" s="87"/>
      <c r="L41" s="87"/>
      <c r="M41" s="87"/>
      <c r="N41" s="87"/>
      <c r="O41" s="87"/>
      <c r="P41" s="87"/>
      <c r="Q41" s="87"/>
      <c r="R41" s="87"/>
      <c r="S41" s="87"/>
      <c r="T41" s="87"/>
      <c r="U41" s="87"/>
      <c r="V41" s="87"/>
      <c r="W41" s="87"/>
      <c r="X41" s="87"/>
      <c r="Y41" s="87"/>
      <c r="Z41" s="87"/>
      <c r="AA41" s="87"/>
    </row>
    <row r="42" spans="1:27" ht="15.75" customHeight="1">
      <c r="A42" s="90"/>
      <c r="B42" s="91" t="s">
        <v>11</v>
      </c>
      <c r="C42" s="168" t="str">
        <f>Summary!F53</f>
        <v>Normal Scenario for Users See Details of SellOn Deals</v>
      </c>
      <c r="D42" s="161"/>
      <c r="E42" s="92"/>
      <c r="F42" s="92"/>
      <c r="G42" s="92"/>
      <c r="H42" s="92"/>
      <c r="I42" s="92"/>
      <c r="J42" s="92"/>
      <c r="K42" s="92"/>
      <c r="L42" s="92"/>
      <c r="M42" s="92"/>
      <c r="N42" s="92"/>
      <c r="O42" s="92"/>
      <c r="P42" s="92"/>
      <c r="Q42" s="92"/>
      <c r="R42" s="92"/>
      <c r="S42" s="92"/>
      <c r="T42" s="92"/>
      <c r="U42" s="92"/>
      <c r="V42" s="92"/>
      <c r="W42" s="92"/>
      <c r="X42" s="92"/>
      <c r="Y42" s="92"/>
      <c r="Z42" s="92"/>
      <c r="AA42" s="92"/>
    </row>
    <row r="43" spans="1:27" ht="15.75" customHeight="1">
      <c r="A43" s="90"/>
      <c r="B43" s="93" t="s">
        <v>9</v>
      </c>
      <c r="C43" s="165" t="s">
        <v>238</v>
      </c>
      <c r="D43" s="161"/>
      <c r="E43" s="92"/>
      <c r="F43" s="92"/>
      <c r="G43" s="92"/>
      <c r="H43" s="92"/>
      <c r="I43" s="92"/>
      <c r="J43" s="92"/>
      <c r="K43" s="92"/>
      <c r="L43" s="92"/>
      <c r="M43" s="92"/>
      <c r="N43" s="92"/>
      <c r="O43" s="92"/>
      <c r="P43" s="92"/>
      <c r="Q43" s="92"/>
      <c r="R43" s="92"/>
      <c r="S43" s="92"/>
      <c r="T43" s="92"/>
      <c r="U43" s="92"/>
      <c r="V43" s="92"/>
      <c r="W43" s="92"/>
      <c r="X43" s="92"/>
      <c r="Y43" s="92"/>
      <c r="Z43" s="92"/>
      <c r="AA43" s="92"/>
    </row>
    <row r="44" spans="1:27" ht="15.75" customHeight="1">
      <c r="A44" s="92"/>
      <c r="B44" s="94"/>
      <c r="C44" s="94"/>
      <c r="D44" s="94"/>
      <c r="E44" s="92"/>
      <c r="F44" s="92"/>
      <c r="G44" s="92"/>
      <c r="H44" s="92"/>
      <c r="I44" s="92"/>
      <c r="J44" s="92"/>
      <c r="K44" s="92"/>
      <c r="L44" s="92"/>
      <c r="M44" s="92"/>
      <c r="N44" s="92"/>
      <c r="O44" s="92"/>
      <c r="P44" s="92"/>
      <c r="Q44" s="92"/>
      <c r="R44" s="92"/>
      <c r="S44" s="92"/>
      <c r="T44" s="92"/>
      <c r="U44" s="92"/>
      <c r="V44" s="92"/>
      <c r="W44" s="92"/>
      <c r="X44" s="92"/>
      <c r="Y44" s="92"/>
      <c r="Z44" s="92"/>
      <c r="AA44" s="92"/>
    </row>
    <row r="45" spans="1:27" ht="15.75" customHeight="1">
      <c r="A45" s="90"/>
      <c r="B45" s="166" t="s">
        <v>67</v>
      </c>
      <c r="C45" s="167"/>
      <c r="D45" s="161"/>
      <c r="E45" s="92"/>
      <c r="F45" s="92"/>
      <c r="G45" s="92"/>
      <c r="H45" s="92"/>
      <c r="I45" s="92"/>
      <c r="J45" s="92"/>
      <c r="K45" s="92"/>
      <c r="L45" s="92"/>
      <c r="M45" s="92"/>
      <c r="N45" s="92"/>
      <c r="O45" s="92"/>
      <c r="P45" s="92"/>
      <c r="Q45" s="92"/>
      <c r="R45" s="92"/>
      <c r="S45" s="92"/>
      <c r="T45" s="92"/>
      <c r="U45" s="92"/>
      <c r="V45" s="92"/>
      <c r="W45" s="92"/>
      <c r="X45" s="92"/>
      <c r="Y45" s="92"/>
      <c r="Z45" s="92"/>
      <c r="AA45" s="92"/>
    </row>
    <row r="46" spans="1:27" ht="15.75" customHeight="1">
      <c r="A46" s="90"/>
      <c r="B46" s="163" t="s">
        <v>81</v>
      </c>
      <c r="C46" s="162" t="s">
        <v>856</v>
      </c>
      <c r="D46" s="161"/>
      <c r="E46" s="92"/>
      <c r="F46" s="92"/>
      <c r="G46" s="92"/>
      <c r="H46" s="92"/>
      <c r="I46" s="92"/>
      <c r="J46" s="92"/>
      <c r="K46" s="92"/>
      <c r="L46" s="92"/>
      <c r="M46" s="92"/>
      <c r="N46" s="92"/>
      <c r="O46" s="92"/>
      <c r="P46" s="92"/>
      <c r="Q46" s="92"/>
      <c r="R46" s="92"/>
      <c r="S46" s="92"/>
      <c r="T46" s="92"/>
      <c r="U46" s="92"/>
      <c r="V46" s="92"/>
      <c r="W46" s="92"/>
      <c r="X46" s="92"/>
      <c r="Y46" s="92"/>
      <c r="Z46" s="92"/>
      <c r="AA46" s="92"/>
    </row>
    <row r="47" spans="1:27" ht="15.75" customHeight="1">
      <c r="A47" s="90"/>
      <c r="B47" s="164"/>
      <c r="C47" s="162" t="s">
        <v>858</v>
      </c>
      <c r="D47" s="161"/>
      <c r="E47" s="92"/>
      <c r="F47" s="92"/>
      <c r="G47" s="92"/>
      <c r="H47" s="92"/>
      <c r="I47" s="92"/>
      <c r="J47" s="92"/>
      <c r="K47" s="92"/>
      <c r="L47" s="92"/>
      <c r="M47" s="92"/>
      <c r="N47" s="92"/>
      <c r="O47" s="92"/>
      <c r="P47" s="92"/>
      <c r="Q47" s="92"/>
      <c r="R47" s="92"/>
      <c r="S47" s="92"/>
      <c r="T47" s="92"/>
      <c r="U47" s="92"/>
      <c r="V47" s="92"/>
      <c r="W47" s="92"/>
      <c r="X47" s="92"/>
      <c r="Y47" s="92"/>
      <c r="Z47" s="92"/>
      <c r="AA47" s="92"/>
    </row>
    <row r="48" spans="1:27" ht="15.75" customHeight="1">
      <c r="A48" s="90"/>
      <c r="B48" s="161"/>
      <c r="C48" s="162" t="s">
        <v>819</v>
      </c>
      <c r="D48" s="161"/>
      <c r="E48" s="92"/>
      <c r="F48" s="92"/>
      <c r="G48" s="92"/>
      <c r="H48" s="92"/>
      <c r="I48" s="92"/>
      <c r="J48" s="92"/>
      <c r="K48" s="92"/>
      <c r="L48" s="92"/>
      <c r="M48" s="92"/>
      <c r="N48" s="92"/>
      <c r="O48" s="92"/>
      <c r="P48" s="92"/>
      <c r="Q48" s="92"/>
      <c r="R48" s="92"/>
      <c r="S48" s="92"/>
      <c r="T48" s="92"/>
      <c r="U48" s="92"/>
      <c r="V48" s="92"/>
      <c r="W48" s="92"/>
      <c r="X48" s="92"/>
      <c r="Y48" s="92"/>
      <c r="Z48" s="92"/>
      <c r="AA48" s="92"/>
    </row>
    <row r="49" spans="1:27" ht="15.75" customHeight="1">
      <c r="A49" s="92"/>
      <c r="B49" s="94"/>
      <c r="C49" s="94"/>
      <c r="D49" s="94"/>
      <c r="E49" s="92"/>
      <c r="F49" s="92"/>
      <c r="G49" s="92"/>
      <c r="H49" s="92"/>
      <c r="I49" s="92"/>
      <c r="J49" s="92"/>
      <c r="K49" s="92"/>
      <c r="L49" s="92"/>
      <c r="M49" s="92"/>
      <c r="N49" s="92"/>
      <c r="O49" s="92"/>
      <c r="P49" s="92"/>
      <c r="Q49" s="92"/>
      <c r="R49" s="92"/>
      <c r="S49" s="92"/>
      <c r="T49" s="92"/>
      <c r="U49" s="92"/>
      <c r="V49" s="92"/>
      <c r="W49" s="92"/>
      <c r="X49" s="92"/>
      <c r="Y49" s="92"/>
      <c r="Z49" s="92"/>
      <c r="AA49" s="92"/>
    </row>
    <row r="50" spans="1:27" ht="15.75" customHeight="1">
      <c r="A50" s="90"/>
      <c r="B50" s="93" t="s">
        <v>12</v>
      </c>
      <c r="C50" s="162" t="str">
        <f>Summary!G53</f>
        <v>Users can see the details of the SellOn Deals with displaying the offer period</v>
      </c>
      <c r="D50" s="161"/>
      <c r="E50" s="92"/>
      <c r="F50" s="92"/>
      <c r="G50" s="92"/>
      <c r="H50" s="92"/>
      <c r="I50" s="92"/>
      <c r="J50" s="92"/>
      <c r="K50" s="92"/>
      <c r="L50" s="92"/>
      <c r="M50" s="92"/>
      <c r="N50" s="92"/>
      <c r="O50" s="92"/>
      <c r="P50" s="92"/>
      <c r="Q50" s="92"/>
      <c r="R50" s="92"/>
      <c r="S50" s="92"/>
      <c r="T50" s="92"/>
      <c r="U50" s="92"/>
      <c r="V50" s="92"/>
      <c r="W50" s="92"/>
      <c r="X50" s="92"/>
      <c r="Y50" s="92"/>
      <c r="Z50" s="92"/>
      <c r="AA50" s="92"/>
    </row>
    <row r="51" spans="1:27" ht="15.75" customHeight="1">
      <c r="A51" s="92"/>
      <c r="B51" s="94"/>
      <c r="C51" s="94"/>
      <c r="D51" s="94"/>
      <c r="E51" s="92"/>
      <c r="F51" s="92"/>
      <c r="G51" s="92"/>
      <c r="H51" s="92"/>
      <c r="I51" s="92"/>
      <c r="J51" s="92"/>
      <c r="K51" s="92"/>
      <c r="L51" s="92"/>
      <c r="M51" s="92"/>
      <c r="N51" s="92"/>
      <c r="O51" s="92"/>
      <c r="P51" s="92"/>
      <c r="Q51" s="92"/>
      <c r="R51" s="92"/>
      <c r="S51" s="92"/>
      <c r="T51" s="92"/>
      <c r="U51" s="92"/>
      <c r="V51" s="92"/>
      <c r="W51" s="92"/>
      <c r="X51" s="92"/>
      <c r="Y51" s="92"/>
      <c r="Z51" s="92"/>
      <c r="AA51" s="92"/>
    </row>
    <row r="52" spans="1:27" ht="15.75" customHeight="1">
      <c r="A52" s="90"/>
      <c r="B52" s="163" t="s">
        <v>118</v>
      </c>
      <c r="C52" s="95" t="s">
        <v>120</v>
      </c>
      <c r="D52" s="86" t="s">
        <v>925</v>
      </c>
      <c r="E52" s="92"/>
      <c r="F52" s="92"/>
      <c r="G52" s="92"/>
      <c r="H52" s="92"/>
      <c r="I52" s="92"/>
      <c r="J52" s="92"/>
      <c r="K52" s="92"/>
      <c r="L52" s="92"/>
      <c r="M52" s="92"/>
      <c r="N52" s="92"/>
      <c r="O52" s="92"/>
      <c r="P52" s="92"/>
      <c r="Q52" s="92"/>
      <c r="R52" s="92"/>
      <c r="S52" s="92"/>
      <c r="T52" s="92"/>
      <c r="U52" s="92"/>
      <c r="V52" s="92"/>
      <c r="W52" s="92"/>
      <c r="X52" s="92"/>
      <c r="Y52" s="92"/>
      <c r="Z52" s="92"/>
      <c r="AA52" s="92"/>
    </row>
    <row r="53" spans="1:27" ht="15.75" customHeight="1">
      <c r="A53" s="90"/>
      <c r="B53" s="164"/>
      <c r="C53" s="95" t="s">
        <v>126</v>
      </c>
      <c r="D53" s="86" t="s">
        <v>926</v>
      </c>
      <c r="E53" s="92"/>
      <c r="F53" s="92"/>
      <c r="G53" s="92"/>
      <c r="H53" s="92"/>
      <c r="I53" s="92"/>
      <c r="J53" s="92"/>
      <c r="K53" s="92"/>
      <c r="L53" s="92"/>
      <c r="M53" s="92"/>
      <c r="N53" s="92"/>
      <c r="O53" s="92"/>
      <c r="P53" s="92"/>
      <c r="Q53" s="92"/>
      <c r="R53" s="92"/>
      <c r="S53" s="92"/>
      <c r="T53" s="92"/>
      <c r="U53" s="92"/>
      <c r="V53" s="92"/>
      <c r="W53" s="92"/>
      <c r="X53" s="92"/>
      <c r="Y53" s="92"/>
      <c r="Z53" s="92"/>
      <c r="AA53" s="92"/>
    </row>
    <row r="54" spans="1:27" ht="15.75" customHeight="1">
      <c r="A54" s="90"/>
      <c r="B54" s="164"/>
      <c r="C54" s="95" t="s">
        <v>131</v>
      </c>
      <c r="D54" s="37" t="s">
        <v>928</v>
      </c>
      <c r="E54" s="92"/>
      <c r="F54" s="3"/>
      <c r="G54" s="92"/>
      <c r="H54" s="92"/>
      <c r="I54" s="92"/>
      <c r="J54" s="92"/>
      <c r="K54" s="92"/>
      <c r="L54" s="92"/>
      <c r="M54" s="92"/>
      <c r="N54" s="92"/>
      <c r="O54" s="92"/>
      <c r="P54" s="92"/>
      <c r="Q54" s="92"/>
      <c r="R54" s="92"/>
      <c r="S54" s="92"/>
      <c r="T54" s="92"/>
      <c r="U54" s="92"/>
      <c r="V54" s="92"/>
      <c r="W54" s="92"/>
      <c r="X54" s="92"/>
      <c r="Y54" s="92"/>
      <c r="Z54" s="92"/>
      <c r="AA54" s="92"/>
    </row>
    <row r="55" spans="1:27" ht="15.75" customHeight="1">
      <c r="A55" s="90"/>
      <c r="B55" s="164"/>
      <c r="C55" s="95" t="s">
        <v>137</v>
      </c>
      <c r="D55" s="37" t="s">
        <v>929</v>
      </c>
      <c r="E55" s="92"/>
      <c r="F55" s="3"/>
      <c r="G55" s="92"/>
      <c r="H55" s="92"/>
      <c r="I55" s="92"/>
      <c r="J55" s="92"/>
      <c r="K55" s="92"/>
      <c r="L55" s="92"/>
      <c r="M55" s="92"/>
      <c r="N55" s="92"/>
      <c r="O55" s="92"/>
      <c r="P55" s="92"/>
      <c r="Q55" s="92"/>
      <c r="R55" s="92"/>
      <c r="S55" s="92"/>
      <c r="T55" s="92"/>
      <c r="U55" s="92"/>
      <c r="V55" s="92"/>
      <c r="W55" s="92"/>
      <c r="X55" s="92"/>
      <c r="Y55" s="92"/>
      <c r="Z55" s="92"/>
      <c r="AA55" s="92"/>
    </row>
    <row r="56" spans="1:27" ht="15.75" customHeight="1">
      <c r="A56" s="90"/>
      <c r="B56" s="161"/>
      <c r="C56" s="95" t="s">
        <v>139</v>
      </c>
      <c r="D56" s="86" t="s">
        <v>930</v>
      </c>
      <c r="E56" s="92"/>
      <c r="F56" s="3"/>
      <c r="G56" s="92"/>
      <c r="H56" s="92"/>
      <c r="I56" s="92"/>
      <c r="J56" s="92"/>
      <c r="K56" s="92"/>
      <c r="L56" s="92"/>
      <c r="M56" s="92"/>
      <c r="N56" s="92"/>
      <c r="O56" s="92"/>
      <c r="P56" s="92"/>
      <c r="Q56" s="92"/>
      <c r="R56" s="92"/>
      <c r="S56" s="92"/>
      <c r="T56" s="92"/>
      <c r="U56" s="92"/>
      <c r="V56" s="92"/>
      <c r="W56" s="92"/>
      <c r="X56" s="92"/>
      <c r="Y56" s="92"/>
      <c r="Z56" s="92"/>
      <c r="AA56" s="92"/>
    </row>
    <row r="57" spans="1:27" ht="15.75" customHeight="1">
      <c r="A57" s="92"/>
      <c r="B57" s="94"/>
      <c r="C57" s="94"/>
      <c r="D57" s="94"/>
      <c r="E57" s="92"/>
      <c r="F57" s="92"/>
      <c r="G57" s="92"/>
      <c r="H57" s="92"/>
      <c r="I57" s="92"/>
      <c r="J57" s="92"/>
      <c r="K57" s="92"/>
      <c r="L57" s="92"/>
      <c r="M57" s="92"/>
      <c r="N57" s="92"/>
      <c r="O57" s="92"/>
      <c r="P57" s="92"/>
      <c r="Q57" s="92"/>
      <c r="R57" s="92"/>
      <c r="S57" s="92"/>
      <c r="T57" s="92"/>
      <c r="U57" s="92"/>
      <c r="V57" s="92"/>
      <c r="W57" s="92"/>
      <c r="X57" s="92"/>
      <c r="Y57" s="92"/>
      <c r="Z57" s="92"/>
      <c r="AA57" s="92"/>
    </row>
    <row r="58" spans="1:27" ht="15.75" customHeight="1">
      <c r="A58" s="90"/>
      <c r="B58" s="93" t="s">
        <v>234</v>
      </c>
      <c r="C58" s="160" t="s">
        <v>235</v>
      </c>
      <c r="D58" s="161"/>
      <c r="E58" s="92"/>
      <c r="F58" s="92"/>
      <c r="G58" s="92"/>
      <c r="H58" s="92"/>
      <c r="I58" s="92"/>
      <c r="J58" s="92"/>
      <c r="K58" s="92"/>
      <c r="L58" s="92"/>
      <c r="M58" s="92"/>
      <c r="N58" s="92"/>
      <c r="O58" s="92"/>
      <c r="P58" s="92"/>
      <c r="Q58" s="92"/>
      <c r="R58" s="92"/>
      <c r="S58" s="92"/>
      <c r="T58" s="92"/>
      <c r="U58" s="92"/>
      <c r="V58" s="92"/>
      <c r="W58" s="92"/>
      <c r="X58" s="92"/>
      <c r="Y58" s="92"/>
      <c r="Z58" s="92"/>
      <c r="AA58" s="92"/>
    </row>
    <row r="59" spans="1:27" ht="15.75" customHeight="1">
      <c r="A59" s="96"/>
      <c r="B59" s="94"/>
      <c r="C59" s="94"/>
      <c r="D59" s="94"/>
      <c r="E59" s="96"/>
      <c r="F59" s="96"/>
      <c r="G59" s="96"/>
      <c r="H59" s="96"/>
      <c r="I59" s="96"/>
      <c r="J59" s="96"/>
      <c r="K59" s="96"/>
      <c r="L59" s="96"/>
      <c r="M59" s="96"/>
      <c r="N59" s="96"/>
      <c r="O59" s="96"/>
      <c r="P59" s="96"/>
      <c r="Q59" s="96"/>
      <c r="R59" s="96"/>
      <c r="S59" s="96"/>
      <c r="T59" s="96"/>
      <c r="U59" s="96"/>
      <c r="V59" s="96"/>
      <c r="W59" s="96"/>
      <c r="X59" s="96"/>
      <c r="Y59" s="96"/>
      <c r="Z59" s="96"/>
      <c r="AA59" s="96"/>
    </row>
    <row r="60" spans="1:27" ht="15.75" customHeight="1">
      <c r="A60" s="3"/>
      <c r="B60" s="3"/>
      <c r="C60" s="2"/>
      <c r="D60" s="3"/>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3"/>
      <c r="C61" s="2"/>
      <c r="D61" s="3"/>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3"/>
      <c r="C62" s="2"/>
      <c r="D62" s="3"/>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3"/>
      <c r="C64" s="2"/>
      <c r="D64" s="3"/>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3"/>
      <c r="C65" s="2"/>
      <c r="D65" s="3"/>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3"/>
      <c r="C66" s="2"/>
      <c r="D66" s="3"/>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3"/>
      <c r="C67" s="2"/>
      <c r="D67" s="3"/>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3"/>
      <c r="C68" s="2"/>
      <c r="D68" s="3"/>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3"/>
      <c r="C69" s="2"/>
      <c r="D69" s="3"/>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3"/>
      <c r="C70" s="2"/>
      <c r="D70" s="3"/>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3"/>
      <c r="C71" s="2"/>
      <c r="D71" s="3"/>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3"/>
      <c r="C72" s="2"/>
      <c r="D72" s="3"/>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3"/>
      <c r="C73" s="2"/>
      <c r="D73" s="3"/>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3"/>
      <c r="B75" s="3"/>
      <c r="C75" s="2"/>
      <c r="D75" s="3"/>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
      <c r="B76" s="3"/>
      <c r="C76" s="2"/>
      <c r="D76" s="3"/>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3"/>
      <c r="B77" s="3"/>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3"/>
      <c r="B79" s="3"/>
      <c r="C79" s="2"/>
      <c r="D79" s="3"/>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3"/>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3"/>
      <c r="C81" s="2"/>
      <c r="D81" s="3"/>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3"/>
      <c r="C83" s="2"/>
      <c r="D83" s="3"/>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3"/>
      <c r="C84" s="2"/>
      <c r="D84" s="3"/>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3"/>
      <c r="C86" s="2"/>
      <c r="D86" s="3"/>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3"/>
      <c r="C88" s="2"/>
      <c r="D88" s="3"/>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3"/>
      <c r="C90" s="2"/>
      <c r="D90" s="3"/>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3"/>
      <c r="C91" s="2"/>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3"/>
      <c r="C92" s="2"/>
      <c r="D92" s="3"/>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3"/>
      <c r="C93" s="2"/>
      <c r="D93" s="3"/>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3"/>
      <c r="C94" s="2"/>
      <c r="D94" s="3"/>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3"/>
      <c r="C95" s="2"/>
      <c r="D95" s="3"/>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3"/>
      <c r="C96" s="2"/>
      <c r="D96" s="3"/>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3"/>
      <c r="C97" s="2"/>
      <c r="D97" s="3"/>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3"/>
      <c r="C98" s="2"/>
      <c r="D98" s="3"/>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3"/>
      <c r="C99" s="2"/>
      <c r="D99" s="3"/>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3"/>
      <c r="C100" s="2"/>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3"/>
      <c r="C103" s="2"/>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3"/>
      <c r="C105" s="2"/>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3"/>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3"/>
      <c r="C108" s="2"/>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3"/>
      <c r="C109" s="2"/>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3"/>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row r="260" spans="1:27" ht="15.75" customHeight="1"/>
    <row r="261" spans="1:27" ht="15.75" customHeight="1"/>
    <row r="262" spans="1:27" ht="15.75" customHeight="1"/>
    <row r="263" spans="1:27" ht="15.75" customHeight="1"/>
    <row r="264" spans="1:27" ht="15.75" customHeight="1"/>
    <row r="265" spans="1:27" ht="15.75" customHeight="1"/>
    <row r="266" spans="1:27" ht="15.75" customHeight="1"/>
    <row r="267" spans="1:27" ht="15.75" customHeight="1"/>
    <row r="268" spans="1:27" ht="15.75" customHeight="1"/>
    <row r="269" spans="1:27" ht="15.75" customHeight="1"/>
    <row r="270" spans="1:27" ht="15.75" customHeight="1"/>
    <row r="271" spans="1:27" ht="15.75" customHeight="1"/>
    <row r="272" spans="1:27"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3">
    <mergeCell ref="B52:B56"/>
    <mergeCell ref="C58:D58"/>
    <mergeCell ref="B46:B48"/>
    <mergeCell ref="C10:D10"/>
    <mergeCell ref="B16:B19"/>
    <mergeCell ref="C21:D21"/>
    <mergeCell ref="C39:D39"/>
    <mergeCell ref="B45:D45"/>
    <mergeCell ref="C42:D42"/>
    <mergeCell ref="C43:D43"/>
    <mergeCell ref="C12:D12"/>
    <mergeCell ref="C14:D14"/>
    <mergeCell ref="B28:B30"/>
    <mergeCell ref="B34:B37"/>
    <mergeCell ref="B10:B12"/>
    <mergeCell ref="C11:D11"/>
    <mergeCell ref="B9:D9"/>
    <mergeCell ref="C47:D47"/>
    <mergeCell ref="C46:D46"/>
    <mergeCell ref="C48:D48"/>
    <mergeCell ref="C50:D50"/>
    <mergeCell ref="C32:D32"/>
    <mergeCell ref="C29:D29"/>
    <mergeCell ref="C30:D30"/>
    <mergeCell ref="C28:D28"/>
    <mergeCell ref="B27:D27"/>
    <mergeCell ref="C25:D25"/>
    <mergeCell ref="C24:D24"/>
    <mergeCell ref="C2:D2"/>
    <mergeCell ref="C3:D3"/>
    <mergeCell ref="J2:J3"/>
    <mergeCell ref="C6:D6"/>
    <mergeCell ref="C7:D7"/>
  </mergeCells>
  <conditionalFormatting sqref="C1:D8 C10:D26 F18:F19 C28:D44 F36:F37 C46:D1000 F54:F56">
    <cfRule type="cellIs" dxfId="49" priority="1" operator="equal">
      <formula>"Success"</formula>
    </cfRule>
  </conditionalFormatting>
  <conditionalFormatting sqref="C1:D8 C10:D26 F18:F19 C28:D44 F36:F37 C46:D1000 F54:F56">
    <cfRule type="containsText" dxfId="48" priority="2" operator="containsText" text="Failed">
      <formula>NOT(ISERROR(SEARCH(("Failed"),(C1))))</formula>
    </cfRule>
  </conditionalFormatting>
  <hyperlinks>
    <hyperlink ref="J2" location="Summary!A1" display="&lt; Back To Summary" xr:uid="{00000000-0004-0000-0B00-000000000000}"/>
    <hyperlink ref="C3" location="TC-009!A1" display="TC-009" xr:uid="{00000000-0004-0000-0B00-000001000000}"/>
    <hyperlink ref="C7" location="TC-009!6:6" display="TC-009-SC-001" xr:uid="{00000000-0004-0000-0B00-000002000000}"/>
    <hyperlink ref="C25" location="TC-009!24:24" display="TC-009-SC-002" xr:uid="{00000000-0004-0000-0B00-000003000000}"/>
    <hyperlink ref="C43" location="TC-009!42:42" display="TC-009-SC-003" xr:uid="{00000000-0004-0000-0B00-000004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B8043"/>
    <outlinePr summaryBelow="0" summaryRight="0"/>
  </sheetPr>
  <dimension ref="A1:AA1000"/>
  <sheetViews>
    <sheetView showGridLines="0" tabSelected="1"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 customWidth="1"/>
    <col min="10" max="10" width="18.55468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Summary!C54</f>
        <v>Users Filter Product</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241</v>
      </c>
      <c r="D3" s="126"/>
      <c r="E3" s="3"/>
      <c r="F3" s="26">
        <f>COUNTIF(C:C,"TC-010-SC-*")</f>
        <v>6</v>
      </c>
      <c r="G3" s="26">
        <f>COUNTIF(C:C,"Success")</f>
        <v>6</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87"/>
      <c r="B5" s="88"/>
      <c r="C5" s="89"/>
      <c r="D5" s="88"/>
      <c r="E5" s="87"/>
      <c r="F5" s="87"/>
      <c r="G5" s="87"/>
      <c r="H5" s="87"/>
      <c r="I5" s="87"/>
      <c r="J5" s="87"/>
      <c r="K5" s="87"/>
      <c r="L5" s="87"/>
      <c r="M5" s="87"/>
      <c r="N5" s="87"/>
      <c r="O5" s="87"/>
      <c r="P5" s="87"/>
      <c r="Q5" s="87"/>
      <c r="R5" s="87"/>
      <c r="S5" s="87"/>
      <c r="T5" s="87"/>
      <c r="U5" s="87"/>
      <c r="V5" s="87"/>
      <c r="W5" s="87"/>
      <c r="X5" s="87"/>
      <c r="Y5" s="87"/>
      <c r="Z5" s="87"/>
      <c r="AA5" s="87"/>
    </row>
    <row r="6" spans="1:27" ht="14.4">
      <c r="A6" s="90"/>
      <c r="B6" s="91" t="s">
        <v>11</v>
      </c>
      <c r="C6" s="168" t="str">
        <f>Summary!F54</f>
        <v>Normal Scenario for Users Filter Product for the First Time</v>
      </c>
      <c r="D6" s="161"/>
      <c r="E6" s="92"/>
      <c r="F6" s="92"/>
      <c r="G6" s="92"/>
      <c r="H6" s="92"/>
      <c r="I6" s="92"/>
      <c r="J6" s="92"/>
      <c r="K6" s="92"/>
      <c r="L6" s="92"/>
      <c r="M6" s="92"/>
      <c r="N6" s="92"/>
      <c r="O6" s="92"/>
      <c r="P6" s="92"/>
      <c r="Q6" s="92"/>
      <c r="R6" s="92"/>
      <c r="S6" s="92"/>
      <c r="T6" s="92"/>
      <c r="U6" s="92"/>
      <c r="V6" s="92"/>
      <c r="W6" s="92"/>
      <c r="X6" s="92"/>
      <c r="Y6" s="92"/>
      <c r="Z6" s="92"/>
      <c r="AA6" s="92"/>
    </row>
    <row r="7" spans="1:27" ht="14.4">
      <c r="A7" s="90"/>
      <c r="B7" s="93" t="s">
        <v>9</v>
      </c>
      <c r="C7" s="165" t="s">
        <v>243</v>
      </c>
      <c r="D7" s="161"/>
      <c r="E7" s="92"/>
      <c r="F7" s="92"/>
      <c r="G7" s="92"/>
      <c r="H7" s="92"/>
      <c r="I7" s="92"/>
      <c r="J7" s="92"/>
      <c r="K7" s="92"/>
      <c r="L7" s="92"/>
      <c r="M7" s="92"/>
      <c r="N7" s="92"/>
      <c r="O7" s="92"/>
      <c r="P7" s="92"/>
      <c r="Q7" s="92"/>
      <c r="R7" s="92"/>
      <c r="S7" s="92"/>
      <c r="T7" s="92"/>
      <c r="U7" s="92"/>
      <c r="V7" s="92"/>
      <c r="W7" s="92"/>
      <c r="X7" s="92"/>
      <c r="Y7" s="92"/>
      <c r="Z7" s="92"/>
      <c r="AA7" s="92"/>
    </row>
    <row r="8" spans="1:27" ht="14.4">
      <c r="A8" s="92"/>
      <c r="B8" s="94"/>
      <c r="C8" s="94"/>
      <c r="D8" s="94"/>
      <c r="E8" s="92"/>
      <c r="F8" s="92"/>
      <c r="G8" s="92"/>
      <c r="H8" s="92"/>
      <c r="I8" s="92"/>
      <c r="J8" s="92"/>
      <c r="K8" s="92"/>
      <c r="L8" s="92"/>
      <c r="M8" s="92"/>
      <c r="N8" s="92"/>
      <c r="O8" s="92"/>
      <c r="P8" s="92"/>
      <c r="Q8" s="92"/>
      <c r="R8" s="92"/>
      <c r="S8" s="92"/>
      <c r="T8" s="92"/>
      <c r="U8" s="92"/>
      <c r="V8" s="92"/>
      <c r="W8" s="92"/>
      <c r="X8" s="92"/>
      <c r="Y8" s="92"/>
      <c r="Z8" s="92"/>
      <c r="AA8" s="92"/>
    </row>
    <row r="9" spans="1:27" ht="14.4">
      <c r="A9" s="90"/>
      <c r="B9" s="166" t="s">
        <v>67</v>
      </c>
      <c r="C9" s="167"/>
      <c r="D9" s="161"/>
      <c r="E9" s="92"/>
      <c r="F9" s="92"/>
      <c r="G9" s="92"/>
      <c r="H9" s="92"/>
      <c r="I9" s="92"/>
      <c r="J9" s="92"/>
      <c r="K9" s="92"/>
      <c r="L9" s="92"/>
      <c r="M9" s="92"/>
      <c r="N9" s="92"/>
      <c r="O9" s="92"/>
      <c r="P9" s="92"/>
      <c r="Q9" s="92"/>
      <c r="R9" s="92"/>
      <c r="S9" s="92"/>
      <c r="T9" s="92"/>
      <c r="U9" s="92"/>
      <c r="V9" s="92"/>
      <c r="W9" s="92"/>
      <c r="X9" s="92"/>
      <c r="Y9" s="92"/>
      <c r="Z9" s="92"/>
      <c r="AA9" s="92"/>
    </row>
    <row r="10" spans="1:27" ht="14.4">
      <c r="A10" s="90"/>
      <c r="B10" s="163" t="s">
        <v>81</v>
      </c>
      <c r="C10" s="162" t="s">
        <v>856</v>
      </c>
      <c r="D10" s="161"/>
      <c r="E10" s="92"/>
      <c r="F10" s="92"/>
      <c r="G10" s="92"/>
      <c r="H10" s="92"/>
      <c r="I10" s="92"/>
      <c r="J10" s="92"/>
      <c r="K10" s="92"/>
      <c r="L10" s="92"/>
      <c r="M10" s="92"/>
      <c r="N10" s="92"/>
      <c r="O10" s="92"/>
      <c r="P10" s="92"/>
      <c r="Q10" s="92"/>
      <c r="R10" s="92"/>
      <c r="S10" s="92"/>
      <c r="T10" s="92"/>
      <c r="U10" s="92"/>
      <c r="V10" s="92"/>
      <c r="W10" s="92"/>
      <c r="X10" s="92"/>
      <c r="Y10" s="92"/>
      <c r="Z10" s="92"/>
      <c r="AA10" s="92"/>
    </row>
    <row r="11" spans="1:27" ht="14.4">
      <c r="A11" s="90"/>
      <c r="B11" s="164"/>
      <c r="C11" s="162" t="s">
        <v>858</v>
      </c>
      <c r="D11" s="161"/>
      <c r="E11" s="92"/>
      <c r="F11" s="92"/>
      <c r="G11" s="92"/>
      <c r="H11" s="92"/>
      <c r="I11" s="92"/>
      <c r="J11" s="92"/>
      <c r="K11" s="92"/>
      <c r="L11" s="92"/>
      <c r="M11" s="92"/>
      <c r="N11" s="92"/>
      <c r="O11" s="92"/>
      <c r="P11" s="92"/>
      <c r="Q11" s="92"/>
      <c r="R11" s="92"/>
      <c r="S11" s="92"/>
      <c r="T11" s="92"/>
      <c r="U11" s="92"/>
      <c r="V11" s="92"/>
      <c r="W11" s="92"/>
      <c r="X11" s="92"/>
      <c r="Y11" s="92"/>
      <c r="Z11" s="92"/>
      <c r="AA11" s="92"/>
    </row>
    <row r="12" spans="1:27" ht="14.4">
      <c r="A12" s="90"/>
      <c r="B12" s="164"/>
      <c r="C12" s="162" t="s">
        <v>819</v>
      </c>
      <c r="D12" s="161"/>
      <c r="E12" s="92"/>
      <c r="F12" s="92"/>
      <c r="G12" s="92"/>
      <c r="H12" s="92"/>
      <c r="I12" s="92"/>
      <c r="J12" s="92"/>
      <c r="K12" s="92"/>
      <c r="L12" s="92"/>
      <c r="M12" s="92"/>
      <c r="N12" s="92"/>
      <c r="O12" s="92"/>
      <c r="P12" s="92"/>
      <c r="Q12" s="92"/>
      <c r="R12" s="92"/>
      <c r="S12" s="92"/>
      <c r="T12" s="92"/>
      <c r="U12" s="92"/>
      <c r="V12" s="92"/>
      <c r="W12" s="92"/>
      <c r="X12" s="92"/>
      <c r="Y12" s="92"/>
      <c r="Z12" s="92"/>
      <c r="AA12" s="92"/>
    </row>
    <row r="13" spans="1:27" ht="14.4">
      <c r="A13" s="90"/>
      <c r="B13" s="164"/>
      <c r="C13" s="162" t="s">
        <v>931</v>
      </c>
      <c r="D13" s="161"/>
      <c r="E13" s="92"/>
      <c r="F13" s="92"/>
      <c r="G13" s="92"/>
      <c r="H13" s="92"/>
      <c r="I13" s="92"/>
      <c r="J13" s="92"/>
      <c r="K13" s="92"/>
      <c r="L13" s="92"/>
      <c r="M13" s="92"/>
      <c r="N13" s="92"/>
      <c r="O13" s="92"/>
      <c r="P13" s="92"/>
      <c r="Q13" s="92"/>
      <c r="R13" s="92"/>
      <c r="S13" s="92"/>
      <c r="T13" s="92"/>
      <c r="U13" s="92"/>
      <c r="V13" s="92"/>
      <c r="W13" s="92"/>
      <c r="X13" s="92"/>
      <c r="Y13" s="92"/>
      <c r="Z13" s="92"/>
      <c r="AA13" s="92"/>
    </row>
    <row r="14" spans="1:27" ht="14.4">
      <c r="A14" s="90"/>
      <c r="B14" s="164"/>
      <c r="C14" s="162" t="s">
        <v>932</v>
      </c>
      <c r="D14" s="161"/>
      <c r="E14" s="92"/>
      <c r="F14" s="92"/>
      <c r="G14" s="92"/>
      <c r="H14" s="92"/>
      <c r="I14" s="92"/>
      <c r="J14" s="92"/>
      <c r="K14" s="92"/>
      <c r="L14" s="92"/>
      <c r="M14" s="92"/>
      <c r="N14" s="92"/>
      <c r="O14" s="92"/>
      <c r="P14" s="92"/>
      <c r="Q14" s="92"/>
      <c r="R14" s="92"/>
      <c r="S14" s="92"/>
      <c r="T14" s="92"/>
      <c r="U14" s="92"/>
      <c r="V14" s="92"/>
      <c r="W14" s="92"/>
      <c r="X14" s="92"/>
      <c r="Y14" s="92"/>
      <c r="Z14" s="92"/>
      <c r="AA14" s="92"/>
    </row>
    <row r="15" spans="1:27" ht="14.4">
      <c r="A15" s="90"/>
      <c r="B15" s="164"/>
      <c r="C15" s="162" t="s">
        <v>933</v>
      </c>
      <c r="D15" s="161"/>
      <c r="E15" s="92"/>
      <c r="F15" s="92"/>
      <c r="G15" s="92"/>
      <c r="H15" s="92"/>
      <c r="I15" s="92"/>
      <c r="J15" s="92"/>
      <c r="K15" s="92"/>
      <c r="L15" s="92"/>
      <c r="M15" s="92"/>
      <c r="N15" s="92"/>
      <c r="O15" s="92"/>
      <c r="P15" s="92"/>
      <c r="Q15" s="92"/>
      <c r="R15" s="92"/>
      <c r="S15" s="92"/>
      <c r="T15" s="92"/>
      <c r="U15" s="92"/>
      <c r="V15" s="92"/>
      <c r="W15" s="92"/>
      <c r="X15" s="92"/>
      <c r="Y15" s="92"/>
      <c r="Z15" s="92"/>
      <c r="AA15" s="92"/>
    </row>
    <row r="16" spans="1:27" ht="14.4">
      <c r="A16" s="90"/>
      <c r="B16" s="161"/>
      <c r="C16" s="162" t="s">
        <v>934</v>
      </c>
      <c r="D16" s="161"/>
      <c r="E16" s="92"/>
      <c r="F16" s="92"/>
      <c r="G16" s="92"/>
      <c r="H16" s="92"/>
      <c r="I16" s="92"/>
      <c r="J16" s="92"/>
      <c r="K16" s="92"/>
      <c r="L16" s="92"/>
      <c r="M16" s="92"/>
      <c r="N16" s="92"/>
      <c r="O16" s="92"/>
      <c r="P16" s="92"/>
      <c r="Q16" s="92"/>
      <c r="R16" s="92"/>
      <c r="S16" s="92"/>
      <c r="T16" s="92"/>
      <c r="U16" s="92"/>
      <c r="V16" s="92"/>
      <c r="W16" s="92"/>
      <c r="X16" s="92"/>
      <c r="Y16" s="92"/>
      <c r="Z16" s="92"/>
      <c r="AA16" s="92"/>
    </row>
    <row r="17" spans="1:27" ht="14.4">
      <c r="A17" s="92"/>
      <c r="B17" s="94"/>
      <c r="C17" s="94"/>
      <c r="D17" s="94"/>
      <c r="E17" s="92"/>
      <c r="F17" s="92"/>
      <c r="G17" s="92"/>
      <c r="H17" s="92"/>
      <c r="I17" s="92"/>
      <c r="J17" s="92"/>
      <c r="K17" s="92"/>
      <c r="L17" s="92"/>
      <c r="M17" s="92"/>
      <c r="N17" s="92"/>
      <c r="O17" s="92"/>
      <c r="P17" s="92"/>
      <c r="Q17" s="92"/>
      <c r="R17" s="92"/>
      <c r="S17" s="92"/>
      <c r="T17" s="92"/>
      <c r="U17" s="92"/>
      <c r="V17" s="92"/>
      <c r="W17" s="92"/>
      <c r="X17" s="92"/>
      <c r="Y17" s="92"/>
      <c r="Z17" s="92"/>
      <c r="AA17" s="92"/>
    </row>
    <row r="18" spans="1:27" ht="14.4">
      <c r="A18" s="90"/>
      <c r="B18" s="93" t="s">
        <v>12</v>
      </c>
      <c r="C18" s="162" t="str">
        <f>Summary!G54</f>
        <v>Users can see all list of product that related to the filter option chosen, order by newest product in Grid View</v>
      </c>
      <c r="D18" s="161"/>
      <c r="E18" s="92"/>
      <c r="F18" s="92"/>
      <c r="G18" s="92"/>
      <c r="H18" s="92"/>
      <c r="I18" s="92"/>
      <c r="J18" s="92"/>
      <c r="K18" s="92"/>
      <c r="L18" s="92"/>
      <c r="M18" s="92"/>
      <c r="N18" s="92"/>
      <c r="O18" s="92"/>
      <c r="P18" s="92"/>
      <c r="Q18" s="92"/>
      <c r="R18" s="92"/>
      <c r="S18" s="92"/>
      <c r="T18" s="92"/>
      <c r="U18" s="92"/>
      <c r="V18" s="92"/>
      <c r="W18" s="92"/>
      <c r="X18" s="92"/>
      <c r="Y18" s="92"/>
      <c r="Z18" s="92"/>
      <c r="AA18" s="92"/>
    </row>
    <row r="19" spans="1:27" ht="14.4">
      <c r="A19" s="92"/>
      <c r="B19" s="94"/>
      <c r="C19" s="94"/>
      <c r="D19" s="94"/>
      <c r="E19" s="92"/>
      <c r="F19" s="92"/>
      <c r="G19" s="92"/>
      <c r="H19" s="92"/>
      <c r="I19" s="92"/>
      <c r="J19" s="92"/>
      <c r="K19" s="92"/>
      <c r="L19" s="92"/>
      <c r="M19" s="92"/>
      <c r="N19" s="92"/>
      <c r="O19" s="92"/>
      <c r="P19" s="92"/>
      <c r="Q19" s="92"/>
      <c r="R19" s="92"/>
      <c r="S19" s="92"/>
      <c r="T19" s="92"/>
      <c r="U19" s="92"/>
      <c r="V19" s="92"/>
      <c r="W19" s="92"/>
      <c r="X19" s="92"/>
      <c r="Y19" s="92"/>
      <c r="Z19" s="92"/>
      <c r="AA19" s="92"/>
    </row>
    <row r="20" spans="1:27" ht="14.4">
      <c r="A20" s="90"/>
      <c r="B20" s="163" t="s">
        <v>118</v>
      </c>
      <c r="C20" s="95" t="s">
        <v>120</v>
      </c>
      <c r="D20" s="86" t="s">
        <v>552</v>
      </c>
      <c r="E20" s="92"/>
      <c r="F20" s="92"/>
      <c r="G20" s="92"/>
      <c r="H20" s="92"/>
      <c r="I20" s="92"/>
      <c r="J20" s="92"/>
      <c r="K20" s="92"/>
      <c r="L20" s="92"/>
      <c r="M20" s="92"/>
      <c r="N20" s="92"/>
      <c r="O20" s="92"/>
      <c r="P20" s="92"/>
      <c r="Q20" s="92"/>
      <c r="R20" s="92"/>
      <c r="S20" s="92"/>
      <c r="T20" s="92"/>
      <c r="U20" s="92"/>
      <c r="V20" s="92"/>
      <c r="W20" s="92"/>
      <c r="X20" s="92"/>
      <c r="Y20" s="92"/>
      <c r="Z20" s="92"/>
      <c r="AA20" s="92"/>
    </row>
    <row r="21" spans="1:27" ht="15.75" customHeight="1">
      <c r="A21" s="90"/>
      <c r="B21" s="164"/>
      <c r="C21" s="95" t="s">
        <v>126</v>
      </c>
      <c r="D21" s="86" t="s">
        <v>792</v>
      </c>
      <c r="E21" s="92"/>
      <c r="F21" s="92"/>
      <c r="G21" s="92"/>
      <c r="H21" s="92"/>
      <c r="I21" s="92"/>
      <c r="J21" s="92"/>
      <c r="K21" s="92"/>
      <c r="L21" s="92"/>
      <c r="M21" s="92"/>
      <c r="N21" s="92"/>
      <c r="O21" s="92"/>
      <c r="P21" s="92"/>
      <c r="Q21" s="92"/>
      <c r="R21" s="92"/>
      <c r="S21" s="92"/>
      <c r="T21" s="92"/>
      <c r="U21" s="92"/>
      <c r="V21" s="92"/>
      <c r="W21" s="92"/>
      <c r="X21" s="92"/>
      <c r="Y21" s="92"/>
      <c r="Z21" s="92"/>
      <c r="AA21" s="92"/>
    </row>
    <row r="22" spans="1:27" ht="15.75" customHeight="1">
      <c r="A22" s="90"/>
      <c r="B22" s="164"/>
      <c r="C22" s="95" t="s">
        <v>763</v>
      </c>
      <c r="D22" s="86" t="s">
        <v>935</v>
      </c>
      <c r="E22" s="92"/>
      <c r="F22" s="3"/>
      <c r="G22" s="92"/>
      <c r="H22" s="92"/>
      <c r="I22" s="92"/>
      <c r="J22" s="92"/>
      <c r="K22" s="92"/>
      <c r="L22" s="92"/>
      <c r="M22" s="92"/>
      <c r="N22" s="92"/>
      <c r="O22" s="92"/>
      <c r="P22" s="92"/>
      <c r="Q22" s="92"/>
      <c r="R22" s="92"/>
      <c r="S22" s="92"/>
      <c r="T22" s="92"/>
      <c r="U22" s="92"/>
      <c r="V22" s="92"/>
      <c r="W22" s="92"/>
      <c r="X22" s="92"/>
      <c r="Y22" s="92"/>
      <c r="Z22" s="92"/>
      <c r="AA22" s="92"/>
    </row>
    <row r="23" spans="1:27" ht="15.75" customHeight="1">
      <c r="A23" s="90"/>
      <c r="B23" s="164"/>
      <c r="C23" s="95" t="s">
        <v>765</v>
      </c>
      <c r="D23" s="86" t="s">
        <v>936</v>
      </c>
      <c r="E23" s="92"/>
      <c r="F23" s="3"/>
      <c r="G23" s="92"/>
      <c r="H23" s="92"/>
      <c r="I23" s="92"/>
      <c r="J23" s="92"/>
      <c r="K23" s="92"/>
      <c r="L23" s="92"/>
      <c r="M23" s="92"/>
      <c r="N23" s="92"/>
      <c r="O23" s="92"/>
      <c r="P23" s="92"/>
      <c r="Q23" s="92"/>
      <c r="R23" s="92"/>
      <c r="S23" s="92"/>
      <c r="T23" s="92"/>
      <c r="U23" s="92"/>
      <c r="V23" s="92"/>
      <c r="W23" s="92"/>
      <c r="X23" s="92"/>
      <c r="Y23" s="92"/>
      <c r="Z23" s="92"/>
      <c r="AA23" s="92"/>
    </row>
    <row r="24" spans="1:27" ht="15.75" customHeight="1">
      <c r="A24" s="90"/>
      <c r="B24" s="164"/>
      <c r="C24" s="95" t="s">
        <v>137</v>
      </c>
      <c r="D24" s="86" t="s">
        <v>937</v>
      </c>
      <c r="E24" s="92"/>
      <c r="F24" s="3"/>
      <c r="G24" s="92"/>
      <c r="H24" s="92"/>
      <c r="I24" s="92"/>
      <c r="J24" s="92"/>
      <c r="K24" s="92"/>
      <c r="L24" s="92"/>
      <c r="M24" s="92"/>
      <c r="N24" s="92"/>
      <c r="O24" s="92"/>
      <c r="P24" s="92"/>
      <c r="Q24" s="92"/>
      <c r="R24" s="92"/>
      <c r="S24" s="92"/>
      <c r="T24" s="92"/>
      <c r="U24" s="92"/>
      <c r="V24" s="92"/>
      <c r="W24" s="92"/>
      <c r="X24" s="92"/>
      <c r="Y24" s="92"/>
      <c r="Z24" s="92"/>
      <c r="AA24" s="92"/>
    </row>
    <row r="25" spans="1:27" ht="15.75" customHeight="1">
      <c r="A25" s="90"/>
      <c r="B25" s="164"/>
      <c r="C25" s="95" t="s">
        <v>139</v>
      </c>
      <c r="D25" s="86" t="s">
        <v>938</v>
      </c>
      <c r="E25" s="92"/>
      <c r="F25" s="3"/>
      <c r="G25" s="92"/>
      <c r="H25" s="92"/>
      <c r="I25" s="92"/>
      <c r="J25" s="92"/>
      <c r="K25" s="92"/>
      <c r="L25" s="92"/>
      <c r="M25" s="92"/>
      <c r="N25" s="92"/>
      <c r="O25" s="92"/>
      <c r="P25" s="92"/>
      <c r="Q25" s="92"/>
      <c r="R25" s="92"/>
      <c r="S25" s="92"/>
      <c r="T25" s="92"/>
      <c r="U25" s="92"/>
      <c r="V25" s="92"/>
      <c r="W25" s="92"/>
      <c r="X25" s="92"/>
      <c r="Y25" s="92"/>
      <c r="Z25" s="92"/>
      <c r="AA25" s="92"/>
    </row>
    <row r="26" spans="1:27" ht="15.75" customHeight="1">
      <c r="A26" s="90"/>
      <c r="B26" s="164"/>
      <c r="C26" s="95" t="s">
        <v>144</v>
      </c>
      <c r="D26" s="86" t="s">
        <v>939</v>
      </c>
      <c r="E26" s="92"/>
      <c r="F26" s="3"/>
      <c r="G26" s="92"/>
      <c r="H26" s="92"/>
      <c r="I26" s="92"/>
      <c r="J26" s="92"/>
      <c r="K26" s="92"/>
      <c r="L26" s="92"/>
      <c r="M26" s="92"/>
      <c r="N26" s="92"/>
      <c r="O26" s="92"/>
      <c r="P26" s="92"/>
      <c r="Q26" s="92"/>
      <c r="R26" s="92"/>
      <c r="S26" s="92"/>
      <c r="T26" s="92"/>
      <c r="U26" s="92"/>
      <c r="V26" s="92"/>
      <c r="W26" s="92"/>
      <c r="X26" s="92"/>
      <c r="Y26" s="92"/>
      <c r="Z26" s="92"/>
      <c r="AA26" s="92"/>
    </row>
    <row r="27" spans="1:27" ht="15.75" customHeight="1">
      <c r="A27" s="90"/>
      <c r="B27" s="164"/>
      <c r="C27" s="95" t="s">
        <v>149</v>
      </c>
      <c r="D27" s="86" t="s">
        <v>940</v>
      </c>
      <c r="E27" s="92"/>
      <c r="F27" s="3"/>
      <c r="G27" s="92"/>
      <c r="H27" s="92"/>
      <c r="I27" s="92"/>
      <c r="J27" s="92"/>
      <c r="K27" s="92"/>
      <c r="L27" s="92"/>
      <c r="M27" s="92"/>
      <c r="N27" s="92"/>
      <c r="O27" s="92"/>
      <c r="P27" s="92"/>
      <c r="Q27" s="92"/>
      <c r="R27" s="92"/>
      <c r="S27" s="92"/>
      <c r="T27" s="92"/>
      <c r="U27" s="92"/>
      <c r="V27" s="92"/>
      <c r="W27" s="92"/>
      <c r="X27" s="92"/>
      <c r="Y27" s="92"/>
      <c r="Z27" s="92"/>
      <c r="AA27" s="92"/>
    </row>
    <row r="28" spans="1:27" ht="15.75" customHeight="1">
      <c r="A28" s="90"/>
      <c r="B28" s="164"/>
      <c r="C28" s="95" t="s">
        <v>154</v>
      </c>
      <c r="D28" s="37" t="s">
        <v>941</v>
      </c>
      <c r="E28" s="92"/>
      <c r="F28" s="3"/>
      <c r="G28" s="92"/>
      <c r="H28" s="92"/>
      <c r="I28" s="92"/>
      <c r="J28" s="92"/>
      <c r="K28" s="92"/>
      <c r="L28" s="92"/>
      <c r="M28" s="92"/>
      <c r="N28" s="92"/>
      <c r="O28" s="92"/>
      <c r="P28" s="92"/>
      <c r="Q28" s="92"/>
      <c r="R28" s="92"/>
      <c r="S28" s="92"/>
      <c r="T28" s="92"/>
      <c r="U28" s="92"/>
      <c r="V28" s="92"/>
      <c r="W28" s="92"/>
      <c r="X28" s="92"/>
      <c r="Y28" s="92"/>
      <c r="Z28" s="92"/>
      <c r="AA28" s="92"/>
    </row>
    <row r="29" spans="1:27" ht="15.75" customHeight="1">
      <c r="A29" s="90"/>
      <c r="B29" s="161"/>
      <c r="C29" s="95" t="s">
        <v>157</v>
      </c>
      <c r="D29" s="86" t="s">
        <v>942</v>
      </c>
      <c r="E29" s="92"/>
      <c r="F29" s="3"/>
      <c r="G29" s="92"/>
      <c r="H29" s="92"/>
      <c r="I29" s="92"/>
      <c r="J29" s="92"/>
      <c r="K29" s="92"/>
      <c r="L29" s="92"/>
      <c r="M29" s="92"/>
      <c r="N29" s="92"/>
      <c r="O29" s="92"/>
      <c r="P29" s="92"/>
      <c r="Q29" s="92"/>
      <c r="R29" s="92"/>
      <c r="S29" s="92"/>
      <c r="T29" s="92"/>
      <c r="U29" s="92"/>
      <c r="V29" s="92"/>
      <c r="W29" s="92"/>
      <c r="X29" s="92"/>
      <c r="Y29" s="92"/>
      <c r="Z29" s="92"/>
      <c r="AA29" s="92"/>
    </row>
    <row r="30" spans="1:27" ht="15.75" customHeight="1">
      <c r="A30" s="92"/>
      <c r="B30" s="94"/>
      <c r="C30" s="94"/>
      <c r="D30" s="94"/>
      <c r="E30" s="92"/>
      <c r="F30" s="92"/>
      <c r="G30" s="92"/>
      <c r="H30" s="92"/>
      <c r="I30" s="92"/>
      <c r="J30" s="92"/>
      <c r="K30" s="92"/>
      <c r="L30" s="92"/>
      <c r="M30" s="92"/>
      <c r="N30" s="92"/>
      <c r="O30" s="92"/>
      <c r="P30" s="92"/>
      <c r="Q30" s="92"/>
      <c r="R30" s="92"/>
      <c r="S30" s="92"/>
      <c r="T30" s="92"/>
      <c r="U30" s="92"/>
      <c r="V30" s="92"/>
      <c r="W30" s="92"/>
      <c r="X30" s="92"/>
      <c r="Y30" s="92"/>
      <c r="Z30" s="92"/>
      <c r="AA30" s="92"/>
    </row>
    <row r="31" spans="1:27" ht="15.75" customHeight="1">
      <c r="A31" s="90"/>
      <c r="B31" s="93" t="s">
        <v>234</v>
      </c>
      <c r="C31" s="160" t="s">
        <v>235</v>
      </c>
      <c r="D31" s="161"/>
      <c r="E31" s="92"/>
      <c r="F31" s="92"/>
      <c r="G31" s="92"/>
      <c r="H31" s="92"/>
      <c r="I31" s="92"/>
      <c r="J31" s="92"/>
      <c r="K31" s="92"/>
      <c r="L31" s="92"/>
      <c r="M31" s="92"/>
      <c r="N31" s="92"/>
      <c r="O31" s="92"/>
      <c r="P31" s="92"/>
      <c r="Q31" s="92"/>
      <c r="R31" s="92"/>
      <c r="S31" s="92"/>
      <c r="T31" s="92"/>
      <c r="U31" s="92"/>
      <c r="V31" s="92"/>
      <c r="W31" s="92"/>
      <c r="X31" s="92"/>
      <c r="Y31" s="92"/>
      <c r="Z31" s="92"/>
      <c r="AA31" s="92"/>
    </row>
    <row r="32" spans="1:27" ht="15.75" customHeight="1">
      <c r="A32" s="96"/>
      <c r="B32" s="94"/>
      <c r="C32" s="94"/>
      <c r="D32" s="94"/>
      <c r="E32" s="96"/>
      <c r="F32" s="96"/>
      <c r="G32" s="96"/>
      <c r="H32" s="96"/>
      <c r="I32" s="96"/>
      <c r="J32" s="96"/>
      <c r="K32" s="96"/>
      <c r="L32" s="96"/>
      <c r="M32" s="96"/>
      <c r="N32" s="96"/>
      <c r="O32" s="96"/>
      <c r="P32" s="96"/>
      <c r="Q32" s="96"/>
      <c r="R32" s="96"/>
      <c r="S32" s="96"/>
      <c r="T32" s="96"/>
      <c r="U32" s="96"/>
      <c r="V32" s="96"/>
      <c r="W32" s="96"/>
      <c r="X32" s="96"/>
      <c r="Y32" s="96"/>
      <c r="Z32" s="96"/>
      <c r="AA32" s="96"/>
    </row>
    <row r="33" spans="1:27" ht="15.75" customHeight="1">
      <c r="A33" s="87"/>
      <c r="B33" s="88"/>
      <c r="C33" s="89"/>
      <c r="D33" s="88"/>
      <c r="E33" s="87"/>
      <c r="F33" s="87"/>
      <c r="G33" s="87"/>
      <c r="H33" s="87"/>
      <c r="I33" s="87"/>
      <c r="J33" s="87"/>
      <c r="K33" s="87"/>
      <c r="L33" s="87"/>
      <c r="M33" s="87"/>
      <c r="N33" s="87"/>
      <c r="O33" s="87"/>
      <c r="P33" s="87"/>
      <c r="Q33" s="87"/>
      <c r="R33" s="87"/>
      <c r="S33" s="87"/>
      <c r="T33" s="87"/>
      <c r="U33" s="87"/>
      <c r="V33" s="87"/>
      <c r="W33" s="87"/>
      <c r="X33" s="87"/>
      <c r="Y33" s="87"/>
      <c r="Z33" s="87"/>
      <c r="AA33" s="87"/>
    </row>
    <row r="34" spans="1:27" ht="15.75" customHeight="1">
      <c r="A34" s="90"/>
      <c r="B34" s="91" t="s">
        <v>11</v>
      </c>
      <c r="C34" s="168" t="str">
        <f>Summary!F55</f>
        <v>Normal Scenario for Users Filter Product for the Second Time or Next Time</v>
      </c>
      <c r="D34" s="161"/>
      <c r="E34" s="92"/>
      <c r="F34" s="92"/>
      <c r="G34" s="92"/>
      <c r="H34" s="92"/>
      <c r="I34" s="92"/>
      <c r="J34" s="92"/>
      <c r="K34" s="92"/>
      <c r="L34" s="92"/>
      <c r="M34" s="92"/>
      <c r="N34" s="92"/>
      <c r="O34" s="92"/>
      <c r="P34" s="92"/>
      <c r="Q34" s="92"/>
      <c r="R34" s="92"/>
      <c r="S34" s="92"/>
      <c r="T34" s="92"/>
      <c r="U34" s="92"/>
      <c r="V34" s="92"/>
      <c r="W34" s="92"/>
      <c r="X34" s="92"/>
      <c r="Y34" s="92"/>
      <c r="Z34" s="92"/>
      <c r="AA34" s="92"/>
    </row>
    <row r="35" spans="1:27" ht="15.75" customHeight="1">
      <c r="A35" s="90"/>
      <c r="B35" s="93" t="s">
        <v>9</v>
      </c>
      <c r="C35" s="165" t="s">
        <v>247</v>
      </c>
      <c r="D35" s="161"/>
      <c r="E35" s="92"/>
      <c r="F35" s="92"/>
      <c r="G35" s="92"/>
      <c r="H35" s="92"/>
      <c r="I35" s="92"/>
      <c r="J35" s="92"/>
      <c r="K35" s="92"/>
      <c r="L35" s="92"/>
      <c r="M35" s="92"/>
      <c r="N35" s="92"/>
      <c r="O35" s="92"/>
      <c r="P35" s="92"/>
      <c r="Q35" s="92"/>
      <c r="R35" s="92"/>
      <c r="S35" s="92"/>
      <c r="T35" s="92"/>
      <c r="U35" s="92"/>
      <c r="V35" s="92"/>
      <c r="W35" s="92"/>
      <c r="X35" s="92"/>
      <c r="Y35" s="92"/>
      <c r="Z35" s="92"/>
      <c r="AA35" s="92"/>
    </row>
    <row r="36" spans="1:27" ht="15.75" customHeight="1">
      <c r="A36" s="92"/>
      <c r="B36" s="94"/>
      <c r="C36" s="94"/>
      <c r="D36" s="94"/>
      <c r="E36" s="92"/>
      <c r="F36" s="92"/>
      <c r="G36" s="92"/>
      <c r="H36" s="92"/>
      <c r="I36" s="92"/>
      <c r="J36" s="92"/>
      <c r="K36" s="92"/>
      <c r="L36" s="92"/>
      <c r="M36" s="92"/>
      <c r="N36" s="92"/>
      <c r="O36" s="92"/>
      <c r="P36" s="92"/>
      <c r="Q36" s="92"/>
      <c r="R36" s="92"/>
      <c r="S36" s="92"/>
      <c r="T36" s="92"/>
      <c r="U36" s="92"/>
      <c r="V36" s="92"/>
      <c r="W36" s="92"/>
      <c r="X36" s="92"/>
      <c r="Y36" s="92"/>
      <c r="Z36" s="92"/>
      <c r="AA36" s="92"/>
    </row>
    <row r="37" spans="1:27" ht="15.75" customHeight="1">
      <c r="A37" s="90"/>
      <c r="B37" s="166" t="s">
        <v>67</v>
      </c>
      <c r="C37" s="167"/>
      <c r="D37" s="161"/>
      <c r="E37" s="92"/>
      <c r="F37" s="92"/>
      <c r="G37" s="92"/>
      <c r="H37" s="92"/>
      <c r="I37" s="92"/>
      <c r="J37" s="92"/>
      <c r="K37" s="92"/>
      <c r="L37" s="92"/>
      <c r="M37" s="92"/>
      <c r="N37" s="92"/>
      <c r="O37" s="92"/>
      <c r="P37" s="92"/>
      <c r="Q37" s="92"/>
      <c r="R37" s="92"/>
      <c r="S37" s="92"/>
      <c r="T37" s="92"/>
      <c r="U37" s="92"/>
      <c r="V37" s="92"/>
      <c r="W37" s="92"/>
      <c r="X37" s="92"/>
      <c r="Y37" s="92"/>
      <c r="Z37" s="92"/>
      <c r="AA37" s="92"/>
    </row>
    <row r="38" spans="1:27" ht="15.75" customHeight="1">
      <c r="A38" s="90"/>
      <c r="B38" s="163" t="s">
        <v>81</v>
      </c>
      <c r="C38" s="162" t="s">
        <v>856</v>
      </c>
      <c r="D38" s="161"/>
      <c r="E38" s="92"/>
      <c r="F38" s="92"/>
      <c r="G38" s="92"/>
      <c r="H38" s="92"/>
      <c r="I38" s="92"/>
      <c r="J38" s="92"/>
      <c r="K38" s="92"/>
      <c r="L38" s="92"/>
      <c r="M38" s="92"/>
      <c r="N38" s="92"/>
      <c r="O38" s="92"/>
      <c r="P38" s="92"/>
      <c r="Q38" s="92"/>
      <c r="R38" s="92"/>
      <c r="S38" s="92"/>
      <c r="T38" s="92"/>
      <c r="U38" s="92"/>
      <c r="V38" s="92"/>
      <c r="W38" s="92"/>
      <c r="X38" s="92"/>
      <c r="Y38" s="92"/>
      <c r="Z38" s="92"/>
      <c r="AA38" s="92"/>
    </row>
    <row r="39" spans="1:27" ht="15.75" customHeight="1">
      <c r="A39" s="90"/>
      <c r="B39" s="164"/>
      <c r="C39" s="162" t="s">
        <v>858</v>
      </c>
      <c r="D39" s="161"/>
      <c r="E39" s="92"/>
      <c r="F39" s="92"/>
      <c r="G39" s="92"/>
      <c r="H39" s="92"/>
      <c r="I39" s="92"/>
      <c r="J39" s="92"/>
      <c r="K39" s="92"/>
      <c r="L39" s="92"/>
      <c r="M39" s="92"/>
      <c r="N39" s="92"/>
      <c r="O39" s="92"/>
      <c r="P39" s="92"/>
      <c r="Q39" s="92"/>
      <c r="R39" s="92"/>
      <c r="S39" s="92"/>
      <c r="T39" s="92"/>
      <c r="U39" s="92"/>
      <c r="V39" s="92"/>
      <c r="W39" s="92"/>
      <c r="X39" s="92"/>
      <c r="Y39" s="92"/>
      <c r="Z39" s="92"/>
      <c r="AA39" s="92"/>
    </row>
    <row r="40" spans="1:27" ht="15.75" customHeight="1">
      <c r="A40" s="90"/>
      <c r="B40" s="161"/>
      <c r="C40" s="162" t="s">
        <v>819</v>
      </c>
      <c r="D40" s="161"/>
      <c r="E40" s="92"/>
      <c r="F40" s="92"/>
      <c r="G40" s="92"/>
      <c r="H40" s="92"/>
      <c r="I40" s="92"/>
      <c r="J40" s="92"/>
      <c r="K40" s="92"/>
      <c r="L40" s="92"/>
      <c r="M40" s="92"/>
      <c r="N40" s="92"/>
      <c r="O40" s="92"/>
      <c r="P40" s="92"/>
      <c r="Q40" s="92"/>
      <c r="R40" s="92"/>
      <c r="S40" s="92"/>
      <c r="T40" s="92"/>
      <c r="U40" s="92"/>
      <c r="V40" s="92"/>
      <c r="W40" s="92"/>
      <c r="X40" s="92"/>
      <c r="Y40" s="92"/>
      <c r="Z40" s="92"/>
      <c r="AA40" s="92"/>
    </row>
    <row r="41" spans="1:27" ht="15.75" customHeight="1">
      <c r="A41" s="92"/>
      <c r="B41" s="94"/>
      <c r="C41" s="94"/>
      <c r="D41" s="94"/>
      <c r="E41" s="92"/>
      <c r="F41" s="92"/>
      <c r="G41" s="92"/>
      <c r="H41" s="92"/>
      <c r="I41" s="92"/>
      <c r="J41" s="92"/>
      <c r="K41" s="92"/>
      <c r="L41" s="92"/>
      <c r="M41" s="92"/>
      <c r="N41" s="92"/>
      <c r="O41" s="92"/>
      <c r="P41" s="92"/>
      <c r="Q41" s="92"/>
      <c r="R41" s="92"/>
      <c r="S41" s="92"/>
      <c r="T41" s="92"/>
      <c r="U41" s="92"/>
      <c r="V41" s="92"/>
      <c r="W41" s="92"/>
      <c r="X41" s="92"/>
      <c r="Y41" s="92"/>
      <c r="Z41" s="92"/>
      <c r="AA41" s="92"/>
    </row>
    <row r="42" spans="1:27" ht="15.75" customHeight="1">
      <c r="A42" s="90"/>
      <c r="B42" s="93" t="s">
        <v>12</v>
      </c>
      <c r="C42" s="162" t="str">
        <f>Summary!G55</f>
        <v>Users successfully see the default filtering options filled with the latest data</v>
      </c>
      <c r="D42" s="161"/>
      <c r="E42" s="92"/>
      <c r="F42" s="92"/>
      <c r="G42" s="92"/>
      <c r="H42" s="92"/>
      <c r="I42" s="92"/>
      <c r="J42" s="92"/>
      <c r="K42" s="92"/>
      <c r="L42" s="92"/>
      <c r="M42" s="92"/>
      <c r="N42" s="92"/>
      <c r="O42" s="92"/>
      <c r="P42" s="92"/>
      <c r="Q42" s="92"/>
      <c r="R42" s="92"/>
      <c r="S42" s="92"/>
      <c r="T42" s="92"/>
      <c r="U42" s="92"/>
      <c r="V42" s="92"/>
      <c r="W42" s="92"/>
      <c r="X42" s="92"/>
      <c r="Y42" s="92"/>
      <c r="Z42" s="92"/>
      <c r="AA42" s="92"/>
    </row>
    <row r="43" spans="1:27" ht="15.75" customHeight="1">
      <c r="A43" s="92"/>
      <c r="B43" s="94"/>
      <c r="C43" s="94"/>
      <c r="D43" s="94"/>
      <c r="E43" s="92"/>
      <c r="F43" s="92"/>
      <c r="G43" s="92"/>
      <c r="H43" s="92"/>
      <c r="I43" s="92"/>
      <c r="J43" s="92"/>
      <c r="K43" s="92"/>
      <c r="L43" s="92"/>
      <c r="M43" s="92"/>
      <c r="N43" s="92"/>
      <c r="O43" s="92"/>
      <c r="P43" s="92"/>
      <c r="Q43" s="92"/>
      <c r="R43" s="92"/>
      <c r="S43" s="92"/>
      <c r="T43" s="92"/>
      <c r="U43" s="92"/>
      <c r="V43" s="92"/>
      <c r="W43" s="92"/>
      <c r="X43" s="92"/>
      <c r="Y43" s="92"/>
      <c r="Z43" s="92"/>
      <c r="AA43" s="92"/>
    </row>
    <row r="44" spans="1:27" ht="15.75" customHeight="1">
      <c r="A44" s="90"/>
      <c r="B44" s="163" t="s">
        <v>118</v>
      </c>
      <c r="C44" s="95" t="s">
        <v>120</v>
      </c>
      <c r="D44" s="86" t="s">
        <v>943</v>
      </c>
      <c r="E44" s="92"/>
      <c r="F44" s="92"/>
      <c r="G44" s="92"/>
      <c r="H44" s="92"/>
      <c r="I44" s="92"/>
      <c r="J44" s="92"/>
      <c r="K44" s="92"/>
      <c r="L44" s="92"/>
      <c r="M44" s="92"/>
      <c r="N44" s="92"/>
      <c r="O44" s="92"/>
      <c r="P44" s="92"/>
      <c r="Q44" s="92"/>
      <c r="R44" s="92"/>
      <c r="S44" s="92"/>
      <c r="T44" s="92"/>
      <c r="U44" s="92"/>
      <c r="V44" s="92"/>
      <c r="W44" s="92"/>
      <c r="X44" s="92"/>
      <c r="Y44" s="92"/>
      <c r="Z44" s="92"/>
      <c r="AA44" s="92"/>
    </row>
    <row r="45" spans="1:27" ht="15.75" customHeight="1">
      <c r="A45" s="90"/>
      <c r="B45" s="164"/>
      <c r="C45" s="95" t="s">
        <v>126</v>
      </c>
      <c r="D45" s="86" t="s">
        <v>944</v>
      </c>
      <c r="E45" s="92"/>
      <c r="F45" s="92"/>
      <c r="G45" s="92"/>
      <c r="H45" s="92"/>
      <c r="I45" s="92"/>
      <c r="J45" s="92"/>
      <c r="K45" s="92"/>
      <c r="L45" s="92"/>
      <c r="M45" s="92"/>
      <c r="N45" s="92"/>
      <c r="O45" s="92"/>
      <c r="P45" s="92"/>
      <c r="Q45" s="92"/>
      <c r="R45" s="92"/>
      <c r="S45" s="92"/>
      <c r="T45" s="92"/>
      <c r="U45" s="92"/>
      <c r="V45" s="92"/>
      <c r="W45" s="92"/>
      <c r="X45" s="92"/>
      <c r="Y45" s="92"/>
      <c r="Z45" s="92"/>
      <c r="AA45" s="92"/>
    </row>
    <row r="46" spans="1:27" ht="15.75" customHeight="1">
      <c r="A46" s="90"/>
      <c r="B46" s="161"/>
      <c r="C46" s="95" t="s">
        <v>131</v>
      </c>
      <c r="D46" s="86" t="s">
        <v>249</v>
      </c>
      <c r="E46" s="92"/>
      <c r="F46" s="3"/>
      <c r="G46" s="92"/>
      <c r="H46" s="92"/>
      <c r="I46" s="92"/>
      <c r="J46" s="92"/>
      <c r="K46" s="92"/>
      <c r="L46" s="92"/>
      <c r="M46" s="92"/>
      <c r="N46" s="92"/>
      <c r="O46" s="92"/>
      <c r="P46" s="92"/>
      <c r="Q46" s="92"/>
      <c r="R46" s="92"/>
      <c r="S46" s="92"/>
      <c r="T46" s="92"/>
      <c r="U46" s="92"/>
      <c r="V46" s="92"/>
      <c r="W46" s="92"/>
      <c r="X46" s="92"/>
      <c r="Y46" s="92"/>
      <c r="Z46" s="92"/>
      <c r="AA46" s="92"/>
    </row>
    <row r="47" spans="1:27" ht="15.75" customHeight="1">
      <c r="A47" s="92"/>
      <c r="B47" s="94"/>
      <c r="C47" s="94"/>
      <c r="D47" s="94"/>
      <c r="E47" s="92"/>
      <c r="F47" s="92"/>
      <c r="G47" s="92"/>
      <c r="H47" s="92"/>
      <c r="I47" s="92"/>
      <c r="J47" s="92"/>
      <c r="K47" s="92"/>
      <c r="L47" s="92"/>
      <c r="M47" s="92"/>
      <c r="N47" s="92"/>
      <c r="O47" s="92"/>
      <c r="P47" s="92"/>
      <c r="Q47" s="92"/>
      <c r="R47" s="92"/>
      <c r="S47" s="92"/>
      <c r="T47" s="92"/>
      <c r="U47" s="92"/>
      <c r="V47" s="92"/>
      <c r="W47" s="92"/>
      <c r="X47" s="92"/>
      <c r="Y47" s="92"/>
      <c r="Z47" s="92"/>
      <c r="AA47" s="92"/>
    </row>
    <row r="48" spans="1:27" ht="15.75" customHeight="1">
      <c r="A48" s="90"/>
      <c r="B48" s="93" t="s">
        <v>234</v>
      </c>
      <c r="C48" s="160" t="s">
        <v>235</v>
      </c>
      <c r="D48" s="161"/>
      <c r="E48" s="92"/>
      <c r="F48" s="92"/>
      <c r="G48" s="92"/>
      <c r="H48" s="92"/>
      <c r="I48" s="92"/>
      <c r="J48" s="92"/>
      <c r="K48" s="92"/>
      <c r="L48" s="92"/>
      <c r="M48" s="92"/>
      <c r="N48" s="92"/>
      <c r="O48" s="92"/>
      <c r="P48" s="92"/>
      <c r="Q48" s="92"/>
      <c r="R48" s="92"/>
      <c r="S48" s="92"/>
      <c r="T48" s="92"/>
      <c r="U48" s="92"/>
      <c r="V48" s="92"/>
      <c r="W48" s="92"/>
      <c r="X48" s="92"/>
      <c r="Y48" s="92"/>
      <c r="Z48" s="92"/>
      <c r="AA48" s="92"/>
    </row>
    <row r="49" spans="1:27" ht="15.75" customHeight="1">
      <c r="A49" s="96"/>
      <c r="B49" s="94"/>
      <c r="C49" s="94"/>
      <c r="D49" s="94"/>
      <c r="E49" s="96"/>
      <c r="F49" s="96"/>
      <c r="G49" s="96"/>
      <c r="H49" s="96"/>
      <c r="I49" s="96"/>
      <c r="J49" s="96"/>
      <c r="K49" s="96"/>
      <c r="L49" s="96"/>
      <c r="M49" s="96"/>
      <c r="N49" s="96"/>
      <c r="O49" s="96"/>
      <c r="P49" s="96"/>
      <c r="Q49" s="96"/>
      <c r="R49" s="96"/>
      <c r="S49" s="96"/>
      <c r="T49" s="96"/>
      <c r="U49" s="96"/>
      <c r="V49" s="96"/>
      <c r="W49" s="96"/>
      <c r="X49" s="96"/>
      <c r="Y49" s="96"/>
      <c r="Z49" s="96"/>
      <c r="AA49" s="96"/>
    </row>
    <row r="50" spans="1:27" ht="15.75" customHeight="1">
      <c r="A50" s="92"/>
      <c r="B50" s="94"/>
      <c r="C50" s="94"/>
      <c r="D50" s="94"/>
      <c r="E50" s="92"/>
      <c r="F50" s="92"/>
      <c r="G50" s="92"/>
      <c r="H50" s="92"/>
      <c r="I50" s="92"/>
      <c r="J50" s="92"/>
      <c r="K50" s="92"/>
      <c r="L50" s="92"/>
      <c r="M50" s="92"/>
      <c r="N50" s="92"/>
      <c r="O50" s="92"/>
      <c r="P50" s="92"/>
      <c r="Q50" s="92"/>
      <c r="R50" s="92"/>
      <c r="S50" s="92"/>
      <c r="T50" s="92"/>
      <c r="U50" s="92"/>
      <c r="V50" s="92"/>
      <c r="W50" s="92"/>
      <c r="X50" s="92"/>
      <c r="Y50" s="92"/>
      <c r="Z50" s="92"/>
      <c r="AA50" s="92"/>
    </row>
    <row r="51" spans="1:27" ht="15.75" customHeight="1">
      <c r="A51" s="90"/>
      <c r="B51" s="91" t="s">
        <v>11</v>
      </c>
      <c r="C51" s="168" t="str">
        <f>Summary!F56</f>
        <v>Normal Scenario for Users Reset Filtering Data</v>
      </c>
      <c r="D51" s="161"/>
      <c r="E51" s="92"/>
      <c r="F51" s="92"/>
      <c r="G51" s="92"/>
      <c r="H51" s="92"/>
      <c r="I51" s="92"/>
      <c r="J51" s="92"/>
      <c r="K51" s="92"/>
      <c r="L51" s="92"/>
      <c r="M51" s="92"/>
      <c r="N51" s="92"/>
      <c r="O51" s="92"/>
      <c r="P51" s="92"/>
      <c r="Q51" s="92"/>
      <c r="R51" s="92"/>
      <c r="S51" s="92"/>
      <c r="T51" s="92"/>
      <c r="U51" s="92"/>
      <c r="V51" s="92"/>
      <c r="W51" s="92"/>
      <c r="X51" s="92"/>
      <c r="Y51" s="92"/>
      <c r="Z51" s="92"/>
      <c r="AA51" s="92"/>
    </row>
    <row r="52" spans="1:27" ht="15.75" customHeight="1">
      <c r="A52" s="90"/>
      <c r="B52" s="93" t="s">
        <v>9</v>
      </c>
      <c r="C52" s="165" t="s">
        <v>250</v>
      </c>
      <c r="D52" s="161"/>
      <c r="E52" s="92"/>
      <c r="F52" s="92"/>
      <c r="G52" s="92"/>
      <c r="H52" s="92"/>
      <c r="I52" s="92"/>
      <c r="J52" s="92"/>
      <c r="K52" s="92"/>
      <c r="L52" s="92"/>
      <c r="M52" s="92"/>
      <c r="N52" s="92"/>
      <c r="O52" s="92"/>
      <c r="P52" s="92"/>
      <c r="Q52" s="92"/>
      <c r="R52" s="92"/>
      <c r="S52" s="92"/>
      <c r="T52" s="92"/>
      <c r="U52" s="92"/>
      <c r="V52" s="92"/>
      <c r="W52" s="92"/>
      <c r="X52" s="92"/>
      <c r="Y52" s="92"/>
      <c r="Z52" s="92"/>
      <c r="AA52" s="92"/>
    </row>
    <row r="53" spans="1:27" ht="15.75" customHeight="1">
      <c r="A53" s="92"/>
      <c r="B53" s="94"/>
      <c r="C53" s="94"/>
      <c r="D53" s="94"/>
      <c r="E53" s="92"/>
      <c r="F53" s="92"/>
      <c r="G53" s="92"/>
      <c r="H53" s="92"/>
      <c r="I53" s="92"/>
      <c r="J53" s="92"/>
      <c r="K53" s="92"/>
      <c r="L53" s="92"/>
      <c r="M53" s="92"/>
      <c r="N53" s="92"/>
      <c r="O53" s="92"/>
      <c r="P53" s="92"/>
      <c r="Q53" s="92"/>
      <c r="R53" s="92"/>
      <c r="S53" s="92"/>
      <c r="T53" s="92"/>
      <c r="U53" s="92"/>
      <c r="V53" s="92"/>
      <c r="W53" s="92"/>
      <c r="X53" s="92"/>
      <c r="Y53" s="92"/>
      <c r="Z53" s="92"/>
      <c r="AA53" s="92"/>
    </row>
    <row r="54" spans="1:27" ht="15.75" customHeight="1">
      <c r="A54" s="90"/>
      <c r="B54" s="166" t="s">
        <v>67</v>
      </c>
      <c r="C54" s="167"/>
      <c r="D54" s="161"/>
      <c r="E54" s="92"/>
      <c r="F54" s="92"/>
      <c r="G54" s="92"/>
      <c r="H54" s="92"/>
      <c r="I54" s="92"/>
      <c r="J54" s="92"/>
      <c r="K54" s="92"/>
      <c r="L54" s="92"/>
      <c r="M54" s="92"/>
      <c r="N54" s="92"/>
      <c r="O54" s="92"/>
      <c r="P54" s="92"/>
      <c r="Q54" s="92"/>
      <c r="R54" s="92"/>
      <c r="S54" s="92"/>
      <c r="T54" s="92"/>
      <c r="U54" s="92"/>
      <c r="V54" s="92"/>
      <c r="W54" s="92"/>
      <c r="X54" s="92"/>
      <c r="Y54" s="92"/>
      <c r="Z54" s="92"/>
      <c r="AA54" s="92"/>
    </row>
    <row r="55" spans="1:27" ht="15.75" customHeight="1">
      <c r="A55" s="90"/>
      <c r="B55" s="163" t="s">
        <v>81</v>
      </c>
      <c r="C55" s="162" t="s">
        <v>856</v>
      </c>
      <c r="D55" s="161"/>
      <c r="E55" s="92"/>
      <c r="F55" s="92"/>
      <c r="G55" s="92"/>
      <c r="H55" s="92"/>
      <c r="I55" s="92"/>
      <c r="J55" s="92"/>
      <c r="K55" s="92"/>
      <c r="L55" s="92"/>
      <c r="M55" s="92"/>
      <c r="N55" s="92"/>
      <c r="O55" s="92"/>
      <c r="P55" s="92"/>
      <c r="Q55" s="92"/>
      <c r="R55" s="92"/>
      <c r="S55" s="92"/>
      <c r="T55" s="92"/>
      <c r="U55" s="92"/>
      <c r="V55" s="92"/>
      <c r="W55" s="92"/>
      <c r="X55" s="92"/>
      <c r="Y55" s="92"/>
      <c r="Z55" s="92"/>
      <c r="AA55" s="92"/>
    </row>
    <row r="56" spans="1:27" ht="15.75" customHeight="1">
      <c r="A56" s="90"/>
      <c r="B56" s="164"/>
      <c r="C56" s="162" t="s">
        <v>858</v>
      </c>
      <c r="D56" s="161"/>
      <c r="E56" s="92"/>
      <c r="F56" s="92"/>
      <c r="G56" s="92"/>
      <c r="H56" s="92"/>
      <c r="I56" s="92"/>
      <c r="J56" s="92"/>
      <c r="K56" s="92"/>
      <c r="L56" s="92"/>
      <c r="M56" s="92"/>
      <c r="N56" s="92"/>
      <c r="O56" s="92"/>
      <c r="P56" s="92"/>
      <c r="Q56" s="92"/>
      <c r="R56" s="92"/>
      <c r="S56" s="92"/>
      <c r="T56" s="92"/>
      <c r="U56" s="92"/>
      <c r="V56" s="92"/>
      <c r="W56" s="92"/>
      <c r="X56" s="92"/>
      <c r="Y56" s="92"/>
      <c r="Z56" s="92"/>
      <c r="AA56" s="92"/>
    </row>
    <row r="57" spans="1:27" ht="15.75" customHeight="1">
      <c r="A57" s="90"/>
      <c r="B57" s="161"/>
      <c r="C57" s="162" t="s">
        <v>819</v>
      </c>
      <c r="D57" s="161"/>
      <c r="E57" s="92"/>
      <c r="F57" s="92"/>
      <c r="G57" s="92"/>
      <c r="H57" s="92"/>
      <c r="I57" s="92"/>
      <c r="J57" s="92"/>
      <c r="K57" s="92"/>
      <c r="L57" s="92"/>
      <c r="M57" s="92"/>
      <c r="N57" s="92"/>
      <c r="O57" s="92"/>
      <c r="P57" s="92"/>
      <c r="Q57" s="92"/>
      <c r="R57" s="92"/>
      <c r="S57" s="92"/>
      <c r="T57" s="92"/>
      <c r="U57" s="92"/>
      <c r="V57" s="92"/>
      <c r="W57" s="92"/>
      <c r="X57" s="92"/>
      <c r="Y57" s="92"/>
      <c r="Z57" s="92"/>
      <c r="AA57" s="92"/>
    </row>
    <row r="58" spans="1:27" ht="15.75" customHeight="1">
      <c r="A58" s="92"/>
      <c r="B58" s="94"/>
      <c r="C58" s="94"/>
      <c r="D58" s="94"/>
      <c r="E58" s="92"/>
      <c r="F58" s="92"/>
      <c r="G58" s="92"/>
      <c r="H58" s="92"/>
      <c r="I58" s="92"/>
      <c r="J58" s="92"/>
      <c r="K58" s="92"/>
      <c r="L58" s="92"/>
      <c r="M58" s="92"/>
      <c r="N58" s="92"/>
      <c r="O58" s="92"/>
      <c r="P58" s="92"/>
      <c r="Q58" s="92"/>
      <c r="R58" s="92"/>
      <c r="S58" s="92"/>
      <c r="T58" s="92"/>
      <c r="U58" s="92"/>
      <c r="V58" s="92"/>
      <c r="W58" s="92"/>
      <c r="X58" s="92"/>
      <c r="Y58" s="92"/>
      <c r="Z58" s="92"/>
      <c r="AA58" s="92"/>
    </row>
    <row r="59" spans="1:27" ht="15.75" customHeight="1">
      <c r="A59" s="90"/>
      <c r="B59" s="93" t="s">
        <v>12</v>
      </c>
      <c r="C59" s="162" t="str">
        <f>Summary!G56</f>
        <v>Users can see the filter options has been reset to default</v>
      </c>
      <c r="D59" s="161"/>
      <c r="E59" s="92"/>
      <c r="F59" s="92"/>
      <c r="G59" s="92"/>
      <c r="H59" s="92"/>
      <c r="I59" s="92"/>
      <c r="J59" s="92"/>
      <c r="K59" s="92"/>
      <c r="L59" s="92"/>
      <c r="M59" s="92"/>
      <c r="N59" s="92"/>
      <c r="O59" s="92"/>
      <c r="P59" s="92"/>
      <c r="Q59" s="92"/>
      <c r="R59" s="92"/>
      <c r="S59" s="92"/>
      <c r="T59" s="92"/>
      <c r="U59" s="92"/>
      <c r="V59" s="92"/>
      <c r="W59" s="92"/>
      <c r="X59" s="92"/>
      <c r="Y59" s="92"/>
      <c r="Z59" s="92"/>
      <c r="AA59" s="92"/>
    </row>
    <row r="60" spans="1:27" ht="15.75" customHeight="1">
      <c r="A60" s="92"/>
      <c r="B60" s="94"/>
      <c r="C60" s="94"/>
      <c r="D60" s="94"/>
      <c r="E60" s="92"/>
      <c r="F60" s="92"/>
      <c r="G60" s="92"/>
      <c r="H60" s="92"/>
      <c r="I60" s="92"/>
      <c r="J60" s="92"/>
      <c r="K60" s="92"/>
      <c r="L60" s="92"/>
      <c r="M60" s="92"/>
      <c r="N60" s="92"/>
      <c r="O60" s="92"/>
      <c r="P60" s="92"/>
      <c r="Q60" s="92"/>
      <c r="R60" s="92"/>
      <c r="S60" s="92"/>
      <c r="T60" s="92"/>
      <c r="U60" s="92"/>
      <c r="V60" s="92"/>
      <c r="W60" s="92"/>
      <c r="X60" s="92"/>
      <c r="Y60" s="92"/>
      <c r="Z60" s="92"/>
      <c r="AA60" s="92"/>
    </row>
    <row r="61" spans="1:27" ht="15.75" customHeight="1">
      <c r="A61" s="90"/>
      <c r="B61" s="163" t="s">
        <v>118</v>
      </c>
      <c r="C61" s="97" t="s">
        <v>120</v>
      </c>
      <c r="D61" s="86" t="s">
        <v>945</v>
      </c>
      <c r="E61" s="92"/>
      <c r="F61" s="92"/>
      <c r="G61" s="92"/>
      <c r="H61" s="92"/>
      <c r="I61" s="92"/>
      <c r="J61" s="92"/>
      <c r="K61" s="92"/>
      <c r="L61" s="92"/>
      <c r="M61" s="92"/>
      <c r="N61" s="92"/>
      <c r="O61" s="92"/>
      <c r="P61" s="92"/>
      <c r="Q61" s="92"/>
      <c r="R61" s="92"/>
      <c r="S61" s="92"/>
      <c r="T61" s="92"/>
      <c r="U61" s="92"/>
      <c r="V61" s="92"/>
      <c r="W61" s="92"/>
      <c r="X61" s="92"/>
      <c r="Y61" s="92"/>
      <c r="Z61" s="92"/>
      <c r="AA61" s="92"/>
    </row>
    <row r="62" spans="1:27" ht="15.75" customHeight="1">
      <c r="A62" s="90"/>
      <c r="B62" s="164"/>
      <c r="C62" s="97" t="s">
        <v>126</v>
      </c>
      <c r="D62" s="86" t="s">
        <v>944</v>
      </c>
      <c r="E62" s="92"/>
      <c r="F62" s="92"/>
      <c r="G62" s="92"/>
      <c r="H62" s="92"/>
      <c r="I62" s="92"/>
      <c r="J62" s="92"/>
      <c r="K62" s="92"/>
      <c r="L62" s="92"/>
      <c r="M62" s="92"/>
      <c r="N62" s="92"/>
      <c r="O62" s="92"/>
      <c r="P62" s="92"/>
      <c r="Q62" s="92"/>
      <c r="R62" s="92"/>
      <c r="S62" s="92"/>
      <c r="T62" s="92"/>
      <c r="U62" s="92"/>
      <c r="V62" s="92"/>
      <c r="W62" s="92"/>
      <c r="X62" s="92"/>
      <c r="Y62" s="92"/>
      <c r="Z62" s="92"/>
      <c r="AA62" s="92"/>
    </row>
    <row r="63" spans="1:27" ht="15.75" customHeight="1">
      <c r="A63" s="90"/>
      <c r="B63" s="164"/>
      <c r="C63" s="97" t="s">
        <v>131</v>
      </c>
      <c r="D63" s="86" t="s">
        <v>946</v>
      </c>
      <c r="E63" s="92"/>
      <c r="F63" s="3"/>
      <c r="G63" s="92"/>
      <c r="H63" s="92"/>
      <c r="I63" s="92"/>
      <c r="J63" s="92"/>
      <c r="K63" s="92"/>
      <c r="L63" s="92"/>
      <c r="M63" s="92"/>
      <c r="N63" s="92"/>
      <c r="O63" s="92"/>
      <c r="P63" s="92"/>
      <c r="Q63" s="92"/>
      <c r="R63" s="92"/>
      <c r="S63" s="92"/>
      <c r="T63" s="92"/>
      <c r="U63" s="92"/>
      <c r="V63" s="92"/>
      <c r="W63" s="92"/>
      <c r="X63" s="92"/>
      <c r="Y63" s="92"/>
      <c r="Z63" s="92"/>
      <c r="AA63" s="92"/>
    </row>
    <row r="64" spans="1:27" ht="15.75" customHeight="1">
      <c r="A64" s="90"/>
      <c r="B64" s="161"/>
      <c r="C64" s="97" t="s">
        <v>137</v>
      </c>
      <c r="D64" s="86" t="s">
        <v>947</v>
      </c>
      <c r="E64" s="92"/>
      <c r="F64" s="3"/>
      <c r="G64" s="92"/>
      <c r="H64" s="92"/>
      <c r="I64" s="92"/>
      <c r="J64" s="92"/>
      <c r="K64" s="92"/>
      <c r="L64" s="92"/>
      <c r="M64" s="92"/>
      <c r="N64" s="92"/>
      <c r="O64" s="92"/>
      <c r="P64" s="92"/>
      <c r="Q64" s="92"/>
      <c r="R64" s="92"/>
      <c r="S64" s="92"/>
      <c r="T64" s="92"/>
      <c r="U64" s="92"/>
      <c r="V64" s="92"/>
      <c r="W64" s="92"/>
      <c r="X64" s="92"/>
      <c r="Y64" s="92"/>
      <c r="Z64" s="92"/>
      <c r="AA64" s="92"/>
    </row>
    <row r="65" spans="1:27" ht="15.75" customHeight="1">
      <c r="A65" s="92"/>
      <c r="B65" s="94"/>
      <c r="C65" s="94"/>
      <c r="D65" s="94"/>
      <c r="E65" s="92"/>
      <c r="F65" s="92"/>
      <c r="G65" s="92"/>
      <c r="H65" s="92"/>
      <c r="I65" s="92"/>
      <c r="J65" s="92"/>
      <c r="K65" s="92"/>
      <c r="L65" s="92"/>
      <c r="M65" s="92"/>
      <c r="N65" s="92"/>
      <c r="O65" s="92"/>
      <c r="P65" s="92"/>
      <c r="Q65" s="92"/>
      <c r="R65" s="92"/>
      <c r="S65" s="92"/>
      <c r="T65" s="92"/>
      <c r="U65" s="92"/>
      <c r="V65" s="92"/>
      <c r="W65" s="92"/>
      <c r="X65" s="92"/>
      <c r="Y65" s="92"/>
      <c r="Z65" s="92"/>
      <c r="AA65" s="92"/>
    </row>
    <row r="66" spans="1:27" ht="15.75" customHeight="1">
      <c r="A66" s="90"/>
      <c r="B66" s="93" t="s">
        <v>234</v>
      </c>
      <c r="C66" s="160" t="s">
        <v>235</v>
      </c>
      <c r="D66" s="161"/>
      <c r="E66" s="92"/>
      <c r="F66" s="92"/>
      <c r="G66" s="92"/>
      <c r="H66" s="92"/>
      <c r="I66" s="92"/>
      <c r="J66" s="92"/>
      <c r="K66" s="92"/>
      <c r="L66" s="92"/>
      <c r="M66" s="92"/>
      <c r="N66" s="92"/>
      <c r="O66" s="92"/>
      <c r="P66" s="92"/>
      <c r="Q66" s="92"/>
      <c r="R66" s="92"/>
      <c r="S66" s="92"/>
      <c r="T66" s="92"/>
      <c r="U66" s="92"/>
      <c r="V66" s="92"/>
      <c r="W66" s="92"/>
      <c r="X66" s="92"/>
      <c r="Y66" s="92"/>
      <c r="Z66" s="92"/>
      <c r="AA66" s="92"/>
    </row>
    <row r="67" spans="1:27" ht="15.75" customHeight="1">
      <c r="A67" s="96"/>
      <c r="B67" s="94"/>
      <c r="C67" s="94"/>
      <c r="D67" s="94"/>
      <c r="E67" s="96"/>
      <c r="F67" s="96"/>
      <c r="G67" s="96"/>
      <c r="H67" s="96"/>
      <c r="I67" s="96"/>
      <c r="J67" s="96"/>
      <c r="K67" s="96"/>
      <c r="L67" s="96"/>
      <c r="M67" s="96"/>
      <c r="N67" s="96"/>
      <c r="O67" s="96"/>
      <c r="P67" s="96"/>
      <c r="Q67" s="96"/>
      <c r="R67" s="96"/>
      <c r="S67" s="96"/>
      <c r="T67" s="96"/>
      <c r="U67" s="96"/>
      <c r="V67" s="96"/>
      <c r="W67" s="96"/>
      <c r="X67" s="96"/>
      <c r="Y67" s="96"/>
      <c r="Z67" s="96"/>
      <c r="AA67" s="96"/>
    </row>
    <row r="68" spans="1:27" ht="15.75" customHeight="1">
      <c r="A68" s="87"/>
      <c r="B68" s="88"/>
      <c r="C68" s="89"/>
      <c r="D68" s="88"/>
      <c r="E68" s="87"/>
      <c r="F68" s="87"/>
      <c r="G68" s="87"/>
      <c r="H68" s="87"/>
      <c r="I68" s="87"/>
      <c r="J68" s="87"/>
      <c r="K68" s="87"/>
      <c r="L68" s="87"/>
      <c r="M68" s="87"/>
      <c r="N68" s="87"/>
      <c r="O68" s="87"/>
      <c r="P68" s="87"/>
      <c r="Q68" s="87"/>
      <c r="R68" s="87"/>
      <c r="S68" s="87"/>
      <c r="T68" s="87"/>
      <c r="U68" s="87"/>
      <c r="V68" s="87"/>
      <c r="W68" s="87"/>
      <c r="X68" s="87"/>
      <c r="Y68" s="87"/>
      <c r="Z68" s="87"/>
      <c r="AA68" s="87"/>
    </row>
    <row r="69" spans="1:27" ht="15.75" customHeight="1">
      <c r="A69" s="90"/>
      <c r="B69" s="91" t="s">
        <v>11</v>
      </c>
      <c r="C69" s="168" t="str">
        <f>Summary!F57</f>
        <v>Normal Scenario for Users Filter Product After Filter by Clicking The Category Icon on Homepage or on Select Category page</v>
      </c>
      <c r="D69" s="161"/>
      <c r="E69" s="92"/>
      <c r="F69" s="92"/>
      <c r="G69" s="92"/>
      <c r="H69" s="92"/>
      <c r="I69" s="92"/>
      <c r="J69" s="92"/>
      <c r="K69" s="92"/>
      <c r="L69" s="92"/>
      <c r="M69" s="92"/>
      <c r="N69" s="92"/>
      <c r="O69" s="92"/>
      <c r="P69" s="92"/>
      <c r="Q69" s="92"/>
      <c r="R69" s="92"/>
      <c r="S69" s="92"/>
      <c r="T69" s="92"/>
      <c r="U69" s="92"/>
      <c r="V69" s="92"/>
      <c r="W69" s="92"/>
      <c r="X69" s="92"/>
      <c r="Y69" s="92"/>
      <c r="Z69" s="92"/>
      <c r="AA69" s="92"/>
    </row>
    <row r="70" spans="1:27" ht="15.75" customHeight="1">
      <c r="A70" s="90"/>
      <c r="B70" s="93" t="s">
        <v>9</v>
      </c>
      <c r="C70" s="165" t="s">
        <v>253</v>
      </c>
      <c r="D70" s="161"/>
      <c r="E70" s="92"/>
      <c r="F70" s="92"/>
      <c r="G70" s="92"/>
      <c r="H70" s="92"/>
      <c r="I70" s="92"/>
      <c r="J70" s="92"/>
      <c r="K70" s="92"/>
      <c r="L70" s="92"/>
      <c r="M70" s="92"/>
      <c r="N70" s="92"/>
      <c r="O70" s="92"/>
      <c r="P70" s="92"/>
      <c r="Q70" s="92"/>
      <c r="R70" s="92"/>
      <c r="S70" s="92"/>
      <c r="T70" s="92"/>
      <c r="U70" s="92"/>
      <c r="V70" s="92"/>
      <c r="W70" s="92"/>
      <c r="X70" s="92"/>
      <c r="Y70" s="92"/>
      <c r="Z70" s="92"/>
      <c r="AA70" s="92"/>
    </row>
    <row r="71" spans="1:27" ht="15.75" customHeight="1">
      <c r="A71" s="92"/>
      <c r="B71" s="94"/>
      <c r="C71" s="94"/>
      <c r="D71" s="94"/>
      <c r="E71" s="92"/>
      <c r="F71" s="92"/>
      <c r="G71" s="92"/>
      <c r="H71" s="92"/>
      <c r="I71" s="92"/>
      <c r="J71" s="92"/>
      <c r="K71" s="92"/>
      <c r="L71" s="92"/>
      <c r="M71" s="92"/>
      <c r="N71" s="92"/>
      <c r="O71" s="92"/>
      <c r="P71" s="92"/>
      <c r="Q71" s="92"/>
      <c r="R71" s="92"/>
      <c r="S71" s="92"/>
      <c r="T71" s="92"/>
      <c r="U71" s="92"/>
      <c r="V71" s="92"/>
      <c r="W71" s="92"/>
      <c r="X71" s="92"/>
      <c r="Y71" s="92"/>
      <c r="Z71" s="92"/>
      <c r="AA71" s="92"/>
    </row>
    <row r="72" spans="1:27" ht="15.75" customHeight="1">
      <c r="A72" s="90"/>
      <c r="B72" s="166" t="s">
        <v>67</v>
      </c>
      <c r="C72" s="167"/>
      <c r="D72" s="161"/>
      <c r="E72" s="92"/>
      <c r="F72" s="92"/>
      <c r="G72" s="92"/>
      <c r="H72" s="92"/>
      <c r="I72" s="92"/>
      <c r="J72" s="92"/>
      <c r="K72" s="92"/>
      <c r="L72" s="92"/>
      <c r="M72" s="92"/>
      <c r="N72" s="92"/>
      <c r="O72" s="92"/>
      <c r="P72" s="92"/>
      <c r="Q72" s="92"/>
      <c r="R72" s="92"/>
      <c r="S72" s="92"/>
      <c r="T72" s="92"/>
      <c r="U72" s="92"/>
      <c r="V72" s="92"/>
      <c r="W72" s="92"/>
      <c r="X72" s="92"/>
      <c r="Y72" s="92"/>
      <c r="Z72" s="92"/>
      <c r="AA72" s="92"/>
    </row>
    <row r="73" spans="1:27" ht="15.75" customHeight="1">
      <c r="A73" s="90"/>
      <c r="B73" s="163" t="s">
        <v>81</v>
      </c>
      <c r="C73" s="162" t="s">
        <v>856</v>
      </c>
      <c r="D73" s="161"/>
      <c r="E73" s="92"/>
      <c r="F73" s="92"/>
      <c r="G73" s="92"/>
      <c r="H73" s="92"/>
      <c r="I73" s="92"/>
      <c r="J73" s="92"/>
      <c r="K73" s="92"/>
      <c r="L73" s="92"/>
      <c r="M73" s="92"/>
      <c r="N73" s="92"/>
      <c r="O73" s="92"/>
      <c r="P73" s="92"/>
      <c r="Q73" s="92"/>
      <c r="R73" s="92"/>
      <c r="S73" s="92"/>
      <c r="T73" s="92"/>
      <c r="U73" s="92"/>
      <c r="V73" s="92"/>
      <c r="W73" s="92"/>
      <c r="X73" s="92"/>
      <c r="Y73" s="92"/>
      <c r="Z73" s="92"/>
      <c r="AA73" s="92"/>
    </row>
    <row r="74" spans="1:27" ht="15.75" customHeight="1">
      <c r="A74" s="90"/>
      <c r="B74" s="164"/>
      <c r="C74" s="162" t="s">
        <v>858</v>
      </c>
      <c r="D74" s="161"/>
      <c r="E74" s="92"/>
      <c r="F74" s="92"/>
      <c r="G74" s="92"/>
      <c r="H74" s="92"/>
      <c r="I74" s="92"/>
      <c r="J74" s="92"/>
      <c r="K74" s="92"/>
      <c r="L74" s="92"/>
      <c r="M74" s="92"/>
      <c r="N74" s="92"/>
      <c r="O74" s="92"/>
      <c r="P74" s="92"/>
      <c r="Q74" s="92"/>
      <c r="R74" s="92"/>
      <c r="S74" s="92"/>
      <c r="T74" s="92"/>
      <c r="U74" s="92"/>
      <c r="V74" s="92"/>
      <c r="W74" s="92"/>
      <c r="X74" s="92"/>
      <c r="Y74" s="92"/>
      <c r="Z74" s="92"/>
      <c r="AA74" s="92"/>
    </row>
    <row r="75" spans="1:27" ht="15.75" customHeight="1">
      <c r="A75" s="90"/>
      <c r="B75" s="161"/>
      <c r="C75" s="162" t="s">
        <v>819</v>
      </c>
      <c r="D75" s="161"/>
      <c r="E75" s="92"/>
      <c r="F75" s="92"/>
      <c r="G75" s="92"/>
      <c r="H75" s="92"/>
      <c r="I75" s="92"/>
      <c r="J75" s="92"/>
      <c r="K75" s="92"/>
      <c r="L75" s="92"/>
      <c r="M75" s="92"/>
      <c r="N75" s="92"/>
      <c r="O75" s="92"/>
      <c r="P75" s="92"/>
      <c r="Q75" s="92"/>
      <c r="R75" s="92"/>
      <c r="S75" s="92"/>
      <c r="T75" s="92"/>
      <c r="U75" s="92"/>
      <c r="V75" s="92"/>
      <c r="W75" s="92"/>
      <c r="X75" s="92"/>
      <c r="Y75" s="92"/>
      <c r="Z75" s="92"/>
      <c r="AA75" s="92"/>
    </row>
    <row r="76" spans="1:27" ht="15.75" customHeight="1">
      <c r="A76" s="92"/>
      <c r="B76" s="94"/>
      <c r="C76" s="94"/>
      <c r="D76" s="94"/>
      <c r="E76" s="92"/>
      <c r="F76" s="92"/>
      <c r="G76" s="92"/>
      <c r="H76" s="92"/>
      <c r="I76" s="92"/>
      <c r="J76" s="92"/>
      <c r="K76" s="92"/>
      <c r="L76" s="92"/>
      <c r="M76" s="92"/>
      <c r="N76" s="92"/>
      <c r="O76" s="92"/>
      <c r="P76" s="92"/>
      <c r="Q76" s="92"/>
      <c r="R76" s="92"/>
      <c r="S76" s="92"/>
      <c r="T76" s="92"/>
      <c r="U76" s="92"/>
      <c r="V76" s="92"/>
      <c r="W76" s="92"/>
      <c r="X76" s="92"/>
      <c r="Y76" s="92"/>
      <c r="Z76" s="92"/>
      <c r="AA76" s="92"/>
    </row>
    <row r="77" spans="1:27" ht="15.75" customHeight="1">
      <c r="A77" s="90"/>
      <c r="B77" s="93" t="s">
        <v>12</v>
      </c>
      <c r="C77" s="162" t="str">
        <f>Summary!G57</f>
        <v>Users can see that Filter options by category not displayed</v>
      </c>
      <c r="D77" s="161"/>
      <c r="E77" s="92"/>
      <c r="F77" s="92"/>
      <c r="G77" s="92"/>
      <c r="H77" s="92"/>
      <c r="I77" s="92"/>
      <c r="J77" s="92"/>
      <c r="K77" s="92"/>
      <c r="L77" s="92"/>
      <c r="M77" s="92"/>
      <c r="N77" s="92"/>
      <c r="O77" s="92"/>
      <c r="P77" s="92"/>
      <c r="Q77" s="92"/>
      <c r="R77" s="92"/>
      <c r="S77" s="92"/>
      <c r="T77" s="92"/>
      <c r="U77" s="92"/>
      <c r="V77" s="92"/>
      <c r="W77" s="92"/>
      <c r="X77" s="92"/>
      <c r="Y77" s="92"/>
      <c r="Z77" s="92"/>
      <c r="AA77" s="92"/>
    </row>
    <row r="78" spans="1:27" ht="15.75" customHeight="1">
      <c r="A78" s="92"/>
      <c r="B78" s="94"/>
      <c r="C78" s="94"/>
      <c r="D78" s="94"/>
      <c r="E78" s="92"/>
      <c r="F78" s="92"/>
      <c r="G78" s="92"/>
      <c r="H78" s="92"/>
      <c r="I78" s="92"/>
      <c r="J78" s="92"/>
      <c r="K78" s="92"/>
      <c r="L78" s="92"/>
      <c r="M78" s="92"/>
      <c r="N78" s="92"/>
      <c r="O78" s="92"/>
      <c r="P78" s="92"/>
      <c r="Q78" s="92"/>
      <c r="R78" s="92"/>
      <c r="S78" s="92"/>
      <c r="T78" s="92"/>
      <c r="U78" s="92"/>
      <c r="V78" s="92"/>
      <c r="W78" s="92"/>
      <c r="X78" s="92"/>
      <c r="Y78" s="92"/>
      <c r="Z78" s="92"/>
      <c r="AA78" s="92"/>
    </row>
    <row r="79" spans="1:27" ht="15.75" customHeight="1">
      <c r="A79" s="90"/>
      <c r="B79" s="163" t="s">
        <v>118</v>
      </c>
      <c r="C79" s="95" t="s">
        <v>120</v>
      </c>
      <c r="D79" s="86" t="s">
        <v>552</v>
      </c>
      <c r="E79" s="92"/>
      <c r="F79" s="92"/>
      <c r="G79" s="92"/>
      <c r="H79" s="92"/>
      <c r="I79" s="92"/>
      <c r="J79" s="92"/>
      <c r="K79" s="92"/>
      <c r="L79" s="92"/>
      <c r="M79" s="92"/>
      <c r="N79" s="92"/>
      <c r="O79" s="92"/>
      <c r="P79" s="92"/>
      <c r="Q79" s="92"/>
      <c r="R79" s="92"/>
      <c r="S79" s="92"/>
      <c r="T79" s="92"/>
      <c r="U79" s="92"/>
      <c r="V79" s="92"/>
      <c r="W79" s="92"/>
      <c r="X79" s="92"/>
      <c r="Y79" s="92"/>
      <c r="Z79" s="92"/>
      <c r="AA79" s="92"/>
    </row>
    <row r="80" spans="1:27" ht="15.75" customHeight="1">
      <c r="A80" s="90"/>
      <c r="B80" s="164"/>
      <c r="C80" s="95" t="s">
        <v>126</v>
      </c>
      <c r="D80" s="86" t="s">
        <v>792</v>
      </c>
      <c r="E80" s="92"/>
      <c r="F80" s="92"/>
      <c r="G80" s="92"/>
      <c r="H80" s="92"/>
      <c r="I80" s="92"/>
      <c r="J80" s="92"/>
      <c r="K80" s="92"/>
      <c r="L80" s="92"/>
      <c r="M80" s="92"/>
      <c r="N80" s="92"/>
      <c r="O80" s="92"/>
      <c r="P80" s="92"/>
      <c r="Q80" s="92"/>
      <c r="R80" s="92"/>
      <c r="S80" s="92"/>
      <c r="T80" s="92"/>
      <c r="U80" s="92"/>
      <c r="V80" s="92"/>
      <c r="W80" s="92"/>
      <c r="X80" s="92"/>
      <c r="Y80" s="92"/>
      <c r="Z80" s="92"/>
      <c r="AA80" s="92"/>
    </row>
    <row r="81" spans="1:27" ht="15.75" customHeight="1">
      <c r="A81" s="90"/>
      <c r="B81" s="164"/>
      <c r="C81" s="95" t="s">
        <v>131</v>
      </c>
      <c r="D81" s="37" t="s">
        <v>948</v>
      </c>
      <c r="E81" s="92"/>
      <c r="F81" s="92"/>
      <c r="G81" s="92"/>
      <c r="H81" s="92"/>
      <c r="I81" s="92"/>
      <c r="J81" s="92"/>
      <c r="K81" s="92"/>
      <c r="L81" s="92"/>
      <c r="M81" s="92"/>
      <c r="N81" s="92"/>
      <c r="O81" s="92"/>
      <c r="P81" s="92"/>
      <c r="Q81" s="92"/>
      <c r="R81" s="92"/>
      <c r="S81" s="92"/>
      <c r="T81" s="92"/>
      <c r="U81" s="92"/>
      <c r="V81" s="92"/>
      <c r="W81" s="92"/>
      <c r="X81" s="92"/>
      <c r="Y81" s="92"/>
      <c r="Z81" s="92"/>
      <c r="AA81" s="92"/>
    </row>
    <row r="82" spans="1:27" ht="15.75" customHeight="1">
      <c r="A82" s="90"/>
      <c r="B82" s="164"/>
      <c r="C82" s="95" t="s">
        <v>137</v>
      </c>
      <c r="D82" s="37" t="s">
        <v>885</v>
      </c>
      <c r="E82" s="92"/>
      <c r="F82" s="92"/>
      <c r="G82" s="92"/>
      <c r="H82" s="92"/>
      <c r="I82" s="92"/>
      <c r="J82" s="92"/>
      <c r="K82" s="92"/>
      <c r="L82" s="92"/>
      <c r="M82" s="92"/>
      <c r="N82" s="92"/>
      <c r="O82" s="92"/>
      <c r="P82" s="92"/>
      <c r="Q82" s="92"/>
      <c r="R82" s="92"/>
      <c r="S82" s="92"/>
      <c r="T82" s="92"/>
      <c r="U82" s="92"/>
      <c r="V82" s="92"/>
      <c r="W82" s="92"/>
      <c r="X82" s="92"/>
      <c r="Y82" s="92"/>
      <c r="Z82" s="92"/>
      <c r="AA82" s="92"/>
    </row>
    <row r="83" spans="1:27" ht="15.75" customHeight="1">
      <c r="A83" s="90"/>
      <c r="B83" s="164"/>
      <c r="C83" s="95" t="s">
        <v>139</v>
      </c>
      <c r="D83" s="37" t="s">
        <v>886</v>
      </c>
      <c r="E83" s="92"/>
      <c r="F83" s="92"/>
      <c r="G83" s="92"/>
      <c r="H83" s="92"/>
      <c r="I83" s="92"/>
      <c r="J83" s="92"/>
      <c r="K83" s="92"/>
      <c r="L83" s="92"/>
      <c r="M83" s="92"/>
      <c r="N83" s="92"/>
      <c r="O83" s="92"/>
      <c r="P83" s="92"/>
      <c r="Q83" s="92"/>
      <c r="R83" s="92"/>
      <c r="S83" s="92"/>
      <c r="T83" s="92"/>
      <c r="U83" s="92"/>
      <c r="V83" s="92"/>
      <c r="W83" s="92"/>
      <c r="X83" s="92"/>
      <c r="Y83" s="92"/>
      <c r="Z83" s="92"/>
      <c r="AA83" s="92"/>
    </row>
    <row r="84" spans="1:27" ht="15.75" customHeight="1">
      <c r="A84" s="90"/>
      <c r="B84" s="164"/>
      <c r="C84" s="95" t="s">
        <v>144</v>
      </c>
      <c r="D84" s="86" t="s">
        <v>949</v>
      </c>
      <c r="E84" s="92"/>
      <c r="F84" s="3"/>
      <c r="G84" s="92"/>
      <c r="H84" s="92"/>
      <c r="I84" s="92"/>
      <c r="J84" s="92"/>
      <c r="K84" s="92"/>
      <c r="L84" s="92"/>
      <c r="M84" s="92"/>
      <c r="N84" s="92"/>
      <c r="O84" s="92"/>
      <c r="P84" s="92"/>
      <c r="Q84" s="92"/>
      <c r="R84" s="92"/>
      <c r="S84" s="92"/>
      <c r="T84" s="92"/>
      <c r="U84" s="92"/>
      <c r="V84" s="92"/>
      <c r="W84" s="92"/>
      <c r="X84" s="92"/>
      <c r="Y84" s="92"/>
      <c r="Z84" s="92"/>
      <c r="AA84" s="92"/>
    </row>
    <row r="85" spans="1:27" ht="15.75" customHeight="1">
      <c r="A85" s="90"/>
      <c r="B85" s="164"/>
      <c r="C85" s="95" t="s">
        <v>149</v>
      </c>
      <c r="D85" s="86" t="s">
        <v>937</v>
      </c>
      <c r="E85" s="92"/>
      <c r="F85" s="3"/>
      <c r="G85" s="92"/>
      <c r="H85" s="92"/>
      <c r="I85" s="92"/>
      <c r="J85" s="92"/>
      <c r="K85" s="92"/>
      <c r="L85" s="92"/>
      <c r="M85" s="92"/>
      <c r="N85" s="92"/>
      <c r="O85" s="92"/>
      <c r="P85" s="92"/>
      <c r="Q85" s="92"/>
      <c r="R85" s="92"/>
      <c r="S85" s="92"/>
      <c r="T85" s="92"/>
      <c r="U85" s="92"/>
      <c r="V85" s="92"/>
      <c r="W85" s="92"/>
      <c r="X85" s="92"/>
      <c r="Y85" s="92"/>
      <c r="Z85" s="92"/>
      <c r="AA85" s="92"/>
    </row>
    <row r="86" spans="1:27" ht="15.75" customHeight="1">
      <c r="A86" s="90"/>
      <c r="B86" s="164"/>
      <c r="C86" s="95" t="s">
        <v>154</v>
      </c>
      <c r="D86" s="86" t="s">
        <v>950</v>
      </c>
      <c r="E86" s="92"/>
      <c r="F86" s="3"/>
      <c r="G86" s="92"/>
      <c r="H86" s="92"/>
      <c r="I86" s="92"/>
      <c r="J86" s="92"/>
      <c r="K86" s="92"/>
      <c r="L86" s="92"/>
      <c r="M86" s="92"/>
      <c r="N86" s="92"/>
      <c r="O86" s="92"/>
      <c r="P86" s="92"/>
      <c r="Q86" s="92"/>
      <c r="R86" s="92"/>
      <c r="S86" s="92"/>
      <c r="T86" s="92"/>
      <c r="U86" s="92"/>
      <c r="V86" s="92"/>
      <c r="W86" s="92"/>
      <c r="X86" s="92"/>
      <c r="Y86" s="92"/>
      <c r="Z86" s="92"/>
      <c r="AA86" s="92"/>
    </row>
    <row r="87" spans="1:27" ht="15.75" customHeight="1">
      <c r="A87" s="90"/>
      <c r="B87" s="161"/>
      <c r="C87" s="95" t="s">
        <v>157</v>
      </c>
      <c r="D87" s="86" t="s">
        <v>951</v>
      </c>
      <c r="E87" s="92"/>
      <c r="F87" s="3"/>
      <c r="G87" s="92"/>
      <c r="H87" s="92"/>
      <c r="I87" s="92"/>
      <c r="J87" s="92"/>
      <c r="K87" s="92"/>
      <c r="L87" s="92"/>
      <c r="M87" s="92"/>
      <c r="N87" s="92"/>
      <c r="O87" s="92"/>
      <c r="P87" s="92"/>
      <c r="Q87" s="92"/>
      <c r="R87" s="92"/>
      <c r="S87" s="92"/>
      <c r="T87" s="92"/>
      <c r="U87" s="92"/>
      <c r="V87" s="92"/>
      <c r="W87" s="92"/>
      <c r="X87" s="92"/>
      <c r="Y87" s="92"/>
      <c r="Z87" s="92"/>
      <c r="AA87" s="92"/>
    </row>
    <row r="88" spans="1:27" ht="15.75" customHeight="1">
      <c r="A88" s="92"/>
      <c r="B88" s="94"/>
      <c r="C88" s="94"/>
      <c r="D88" s="94"/>
      <c r="E88" s="92"/>
      <c r="F88" s="92"/>
      <c r="G88" s="92"/>
      <c r="H88" s="92"/>
      <c r="I88" s="92"/>
      <c r="J88" s="92"/>
      <c r="K88" s="92"/>
      <c r="L88" s="92"/>
      <c r="M88" s="92"/>
      <c r="N88" s="92"/>
      <c r="O88" s="92"/>
      <c r="P88" s="92"/>
      <c r="Q88" s="92"/>
      <c r="R88" s="92"/>
      <c r="S88" s="92"/>
      <c r="T88" s="92"/>
      <c r="U88" s="92"/>
      <c r="V88" s="92"/>
      <c r="W88" s="92"/>
      <c r="X88" s="92"/>
      <c r="Y88" s="92"/>
      <c r="Z88" s="92"/>
      <c r="AA88" s="92"/>
    </row>
    <row r="89" spans="1:27" ht="15.75" customHeight="1">
      <c r="A89" s="90"/>
      <c r="B89" s="93" t="s">
        <v>234</v>
      </c>
      <c r="C89" s="160" t="s">
        <v>235</v>
      </c>
      <c r="D89" s="161"/>
      <c r="E89" s="92"/>
      <c r="F89" s="92"/>
      <c r="G89" s="92"/>
      <c r="H89" s="92"/>
      <c r="I89" s="92"/>
      <c r="J89" s="92"/>
      <c r="K89" s="92"/>
      <c r="L89" s="92"/>
      <c r="M89" s="92"/>
      <c r="N89" s="92"/>
      <c r="O89" s="92"/>
      <c r="P89" s="92"/>
      <c r="Q89" s="92"/>
      <c r="R89" s="92"/>
      <c r="S89" s="92"/>
      <c r="T89" s="92"/>
      <c r="U89" s="92"/>
      <c r="V89" s="92"/>
      <c r="W89" s="92"/>
      <c r="X89" s="92"/>
      <c r="Y89" s="92"/>
      <c r="Z89" s="92"/>
      <c r="AA89" s="92"/>
    </row>
    <row r="90" spans="1:27" ht="15.75" customHeight="1">
      <c r="A90" s="96"/>
      <c r="B90" s="94"/>
      <c r="C90" s="94"/>
      <c r="D90" s="94"/>
      <c r="E90" s="96"/>
      <c r="F90" s="96"/>
      <c r="G90" s="96"/>
      <c r="H90" s="96"/>
      <c r="I90" s="96"/>
      <c r="J90" s="96"/>
      <c r="K90" s="96"/>
      <c r="L90" s="96"/>
      <c r="M90" s="96"/>
      <c r="N90" s="96"/>
      <c r="O90" s="96"/>
      <c r="P90" s="96"/>
      <c r="Q90" s="96"/>
      <c r="R90" s="96"/>
      <c r="S90" s="96"/>
      <c r="T90" s="96"/>
      <c r="U90" s="96"/>
      <c r="V90" s="96"/>
      <c r="W90" s="96"/>
      <c r="X90" s="96"/>
      <c r="Y90" s="96"/>
      <c r="Z90" s="96"/>
      <c r="AA90" s="96"/>
    </row>
    <row r="91" spans="1:27" ht="15.75" customHeight="1">
      <c r="A91" s="87"/>
      <c r="B91" s="88"/>
      <c r="C91" s="89"/>
      <c r="D91" s="88"/>
      <c r="E91" s="87"/>
      <c r="F91" s="87"/>
      <c r="G91" s="87"/>
      <c r="H91" s="87"/>
      <c r="I91" s="87"/>
      <c r="J91" s="87"/>
      <c r="K91" s="87"/>
      <c r="L91" s="87"/>
      <c r="M91" s="87"/>
      <c r="N91" s="87"/>
      <c r="O91" s="87"/>
      <c r="P91" s="87"/>
      <c r="Q91" s="87"/>
      <c r="R91" s="87"/>
      <c r="S91" s="87"/>
      <c r="T91" s="87"/>
      <c r="U91" s="87"/>
      <c r="V91" s="87"/>
      <c r="W91" s="87"/>
      <c r="X91" s="87"/>
      <c r="Y91" s="87"/>
      <c r="Z91" s="87"/>
      <c r="AA91" s="87"/>
    </row>
    <row r="92" spans="1:27" ht="15.75" customHeight="1">
      <c r="A92" s="90"/>
      <c r="B92" s="91" t="s">
        <v>11</v>
      </c>
      <c r="C92" s="168" t="str">
        <f>Summary!F58</f>
        <v>Normal Scenario for Users Filter Product If Product Not Found</v>
      </c>
      <c r="D92" s="161"/>
      <c r="E92" s="92"/>
      <c r="F92" s="92"/>
      <c r="G92" s="92"/>
      <c r="H92" s="92"/>
      <c r="I92" s="92"/>
      <c r="J92" s="92"/>
      <c r="K92" s="92"/>
      <c r="L92" s="92"/>
      <c r="M92" s="92"/>
      <c r="N92" s="92"/>
      <c r="O92" s="92"/>
      <c r="P92" s="92"/>
      <c r="Q92" s="92"/>
      <c r="R92" s="92"/>
      <c r="S92" s="92"/>
      <c r="T92" s="92"/>
      <c r="U92" s="92"/>
      <c r="V92" s="92"/>
      <c r="W92" s="92"/>
      <c r="X92" s="92"/>
      <c r="Y92" s="92"/>
      <c r="Z92" s="92"/>
      <c r="AA92" s="92"/>
    </row>
    <row r="93" spans="1:27" ht="15.75" customHeight="1">
      <c r="A93" s="90"/>
      <c r="B93" s="93" t="s">
        <v>9</v>
      </c>
      <c r="C93" s="165" t="s">
        <v>256</v>
      </c>
      <c r="D93" s="161"/>
      <c r="E93" s="92"/>
      <c r="F93" s="92"/>
      <c r="G93" s="92"/>
      <c r="H93" s="92"/>
      <c r="I93" s="92"/>
      <c r="J93" s="92"/>
      <c r="K93" s="92"/>
      <c r="L93" s="92"/>
      <c r="M93" s="92"/>
      <c r="N93" s="92"/>
      <c r="O93" s="92"/>
      <c r="P93" s="92"/>
      <c r="Q93" s="92"/>
      <c r="R93" s="92"/>
      <c r="S93" s="92"/>
      <c r="T93" s="92"/>
      <c r="U93" s="92"/>
      <c r="V93" s="92"/>
      <c r="W93" s="92"/>
      <c r="X93" s="92"/>
      <c r="Y93" s="92"/>
      <c r="Z93" s="92"/>
      <c r="AA93" s="92"/>
    </row>
    <row r="94" spans="1:27" ht="15.75" customHeight="1">
      <c r="A94" s="92"/>
      <c r="B94" s="94"/>
      <c r="C94" s="94"/>
      <c r="D94" s="94"/>
      <c r="E94" s="92"/>
      <c r="F94" s="92"/>
      <c r="G94" s="92"/>
      <c r="H94" s="92"/>
      <c r="I94" s="92"/>
      <c r="J94" s="92"/>
      <c r="K94" s="92"/>
      <c r="L94" s="92"/>
      <c r="M94" s="92"/>
      <c r="N94" s="92"/>
      <c r="O94" s="92"/>
      <c r="P94" s="92"/>
      <c r="Q94" s="92"/>
      <c r="R94" s="92"/>
      <c r="S94" s="92"/>
      <c r="T94" s="92"/>
      <c r="U94" s="92"/>
      <c r="V94" s="92"/>
      <c r="W94" s="92"/>
      <c r="X94" s="92"/>
      <c r="Y94" s="92"/>
      <c r="Z94" s="92"/>
      <c r="AA94" s="92"/>
    </row>
    <row r="95" spans="1:27" ht="15.75" customHeight="1">
      <c r="A95" s="90"/>
      <c r="B95" s="166" t="s">
        <v>67</v>
      </c>
      <c r="C95" s="167"/>
      <c r="D95" s="161"/>
      <c r="E95" s="92"/>
      <c r="F95" s="92"/>
      <c r="G95" s="92"/>
      <c r="H95" s="92"/>
      <c r="I95" s="92"/>
      <c r="J95" s="92"/>
      <c r="K95" s="92"/>
      <c r="L95" s="92"/>
      <c r="M95" s="92"/>
      <c r="N95" s="92"/>
      <c r="O95" s="92"/>
      <c r="P95" s="92"/>
      <c r="Q95" s="92"/>
      <c r="R95" s="92"/>
      <c r="S95" s="92"/>
      <c r="T95" s="92"/>
      <c r="U95" s="92"/>
      <c r="V95" s="92"/>
      <c r="W95" s="92"/>
      <c r="X95" s="92"/>
      <c r="Y95" s="92"/>
      <c r="Z95" s="92"/>
      <c r="AA95" s="92"/>
    </row>
    <row r="96" spans="1:27" ht="15.75" customHeight="1">
      <c r="A96" s="90"/>
      <c r="B96" s="163" t="s">
        <v>81</v>
      </c>
      <c r="C96" s="162" t="s">
        <v>856</v>
      </c>
      <c r="D96" s="161"/>
      <c r="E96" s="92"/>
      <c r="F96" s="92"/>
      <c r="G96" s="92"/>
      <c r="H96" s="92"/>
      <c r="I96" s="92"/>
      <c r="J96" s="92"/>
      <c r="K96" s="92"/>
      <c r="L96" s="92"/>
      <c r="M96" s="92"/>
      <c r="N96" s="92"/>
      <c r="O96" s="92"/>
      <c r="P96" s="92"/>
      <c r="Q96" s="92"/>
      <c r="R96" s="92"/>
      <c r="S96" s="92"/>
      <c r="T96" s="92"/>
      <c r="U96" s="92"/>
      <c r="V96" s="92"/>
      <c r="W96" s="92"/>
      <c r="X96" s="92"/>
      <c r="Y96" s="92"/>
      <c r="Z96" s="92"/>
      <c r="AA96" s="92"/>
    </row>
    <row r="97" spans="1:27" ht="15.75" customHeight="1">
      <c r="A97" s="90"/>
      <c r="B97" s="164"/>
      <c r="C97" s="162" t="s">
        <v>858</v>
      </c>
      <c r="D97" s="161"/>
      <c r="E97" s="92"/>
      <c r="F97" s="92"/>
      <c r="G97" s="92"/>
      <c r="H97" s="92"/>
      <c r="I97" s="92"/>
      <c r="J97" s="92"/>
      <c r="K97" s="92"/>
      <c r="L97" s="92"/>
      <c r="M97" s="92"/>
      <c r="N97" s="92"/>
      <c r="O97" s="92"/>
      <c r="P97" s="92"/>
      <c r="Q97" s="92"/>
      <c r="R97" s="92"/>
      <c r="S97" s="92"/>
      <c r="T97" s="92"/>
      <c r="U97" s="92"/>
      <c r="V97" s="92"/>
      <c r="W97" s="92"/>
      <c r="X97" s="92"/>
      <c r="Y97" s="92"/>
      <c r="Z97" s="92"/>
      <c r="AA97" s="92"/>
    </row>
    <row r="98" spans="1:27" ht="15.75" customHeight="1">
      <c r="A98" s="90"/>
      <c r="B98" s="164"/>
      <c r="C98" s="162" t="s">
        <v>819</v>
      </c>
      <c r="D98" s="161"/>
      <c r="E98" s="92"/>
      <c r="F98" s="92"/>
      <c r="G98" s="92"/>
      <c r="H98" s="92"/>
      <c r="I98" s="92"/>
      <c r="J98" s="92"/>
      <c r="K98" s="92"/>
      <c r="L98" s="92"/>
      <c r="M98" s="92"/>
      <c r="N98" s="92"/>
      <c r="O98" s="92"/>
      <c r="P98" s="92"/>
      <c r="Q98" s="92"/>
      <c r="R98" s="92"/>
      <c r="S98" s="92"/>
      <c r="T98" s="92"/>
      <c r="U98" s="92"/>
      <c r="V98" s="92"/>
      <c r="W98" s="92"/>
      <c r="X98" s="92"/>
      <c r="Y98" s="92"/>
      <c r="Z98" s="92"/>
      <c r="AA98" s="92"/>
    </row>
    <row r="99" spans="1:27" ht="15.75" customHeight="1">
      <c r="A99" s="90"/>
      <c r="B99" s="164"/>
      <c r="C99" s="162" t="s">
        <v>931</v>
      </c>
      <c r="D99" s="161"/>
      <c r="E99" s="92"/>
      <c r="F99" s="92"/>
      <c r="G99" s="92"/>
      <c r="H99" s="92"/>
      <c r="I99" s="92"/>
      <c r="J99" s="92"/>
      <c r="K99" s="92"/>
      <c r="L99" s="92"/>
      <c r="M99" s="92"/>
      <c r="N99" s="92"/>
      <c r="O99" s="92"/>
      <c r="P99" s="92"/>
      <c r="Q99" s="92"/>
      <c r="R99" s="92"/>
      <c r="S99" s="92"/>
      <c r="T99" s="92"/>
      <c r="U99" s="92"/>
      <c r="V99" s="92"/>
      <c r="W99" s="92"/>
      <c r="X99" s="92"/>
      <c r="Y99" s="92"/>
      <c r="Z99" s="92"/>
      <c r="AA99" s="92"/>
    </row>
    <row r="100" spans="1:27" ht="15.75" customHeight="1">
      <c r="A100" s="90"/>
      <c r="B100" s="164"/>
      <c r="C100" s="162" t="s">
        <v>932</v>
      </c>
      <c r="D100" s="161"/>
      <c r="E100" s="92"/>
      <c r="F100" s="92"/>
      <c r="G100" s="92"/>
      <c r="H100" s="92"/>
      <c r="I100" s="92"/>
      <c r="J100" s="92"/>
      <c r="K100" s="92"/>
      <c r="L100" s="92"/>
      <c r="M100" s="92"/>
      <c r="N100" s="92"/>
      <c r="O100" s="92"/>
      <c r="P100" s="92"/>
      <c r="Q100" s="92"/>
      <c r="R100" s="92"/>
      <c r="S100" s="92"/>
      <c r="T100" s="92"/>
      <c r="U100" s="92"/>
      <c r="V100" s="92"/>
      <c r="W100" s="92"/>
      <c r="X100" s="92"/>
      <c r="Y100" s="92"/>
      <c r="Z100" s="92"/>
      <c r="AA100" s="92"/>
    </row>
    <row r="101" spans="1:27" ht="15.75" customHeight="1">
      <c r="A101" s="90"/>
      <c r="B101" s="164"/>
      <c r="C101" s="162" t="s">
        <v>933</v>
      </c>
      <c r="D101" s="161"/>
      <c r="E101" s="92"/>
      <c r="F101" s="92"/>
      <c r="G101" s="92"/>
      <c r="H101" s="92"/>
      <c r="I101" s="92"/>
      <c r="J101" s="92"/>
      <c r="K101" s="92"/>
      <c r="L101" s="92"/>
      <c r="M101" s="92"/>
      <c r="N101" s="92"/>
      <c r="O101" s="92"/>
      <c r="P101" s="92"/>
      <c r="Q101" s="92"/>
      <c r="R101" s="92"/>
      <c r="S101" s="92"/>
      <c r="T101" s="92"/>
      <c r="U101" s="92"/>
      <c r="V101" s="92"/>
      <c r="W101" s="92"/>
      <c r="X101" s="92"/>
      <c r="Y101" s="92"/>
      <c r="Z101" s="92"/>
      <c r="AA101" s="92"/>
    </row>
    <row r="102" spans="1:27" ht="15.75" customHeight="1">
      <c r="A102" s="90"/>
      <c r="B102" s="161"/>
      <c r="C102" s="162" t="s">
        <v>952</v>
      </c>
      <c r="D102" s="161"/>
      <c r="E102" s="92"/>
      <c r="F102" s="92"/>
      <c r="G102" s="92"/>
      <c r="H102" s="92"/>
      <c r="I102" s="92"/>
      <c r="J102" s="92"/>
      <c r="K102" s="92"/>
      <c r="L102" s="92"/>
      <c r="M102" s="92"/>
      <c r="N102" s="92"/>
      <c r="O102" s="92"/>
      <c r="P102" s="92"/>
      <c r="Q102" s="92"/>
      <c r="R102" s="92"/>
      <c r="S102" s="92"/>
      <c r="T102" s="92"/>
      <c r="U102" s="92"/>
      <c r="V102" s="92"/>
      <c r="W102" s="92"/>
      <c r="X102" s="92"/>
      <c r="Y102" s="92"/>
      <c r="Z102" s="92"/>
      <c r="AA102" s="92"/>
    </row>
    <row r="103" spans="1:27" ht="15.75" customHeight="1">
      <c r="A103" s="92"/>
      <c r="B103" s="94"/>
      <c r="C103" s="94"/>
      <c r="D103" s="94"/>
      <c r="E103" s="92"/>
      <c r="F103" s="92"/>
      <c r="G103" s="92"/>
      <c r="H103" s="92"/>
      <c r="I103" s="92"/>
      <c r="J103" s="92"/>
      <c r="K103" s="92"/>
      <c r="L103" s="92"/>
      <c r="M103" s="92"/>
      <c r="N103" s="92"/>
      <c r="O103" s="92"/>
      <c r="P103" s="92"/>
      <c r="Q103" s="92"/>
      <c r="R103" s="92"/>
      <c r="S103" s="92"/>
      <c r="T103" s="92"/>
      <c r="U103" s="92"/>
      <c r="V103" s="92"/>
      <c r="W103" s="92"/>
      <c r="X103" s="92"/>
      <c r="Y103" s="92"/>
      <c r="Z103" s="92"/>
      <c r="AA103" s="92"/>
    </row>
    <row r="104" spans="1:27" ht="15.75" customHeight="1">
      <c r="A104" s="90"/>
      <c r="B104" s="93" t="s">
        <v>12</v>
      </c>
      <c r="C104" s="162" t="str">
        <f>Summary!G58</f>
        <v>Users can see a message 'There are no Products'</v>
      </c>
      <c r="D104" s="161"/>
      <c r="E104" s="92"/>
      <c r="F104" s="92"/>
      <c r="G104" s="92"/>
      <c r="H104" s="92"/>
      <c r="I104" s="92"/>
      <c r="J104" s="92"/>
      <c r="K104" s="92"/>
      <c r="L104" s="92"/>
      <c r="M104" s="92"/>
      <c r="N104" s="92"/>
      <c r="O104" s="92"/>
      <c r="P104" s="92"/>
      <c r="Q104" s="92"/>
      <c r="R104" s="92"/>
      <c r="S104" s="92"/>
      <c r="T104" s="92"/>
      <c r="U104" s="92"/>
      <c r="V104" s="92"/>
      <c r="W104" s="92"/>
      <c r="X104" s="92"/>
      <c r="Y104" s="92"/>
      <c r="Z104" s="92"/>
      <c r="AA104" s="92"/>
    </row>
    <row r="105" spans="1:27" ht="15.75" customHeight="1">
      <c r="A105" s="92"/>
      <c r="B105" s="94"/>
      <c r="C105" s="94"/>
      <c r="D105" s="94"/>
      <c r="E105" s="92"/>
      <c r="F105" s="92"/>
      <c r="G105" s="92"/>
      <c r="H105" s="92"/>
      <c r="I105" s="92"/>
      <c r="J105" s="92"/>
      <c r="K105" s="92"/>
      <c r="L105" s="92"/>
      <c r="M105" s="92"/>
      <c r="N105" s="92"/>
      <c r="O105" s="92"/>
      <c r="P105" s="92"/>
      <c r="Q105" s="92"/>
      <c r="R105" s="92"/>
      <c r="S105" s="92"/>
      <c r="T105" s="92"/>
      <c r="U105" s="92"/>
      <c r="V105" s="92"/>
      <c r="W105" s="92"/>
      <c r="X105" s="92"/>
      <c r="Y105" s="92"/>
      <c r="Z105" s="92"/>
      <c r="AA105" s="92"/>
    </row>
    <row r="106" spans="1:27" ht="15.75" customHeight="1">
      <c r="A106" s="90"/>
      <c r="B106" s="163" t="s">
        <v>118</v>
      </c>
      <c r="C106" s="95" t="s">
        <v>120</v>
      </c>
      <c r="D106" s="86" t="s">
        <v>552</v>
      </c>
      <c r="E106" s="92"/>
      <c r="F106" s="92"/>
      <c r="G106" s="92"/>
      <c r="H106" s="92"/>
      <c r="I106" s="92"/>
      <c r="J106" s="92"/>
      <c r="K106" s="92"/>
      <c r="L106" s="92"/>
      <c r="M106" s="92"/>
      <c r="N106" s="92"/>
      <c r="O106" s="92"/>
      <c r="P106" s="92"/>
      <c r="Q106" s="92"/>
      <c r="R106" s="92"/>
      <c r="S106" s="92"/>
      <c r="T106" s="92"/>
      <c r="U106" s="92"/>
      <c r="V106" s="92"/>
      <c r="W106" s="92"/>
      <c r="X106" s="92"/>
      <c r="Y106" s="92"/>
      <c r="Z106" s="92"/>
      <c r="AA106" s="92"/>
    </row>
    <row r="107" spans="1:27" ht="15.75" customHeight="1">
      <c r="A107" s="90"/>
      <c r="B107" s="164"/>
      <c r="C107" s="95" t="s">
        <v>126</v>
      </c>
      <c r="D107" s="86" t="s">
        <v>792</v>
      </c>
      <c r="E107" s="92"/>
      <c r="F107" s="92"/>
      <c r="G107" s="92"/>
      <c r="H107" s="92"/>
      <c r="I107" s="92"/>
      <c r="J107" s="92"/>
      <c r="K107" s="92"/>
      <c r="L107" s="92"/>
      <c r="M107" s="92"/>
      <c r="N107" s="92"/>
      <c r="O107" s="92"/>
      <c r="P107" s="92"/>
      <c r="Q107" s="92"/>
      <c r="R107" s="92"/>
      <c r="S107" s="92"/>
      <c r="T107" s="92"/>
      <c r="U107" s="92"/>
      <c r="V107" s="92"/>
      <c r="W107" s="92"/>
      <c r="X107" s="92"/>
      <c r="Y107" s="92"/>
      <c r="Z107" s="92"/>
      <c r="AA107" s="92"/>
    </row>
    <row r="108" spans="1:27" ht="15.75" customHeight="1">
      <c r="A108" s="90"/>
      <c r="B108" s="164"/>
      <c r="C108" s="95" t="s">
        <v>763</v>
      </c>
      <c r="D108" s="86" t="s">
        <v>953</v>
      </c>
      <c r="E108" s="92"/>
      <c r="F108" s="3"/>
      <c r="G108" s="92"/>
      <c r="H108" s="92"/>
      <c r="I108" s="92"/>
      <c r="J108" s="92"/>
      <c r="K108" s="92"/>
      <c r="L108" s="92"/>
      <c r="M108" s="92"/>
      <c r="N108" s="92"/>
      <c r="O108" s="92"/>
      <c r="P108" s="92"/>
      <c r="Q108" s="92"/>
      <c r="R108" s="92"/>
      <c r="S108" s="92"/>
      <c r="T108" s="92"/>
      <c r="U108" s="92"/>
      <c r="V108" s="92"/>
      <c r="W108" s="92"/>
      <c r="X108" s="92"/>
      <c r="Y108" s="92"/>
      <c r="Z108" s="92"/>
      <c r="AA108" s="92"/>
    </row>
    <row r="109" spans="1:27" ht="15.75" customHeight="1">
      <c r="A109" s="90"/>
      <c r="B109" s="164"/>
      <c r="C109" s="95" t="s">
        <v>765</v>
      </c>
      <c r="D109" s="86" t="s">
        <v>936</v>
      </c>
      <c r="E109" s="92"/>
      <c r="F109" s="3"/>
      <c r="G109" s="92"/>
      <c r="H109" s="92"/>
      <c r="I109" s="92"/>
      <c r="J109" s="92"/>
      <c r="K109" s="92"/>
      <c r="L109" s="92"/>
      <c r="M109" s="92"/>
      <c r="N109" s="92"/>
      <c r="O109" s="92"/>
      <c r="P109" s="92"/>
      <c r="Q109" s="92"/>
      <c r="R109" s="92"/>
      <c r="S109" s="92"/>
      <c r="T109" s="92"/>
      <c r="U109" s="92"/>
      <c r="V109" s="92"/>
      <c r="W109" s="92"/>
      <c r="X109" s="92"/>
      <c r="Y109" s="92"/>
      <c r="Z109" s="92"/>
      <c r="AA109" s="92"/>
    </row>
    <row r="110" spans="1:27" ht="15.75" customHeight="1">
      <c r="A110" s="90"/>
      <c r="B110" s="164"/>
      <c r="C110" s="95" t="s">
        <v>137</v>
      </c>
      <c r="D110" s="86" t="s">
        <v>937</v>
      </c>
      <c r="E110" s="92"/>
      <c r="F110" s="3"/>
      <c r="G110" s="92"/>
      <c r="H110" s="92"/>
      <c r="I110" s="92"/>
      <c r="J110" s="92"/>
      <c r="K110" s="92"/>
      <c r="L110" s="92"/>
      <c r="M110" s="92"/>
      <c r="N110" s="92"/>
      <c r="O110" s="92"/>
      <c r="P110" s="92"/>
      <c r="Q110" s="92"/>
      <c r="R110" s="92"/>
      <c r="S110" s="92"/>
      <c r="T110" s="92"/>
      <c r="U110" s="92"/>
      <c r="V110" s="92"/>
      <c r="W110" s="92"/>
      <c r="X110" s="92"/>
      <c r="Y110" s="92"/>
      <c r="Z110" s="92"/>
      <c r="AA110" s="92"/>
    </row>
    <row r="111" spans="1:27" ht="15.75" customHeight="1">
      <c r="A111" s="90"/>
      <c r="B111" s="164"/>
      <c r="C111" s="95" t="s">
        <v>139</v>
      </c>
      <c r="D111" s="86" t="s">
        <v>938</v>
      </c>
      <c r="E111" s="92"/>
      <c r="F111" s="3"/>
      <c r="G111" s="92"/>
      <c r="H111" s="92"/>
      <c r="I111" s="92"/>
      <c r="J111" s="92"/>
      <c r="K111" s="92"/>
      <c r="L111" s="92"/>
      <c r="M111" s="92"/>
      <c r="N111" s="92"/>
      <c r="O111" s="92"/>
      <c r="P111" s="92"/>
      <c r="Q111" s="92"/>
      <c r="R111" s="92"/>
      <c r="S111" s="92"/>
      <c r="T111" s="92"/>
      <c r="U111" s="92"/>
      <c r="V111" s="92"/>
      <c r="W111" s="92"/>
      <c r="X111" s="92"/>
      <c r="Y111" s="92"/>
      <c r="Z111" s="92"/>
      <c r="AA111" s="92"/>
    </row>
    <row r="112" spans="1:27" ht="15.75" customHeight="1">
      <c r="A112" s="90"/>
      <c r="B112" s="164"/>
      <c r="C112" s="95" t="s">
        <v>144</v>
      </c>
      <c r="D112" s="86" t="s">
        <v>939</v>
      </c>
      <c r="E112" s="92"/>
      <c r="F112" s="3"/>
      <c r="G112" s="92"/>
      <c r="H112" s="92"/>
      <c r="I112" s="92"/>
      <c r="J112" s="92"/>
      <c r="K112" s="92"/>
      <c r="L112" s="92"/>
      <c r="M112" s="92"/>
      <c r="N112" s="92"/>
      <c r="O112" s="92"/>
      <c r="P112" s="92"/>
      <c r="Q112" s="92"/>
      <c r="R112" s="92"/>
      <c r="S112" s="92"/>
      <c r="T112" s="92"/>
      <c r="U112" s="92"/>
      <c r="V112" s="92"/>
      <c r="W112" s="92"/>
      <c r="X112" s="92"/>
      <c r="Y112" s="92"/>
      <c r="Z112" s="92"/>
      <c r="AA112" s="92"/>
    </row>
    <row r="113" spans="1:27" ht="15.75" customHeight="1">
      <c r="A113" s="90"/>
      <c r="B113" s="164"/>
      <c r="C113" s="95" t="s">
        <v>149</v>
      </c>
      <c r="D113" s="86" t="s">
        <v>940</v>
      </c>
      <c r="E113" s="92"/>
      <c r="F113" s="3"/>
      <c r="G113" s="92"/>
      <c r="H113" s="92"/>
      <c r="I113" s="92"/>
      <c r="J113" s="92"/>
      <c r="K113" s="92"/>
      <c r="L113" s="92"/>
      <c r="M113" s="92"/>
      <c r="N113" s="92"/>
      <c r="O113" s="92"/>
      <c r="P113" s="92"/>
      <c r="Q113" s="92"/>
      <c r="R113" s="92"/>
      <c r="S113" s="92"/>
      <c r="T113" s="92"/>
      <c r="U113" s="92"/>
      <c r="V113" s="92"/>
      <c r="W113" s="92"/>
      <c r="X113" s="92"/>
      <c r="Y113" s="92"/>
      <c r="Z113" s="92"/>
      <c r="AA113" s="92"/>
    </row>
    <row r="114" spans="1:27" ht="15.75" customHeight="1">
      <c r="A114" s="90"/>
      <c r="B114" s="164"/>
      <c r="C114" s="95" t="s">
        <v>154</v>
      </c>
      <c r="D114" s="37" t="s">
        <v>941</v>
      </c>
      <c r="E114" s="92"/>
      <c r="F114" s="3"/>
      <c r="G114" s="92"/>
      <c r="H114" s="92"/>
      <c r="I114" s="92"/>
      <c r="J114" s="92"/>
      <c r="K114" s="92"/>
      <c r="L114" s="92"/>
      <c r="M114" s="92"/>
      <c r="N114" s="92"/>
      <c r="O114" s="92"/>
      <c r="P114" s="92"/>
      <c r="Q114" s="92"/>
      <c r="R114" s="92"/>
      <c r="S114" s="92"/>
      <c r="T114" s="92"/>
      <c r="U114" s="92"/>
      <c r="V114" s="92"/>
      <c r="W114" s="92"/>
      <c r="X114" s="92"/>
      <c r="Y114" s="92"/>
      <c r="Z114" s="92"/>
      <c r="AA114" s="92"/>
    </row>
    <row r="115" spans="1:27" ht="15.75" customHeight="1">
      <c r="A115" s="90"/>
      <c r="B115" s="161"/>
      <c r="C115" s="95" t="s">
        <v>157</v>
      </c>
      <c r="D115" s="86" t="s">
        <v>888</v>
      </c>
      <c r="E115" s="92"/>
      <c r="F115" s="3"/>
      <c r="G115" s="92"/>
      <c r="H115" s="92"/>
      <c r="I115" s="92"/>
      <c r="J115" s="92"/>
      <c r="K115" s="92"/>
      <c r="L115" s="92"/>
      <c r="M115" s="92"/>
      <c r="N115" s="92"/>
      <c r="O115" s="92"/>
      <c r="P115" s="92"/>
      <c r="Q115" s="92"/>
      <c r="R115" s="92"/>
      <c r="S115" s="92"/>
      <c r="T115" s="92"/>
      <c r="U115" s="92"/>
      <c r="V115" s="92"/>
      <c r="W115" s="92"/>
      <c r="X115" s="92"/>
      <c r="Y115" s="92"/>
      <c r="Z115" s="92"/>
      <c r="AA115" s="92"/>
    </row>
    <row r="116" spans="1:27" ht="15.75" customHeight="1">
      <c r="A116" s="92"/>
      <c r="B116" s="94"/>
      <c r="C116" s="94"/>
      <c r="D116" s="94"/>
      <c r="E116" s="92"/>
      <c r="F116" s="92"/>
      <c r="G116" s="92"/>
      <c r="H116" s="92"/>
      <c r="I116" s="92"/>
      <c r="J116" s="92"/>
      <c r="K116" s="92"/>
      <c r="L116" s="92"/>
      <c r="M116" s="92"/>
      <c r="N116" s="92"/>
      <c r="O116" s="92"/>
      <c r="P116" s="92"/>
      <c r="Q116" s="92"/>
      <c r="R116" s="92"/>
      <c r="S116" s="92"/>
      <c r="T116" s="92"/>
      <c r="U116" s="92"/>
      <c r="V116" s="92"/>
      <c r="W116" s="92"/>
      <c r="X116" s="92"/>
      <c r="Y116" s="92"/>
      <c r="Z116" s="92"/>
      <c r="AA116" s="92"/>
    </row>
    <row r="117" spans="1:27" ht="15.75" customHeight="1">
      <c r="A117" s="90"/>
      <c r="B117" s="93" t="s">
        <v>234</v>
      </c>
      <c r="C117" s="160" t="s">
        <v>235</v>
      </c>
      <c r="D117" s="161"/>
      <c r="E117" s="92"/>
      <c r="F117" s="92"/>
      <c r="G117" s="92"/>
      <c r="H117" s="92"/>
      <c r="I117" s="92"/>
      <c r="J117" s="92"/>
      <c r="K117" s="92"/>
      <c r="L117" s="92"/>
      <c r="M117" s="92"/>
      <c r="N117" s="92"/>
      <c r="O117" s="92"/>
      <c r="P117" s="92"/>
      <c r="Q117" s="92"/>
      <c r="R117" s="92"/>
      <c r="S117" s="92"/>
      <c r="T117" s="92"/>
      <c r="U117" s="92"/>
      <c r="V117" s="92"/>
      <c r="W117" s="92"/>
      <c r="X117" s="92"/>
      <c r="Y117" s="92"/>
      <c r="Z117" s="92"/>
      <c r="AA117" s="92"/>
    </row>
    <row r="118" spans="1:27" ht="15.75" customHeight="1">
      <c r="A118" s="96"/>
      <c r="B118" s="94"/>
      <c r="C118" s="94"/>
      <c r="D118" s="94"/>
      <c r="E118" s="96"/>
      <c r="F118" s="96"/>
      <c r="G118" s="96"/>
      <c r="H118" s="96"/>
      <c r="I118" s="96"/>
      <c r="J118" s="96"/>
      <c r="K118" s="96"/>
      <c r="L118" s="96"/>
      <c r="M118" s="96"/>
      <c r="N118" s="96"/>
      <c r="O118" s="96"/>
      <c r="P118" s="96"/>
      <c r="Q118" s="96"/>
      <c r="R118" s="96"/>
      <c r="S118" s="96"/>
      <c r="T118" s="96"/>
      <c r="U118" s="96"/>
      <c r="V118" s="96"/>
      <c r="W118" s="96"/>
      <c r="X118" s="96"/>
      <c r="Y118" s="96"/>
      <c r="Z118" s="96"/>
      <c r="AA118" s="96"/>
    </row>
    <row r="119" spans="1:27" ht="15.75" customHeight="1">
      <c r="A119" s="87"/>
      <c r="B119" s="88"/>
      <c r="C119" s="89"/>
      <c r="D119" s="88"/>
      <c r="E119" s="87"/>
      <c r="F119" s="87"/>
      <c r="G119" s="87"/>
      <c r="H119" s="87"/>
      <c r="I119" s="87"/>
      <c r="J119" s="87"/>
      <c r="K119" s="87"/>
      <c r="L119" s="87"/>
      <c r="M119" s="87"/>
      <c r="N119" s="87"/>
      <c r="O119" s="87"/>
      <c r="P119" s="87"/>
      <c r="Q119" s="87"/>
      <c r="R119" s="87"/>
      <c r="S119" s="87"/>
      <c r="T119" s="87"/>
      <c r="U119" s="87"/>
      <c r="V119" s="87"/>
      <c r="W119" s="87"/>
      <c r="X119" s="87"/>
      <c r="Y119" s="87"/>
      <c r="Z119" s="87"/>
      <c r="AA119" s="87"/>
    </row>
    <row r="120" spans="1:27" ht="15.75" customHeight="1">
      <c r="A120" s="90"/>
      <c r="B120" s="91" t="s">
        <v>11</v>
      </c>
      <c r="C120" s="168" t="str">
        <f>Summary!F59</f>
        <v>Negative Scenario for Users Fill Maximum Price Lower than Starting Price</v>
      </c>
      <c r="D120" s="161"/>
      <c r="E120" s="92"/>
      <c r="F120" s="92"/>
      <c r="G120" s="92"/>
      <c r="H120" s="92"/>
      <c r="I120" s="92"/>
      <c r="J120" s="92"/>
      <c r="K120" s="92"/>
      <c r="L120" s="92"/>
      <c r="M120" s="92"/>
      <c r="N120" s="92"/>
      <c r="O120" s="92"/>
      <c r="P120" s="92"/>
      <c r="Q120" s="92"/>
      <c r="R120" s="92"/>
      <c r="S120" s="92"/>
      <c r="T120" s="92"/>
      <c r="U120" s="92"/>
      <c r="V120" s="92"/>
      <c r="W120" s="92"/>
      <c r="X120" s="92"/>
      <c r="Y120" s="92"/>
      <c r="Z120" s="92"/>
      <c r="AA120" s="92"/>
    </row>
    <row r="121" spans="1:27" ht="15.75" customHeight="1">
      <c r="A121" s="90"/>
      <c r="B121" s="93" t="s">
        <v>9</v>
      </c>
      <c r="C121" s="165" t="s">
        <v>258</v>
      </c>
      <c r="D121" s="161"/>
      <c r="E121" s="92"/>
      <c r="F121" s="92"/>
      <c r="G121" s="92"/>
      <c r="H121" s="92"/>
      <c r="I121" s="92"/>
      <c r="J121" s="92"/>
      <c r="K121" s="92"/>
      <c r="L121" s="92"/>
      <c r="M121" s="92"/>
      <c r="N121" s="92"/>
      <c r="O121" s="92"/>
      <c r="P121" s="92"/>
      <c r="Q121" s="92"/>
      <c r="R121" s="92"/>
      <c r="S121" s="92"/>
      <c r="T121" s="92"/>
      <c r="U121" s="92"/>
      <c r="V121" s="92"/>
      <c r="W121" s="92"/>
      <c r="X121" s="92"/>
      <c r="Y121" s="92"/>
      <c r="Z121" s="92"/>
      <c r="AA121" s="92"/>
    </row>
    <row r="122" spans="1:27" ht="15.75" customHeight="1">
      <c r="A122" s="92"/>
      <c r="B122" s="94"/>
      <c r="C122" s="94"/>
      <c r="D122" s="94"/>
      <c r="E122" s="92"/>
      <c r="F122" s="92"/>
      <c r="G122" s="92"/>
      <c r="H122" s="92"/>
      <c r="I122" s="92"/>
      <c r="J122" s="92"/>
      <c r="K122" s="92"/>
      <c r="L122" s="92"/>
      <c r="M122" s="92"/>
      <c r="N122" s="92"/>
      <c r="O122" s="92"/>
      <c r="P122" s="92"/>
      <c r="Q122" s="92"/>
      <c r="R122" s="92"/>
      <c r="S122" s="92"/>
      <c r="T122" s="92"/>
      <c r="U122" s="92"/>
      <c r="V122" s="92"/>
      <c r="W122" s="92"/>
      <c r="X122" s="92"/>
      <c r="Y122" s="92"/>
      <c r="Z122" s="92"/>
      <c r="AA122" s="92"/>
    </row>
    <row r="123" spans="1:27" ht="15.75" customHeight="1">
      <c r="A123" s="90"/>
      <c r="B123" s="166" t="s">
        <v>67</v>
      </c>
      <c r="C123" s="167"/>
      <c r="D123" s="161"/>
      <c r="E123" s="92"/>
      <c r="F123" s="92"/>
      <c r="G123" s="92"/>
      <c r="H123" s="92"/>
      <c r="I123" s="92"/>
      <c r="J123" s="92"/>
      <c r="K123" s="92"/>
      <c r="L123" s="92"/>
      <c r="M123" s="92"/>
      <c r="N123" s="92"/>
      <c r="O123" s="92"/>
      <c r="P123" s="92"/>
      <c r="Q123" s="92"/>
      <c r="R123" s="92"/>
      <c r="S123" s="92"/>
      <c r="T123" s="92"/>
      <c r="U123" s="92"/>
      <c r="V123" s="92"/>
      <c r="W123" s="92"/>
      <c r="X123" s="92"/>
      <c r="Y123" s="92"/>
      <c r="Z123" s="92"/>
      <c r="AA123" s="92"/>
    </row>
    <row r="124" spans="1:27" ht="15.75" customHeight="1">
      <c r="A124" s="90"/>
      <c r="B124" s="163" t="s">
        <v>81</v>
      </c>
      <c r="C124" s="162" t="s">
        <v>856</v>
      </c>
      <c r="D124" s="161"/>
      <c r="E124" s="92"/>
      <c r="F124" s="92"/>
      <c r="G124" s="92"/>
      <c r="H124" s="92"/>
      <c r="I124" s="92"/>
      <c r="J124" s="92"/>
      <c r="K124" s="92"/>
      <c r="L124" s="92"/>
      <c r="M124" s="92"/>
      <c r="N124" s="92"/>
      <c r="O124" s="92"/>
      <c r="P124" s="92"/>
      <c r="Q124" s="92"/>
      <c r="R124" s="92"/>
      <c r="S124" s="92"/>
      <c r="T124" s="92"/>
      <c r="U124" s="92"/>
      <c r="V124" s="92"/>
      <c r="W124" s="92"/>
      <c r="X124" s="92"/>
      <c r="Y124" s="92"/>
      <c r="Z124" s="92"/>
      <c r="AA124" s="92"/>
    </row>
    <row r="125" spans="1:27" ht="15.75" customHeight="1">
      <c r="A125" s="90"/>
      <c r="B125" s="164"/>
      <c r="C125" s="162" t="s">
        <v>858</v>
      </c>
      <c r="D125" s="161"/>
      <c r="E125" s="92"/>
      <c r="F125" s="92"/>
      <c r="G125" s="92"/>
      <c r="H125" s="92"/>
      <c r="I125" s="92"/>
      <c r="J125" s="92"/>
      <c r="K125" s="92"/>
      <c r="L125" s="92"/>
      <c r="M125" s="92"/>
      <c r="N125" s="92"/>
      <c r="O125" s="92"/>
      <c r="P125" s="92"/>
      <c r="Q125" s="92"/>
      <c r="R125" s="92"/>
      <c r="S125" s="92"/>
      <c r="T125" s="92"/>
      <c r="U125" s="92"/>
      <c r="V125" s="92"/>
      <c r="W125" s="92"/>
      <c r="X125" s="92"/>
      <c r="Y125" s="92"/>
      <c r="Z125" s="92"/>
      <c r="AA125" s="92"/>
    </row>
    <row r="126" spans="1:27" ht="15.75" customHeight="1">
      <c r="A126" s="90"/>
      <c r="B126" s="164"/>
      <c r="C126" s="162" t="s">
        <v>819</v>
      </c>
      <c r="D126" s="161"/>
      <c r="E126" s="92"/>
      <c r="F126" s="92"/>
      <c r="G126" s="92"/>
      <c r="H126" s="92"/>
      <c r="I126" s="92"/>
      <c r="J126" s="92"/>
      <c r="K126" s="92"/>
      <c r="L126" s="92"/>
      <c r="M126" s="92"/>
      <c r="N126" s="92"/>
      <c r="O126" s="92"/>
      <c r="P126" s="92"/>
      <c r="Q126" s="92"/>
      <c r="R126" s="92"/>
      <c r="S126" s="92"/>
      <c r="T126" s="92"/>
      <c r="U126" s="92"/>
      <c r="V126" s="92"/>
      <c r="W126" s="92"/>
      <c r="X126" s="92"/>
      <c r="Y126" s="92"/>
      <c r="Z126" s="92"/>
      <c r="AA126" s="92"/>
    </row>
    <row r="127" spans="1:27" ht="15.75" customHeight="1">
      <c r="A127" s="90"/>
      <c r="B127" s="164"/>
      <c r="C127" s="169" t="s">
        <v>954</v>
      </c>
      <c r="D127" s="161"/>
      <c r="E127" s="92"/>
      <c r="F127" s="92"/>
      <c r="G127" s="92"/>
      <c r="H127" s="92"/>
      <c r="I127" s="92"/>
      <c r="J127" s="92"/>
      <c r="K127" s="92"/>
      <c r="L127" s="92"/>
      <c r="M127" s="92"/>
      <c r="N127" s="92"/>
      <c r="O127" s="92"/>
      <c r="P127" s="92"/>
      <c r="Q127" s="92"/>
      <c r="R127" s="92"/>
      <c r="S127" s="92"/>
      <c r="T127" s="92"/>
      <c r="U127" s="92"/>
      <c r="V127" s="92"/>
      <c r="W127" s="92"/>
      <c r="X127" s="92"/>
      <c r="Y127" s="92"/>
      <c r="Z127" s="92"/>
      <c r="AA127" s="92"/>
    </row>
    <row r="128" spans="1:27" ht="15.75" customHeight="1">
      <c r="A128" s="90"/>
      <c r="B128" s="164"/>
      <c r="C128" s="169" t="s">
        <v>932</v>
      </c>
      <c r="D128" s="161"/>
      <c r="E128" s="92"/>
      <c r="F128" s="92"/>
      <c r="G128" s="92"/>
      <c r="H128" s="92"/>
      <c r="I128" s="92"/>
      <c r="J128" s="92"/>
      <c r="K128" s="92"/>
      <c r="L128" s="92"/>
      <c r="M128" s="92"/>
      <c r="N128" s="92"/>
      <c r="O128" s="92"/>
      <c r="P128" s="92"/>
      <c r="Q128" s="92"/>
      <c r="R128" s="92"/>
      <c r="S128" s="92"/>
      <c r="T128" s="92"/>
      <c r="U128" s="92"/>
      <c r="V128" s="92"/>
      <c r="W128" s="92"/>
      <c r="X128" s="92"/>
      <c r="Y128" s="92"/>
      <c r="Z128" s="92"/>
      <c r="AA128" s="92"/>
    </row>
    <row r="129" spans="1:27" ht="15.75" customHeight="1">
      <c r="A129" s="90"/>
      <c r="B129" s="164"/>
      <c r="C129" s="162" t="s">
        <v>933</v>
      </c>
      <c r="D129" s="161"/>
      <c r="E129" s="92"/>
      <c r="F129" s="92"/>
      <c r="G129" s="92"/>
      <c r="H129" s="92"/>
      <c r="I129" s="92"/>
      <c r="J129" s="92"/>
      <c r="K129" s="92"/>
      <c r="L129" s="92"/>
      <c r="M129" s="92"/>
      <c r="N129" s="92"/>
      <c r="O129" s="92"/>
      <c r="P129" s="92"/>
      <c r="Q129" s="92"/>
      <c r="R129" s="92"/>
      <c r="S129" s="92"/>
      <c r="T129" s="92"/>
      <c r="U129" s="92"/>
      <c r="V129" s="92"/>
      <c r="W129" s="92"/>
      <c r="X129" s="92"/>
      <c r="Y129" s="92"/>
      <c r="Z129" s="92"/>
      <c r="AA129" s="92"/>
    </row>
    <row r="130" spans="1:27" ht="15.75" customHeight="1">
      <c r="A130" s="90"/>
      <c r="B130" s="161"/>
      <c r="C130" s="162" t="s">
        <v>934</v>
      </c>
      <c r="D130" s="161"/>
      <c r="E130" s="92"/>
      <c r="F130" s="92"/>
      <c r="G130" s="92"/>
      <c r="H130" s="92"/>
      <c r="I130" s="92"/>
      <c r="J130" s="92"/>
      <c r="K130" s="92"/>
      <c r="L130" s="92"/>
      <c r="M130" s="92"/>
      <c r="N130" s="92"/>
      <c r="O130" s="92"/>
      <c r="P130" s="92"/>
      <c r="Q130" s="92"/>
      <c r="R130" s="92"/>
      <c r="S130" s="92"/>
      <c r="T130" s="92"/>
      <c r="U130" s="92"/>
      <c r="V130" s="92"/>
      <c r="W130" s="92"/>
      <c r="X130" s="92"/>
      <c r="Y130" s="92"/>
      <c r="Z130" s="92"/>
      <c r="AA130" s="92"/>
    </row>
    <row r="131" spans="1:27" ht="15.75" customHeight="1">
      <c r="A131" s="92"/>
      <c r="B131" s="94"/>
      <c r="C131" s="94"/>
      <c r="D131" s="94"/>
      <c r="E131" s="92"/>
      <c r="F131" s="92"/>
      <c r="G131" s="92"/>
      <c r="H131" s="92"/>
      <c r="I131" s="92"/>
      <c r="J131" s="92"/>
      <c r="K131" s="92"/>
      <c r="L131" s="92"/>
      <c r="M131" s="92"/>
      <c r="N131" s="92"/>
      <c r="O131" s="92"/>
      <c r="P131" s="92"/>
      <c r="Q131" s="92"/>
      <c r="R131" s="92"/>
      <c r="S131" s="92"/>
      <c r="T131" s="92"/>
      <c r="U131" s="92"/>
      <c r="V131" s="92"/>
      <c r="W131" s="92"/>
      <c r="X131" s="92"/>
      <c r="Y131" s="92"/>
      <c r="Z131" s="92"/>
      <c r="AA131" s="92"/>
    </row>
    <row r="132" spans="1:27" ht="15.75" customHeight="1">
      <c r="A132" s="90"/>
      <c r="B132" s="93" t="s">
        <v>12</v>
      </c>
      <c r="C132" s="162" t="str">
        <f>Summary!G59</f>
        <v>Users can see an error message 'The maximum price must be not lower than the starting price'</v>
      </c>
      <c r="D132" s="161"/>
      <c r="E132" s="92"/>
      <c r="F132" s="92"/>
      <c r="G132" s="92"/>
      <c r="H132" s="92"/>
      <c r="I132" s="92"/>
      <c r="J132" s="92"/>
      <c r="K132" s="92"/>
      <c r="L132" s="92"/>
      <c r="M132" s="92"/>
      <c r="N132" s="92"/>
      <c r="O132" s="92"/>
      <c r="P132" s="92"/>
      <c r="Q132" s="92"/>
      <c r="R132" s="92"/>
      <c r="S132" s="92"/>
      <c r="T132" s="92"/>
      <c r="U132" s="92"/>
      <c r="V132" s="92"/>
      <c r="W132" s="92"/>
      <c r="X132" s="92"/>
      <c r="Y132" s="92"/>
      <c r="Z132" s="92"/>
      <c r="AA132" s="92"/>
    </row>
    <row r="133" spans="1:27" ht="15.75" customHeight="1">
      <c r="A133" s="92"/>
      <c r="B133" s="94"/>
      <c r="C133" s="94"/>
      <c r="D133" s="94"/>
      <c r="E133" s="92"/>
      <c r="F133" s="92"/>
      <c r="G133" s="92"/>
      <c r="H133" s="92"/>
      <c r="I133" s="92"/>
      <c r="J133" s="92"/>
      <c r="K133" s="92"/>
      <c r="L133" s="92"/>
      <c r="M133" s="92"/>
      <c r="N133" s="92"/>
      <c r="O133" s="92"/>
      <c r="P133" s="92"/>
      <c r="Q133" s="92"/>
      <c r="R133" s="92"/>
      <c r="S133" s="92"/>
      <c r="T133" s="92"/>
      <c r="U133" s="92"/>
      <c r="V133" s="92"/>
      <c r="W133" s="92"/>
      <c r="X133" s="92"/>
      <c r="Y133" s="92"/>
      <c r="Z133" s="92"/>
      <c r="AA133" s="92"/>
    </row>
    <row r="134" spans="1:27" ht="15.75" customHeight="1">
      <c r="A134" s="90"/>
      <c r="B134" s="163" t="s">
        <v>118</v>
      </c>
      <c r="C134" s="95" t="s">
        <v>120</v>
      </c>
      <c r="D134" s="86" t="s">
        <v>552</v>
      </c>
      <c r="E134" s="92"/>
      <c r="F134" s="92"/>
      <c r="G134" s="92"/>
      <c r="H134" s="92"/>
      <c r="I134" s="92"/>
      <c r="J134" s="92"/>
      <c r="K134" s="92"/>
      <c r="L134" s="92"/>
      <c r="M134" s="92"/>
      <c r="N134" s="92"/>
      <c r="O134" s="92"/>
      <c r="P134" s="92"/>
      <c r="Q134" s="92"/>
      <c r="R134" s="92"/>
      <c r="S134" s="92"/>
      <c r="T134" s="92"/>
      <c r="U134" s="92"/>
      <c r="V134" s="92"/>
      <c r="W134" s="92"/>
      <c r="X134" s="92"/>
      <c r="Y134" s="92"/>
      <c r="Z134" s="92"/>
      <c r="AA134" s="92"/>
    </row>
    <row r="135" spans="1:27" ht="15.75" customHeight="1">
      <c r="A135" s="90"/>
      <c r="B135" s="164"/>
      <c r="C135" s="95" t="s">
        <v>126</v>
      </c>
      <c r="D135" s="86" t="s">
        <v>792</v>
      </c>
      <c r="E135" s="92"/>
      <c r="F135" s="92"/>
      <c r="G135" s="92"/>
      <c r="H135" s="92"/>
      <c r="I135" s="92"/>
      <c r="J135" s="92"/>
      <c r="K135" s="92"/>
      <c r="L135" s="92"/>
      <c r="M135" s="92"/>
      <c r="N135" s="92"/>
      <c r="O135" s="92"/>
      <c r="P135" s="92"/>
      <c r="Q135" s="92"/>
      <c r="R135" s="92"/>
      <c r="S135" s="92"/>
      <c r="T135" s="92"/>
      <c r="U135" s="92"/>
      <c r="V135" s="92"/>
      <c r="W135" s="92"/>
      <c r="X135" s="92"/>
      <c r="Y135" s="92"/>
      <c r="Z135" s="92"/>
      <c r="AA135" s="92"/>
    </row>
    <row r="136" spans="1:27" ht="15.75" customHeight="1">
      <c r="A136" s="90"/>
      <c r="B136" s="164"/>
      <c r="C136" s="95" t="s">
        <v>763</v>
      </c>
      <c r="D136" s="86" t="s">
        <v>955</v>
      </c>
      <c r="E136" s="92"/>
      <c r="F136" s="3"/>
      <c r="G136" s="92"/>
      <c r="H136" s="92"/>
      <c r="I136" s="92"/>
      <c r="J136" s="92"/>
      <c r="K136" s="92"/>
      <c r="L136" s="92"/>
      <c r="M136" s="92"/>
      <c r="N136" s="92"/>
      <c r="O136" s="92"/>
      <c r="P136" s="92"/>
      <c r="Q136" s="92"/>
      <c r="R136" s="92"/>
      <c r="S136" s="92"/>
      <c r="T136" s="92"/>
      <c r="U136" s="92"/>
      <c r="V136" s="92"/>
      <c r="W136" s="92"/>
      <c r="X136" s="92"/>
      <c r="Y136" s="92"/>
      <c r="Z136" s="92"/>
      <c r="AA136" s="92"/>
    </row>
    <row r="137" spans="1:27" ht="15.75" customHeight="1">
      <c r="A137" s="90"/>
      <c r="B137" s="164"/>
      <c r="C137" s="95" t="s">
        <v>765</v>
      </c>
      <c r="D137" s="86" t="s">
        <v>936</v>
      </c>
      <c r="E137" s="92"/>
      <c r="F137" s="3"/>
      <c r="G137" s="92"/>
      <c r="H137" s="92"/>
      <c r="I137" s="92"/>
      <c r="J137" s="92"/>
      <c r="K137" s="92"/>
      <c r="L137" s="92"/>
      <c r="M137" s="92"/>
      <c r="N137" s="92"/>
      <c r="O137" s="92"/>
      <c r="P137" s="92"/>
      <c r="Q137" s="92"/>
      <c r="R137" s="92"/>
      <c r="S137" s="92"/>
      <c r="T137" s="92"/>
      <c r="U137" s="92"/>
      <c r="V137" s="92"/>
      <c r="W137" s="92"/>
      <c r="X137" s="92"/>
      <c r="Y137" s="92"/>
      <c r="Z137" s="92"/>
      <c r="AA137" s="92"/>
    </row>
    <row r="138" spans="1:27" ht="15.75" customHeight="1">
      <c r="A138" s="90"/>
      <c r="B138" s="164"/>
      <c r="C138" s="95" t="s">
        <v>137</v>
      </c>
      <c r="D138" s="86" t="s">
        <v>937</v>
      </c>
      <c r="E138" s="92"/>
      <c r="F138" s="3"/>
      <c r="G138" s="92"/>
      <c r="H138" s="92"/>
      <c r="I138" s="92"/>
      <c r="J138" s="92"/>
      <c r="K138" s="92"/>
      <c r="L138" s="92"/>
      <c r="M138" s="92"/>
      <c r="N138" s="92"/>
      <c r="O138" s="92"/>
      <c r="P138" s="92"/>
      <c r="Q138" s="92"/>
      <c r="R138" s="92"/>
      <c r="S138" s="92"/>
      <c r="T138" s="92"/>
      <c r="U138" s="92"/>
      <c r="V138" s="92"/>
      <c r="W138" s="92"/>
      <c r="X138" s="92"/>
      <c r="Y138" s="92"/>
      <c r="Z138" s="92"/>
      <c r="AA138" s="92"/>
    </row>
    <row r="139" spans="1:27" ht="15.75" customHeight="1">
      <c r="A139" s="90"/>
      <c r="B139" s="164"/>
      <c r="C139" s="95" t="s">
        <v>139</v>
      </c>
      <c r="D139" s="86" t="s">
        <v>938</v>
      </c>
      <c r="E139" s="92"/>
      <c r="F139" s="3"/>
      <c r="G139" s="92"/>
      <c r="H139" s="92"/>
      <c r="I139" s="92"/>
      <c r="J139" s="92"/>
      <c r="K139" s="92"/>
      <c r="L139" s="92"/>
      <c r="M139" s="92"/>
      <c r="N139" s="92"/>
      <c r="O139" s="92"/>
      <c r="P139" s="92"/>
      <c r="Q139" s="92"/>
      <c r="R139" s="92"/>
      <c r="S139" s="92"/>
      <c r="T139" s="92"/>
      <c r="U139" s="92"/>
      <c r="V139" s="92"/>
      <c r="W139" s="92"/>
      <c r="X139" s="92"/>
      <c r="Y139" s="92"/>
      <c r="Z139" s="92"/>
      <c r="AA139" s="92"/>
    </row>
    <row r="140" spans="1:27" ht="15.75" customHeight="1">
      <c r="A140" s="90"/>
      <c r="B140" s="164"/>
      <c r="C140" s="95" t="s">
        <v>144</v>
      </c>
      <c r="D140" s="86" t="s">
        <v>939</v>
      </c>
      <c r="E140" s="92"/>
      <c r="F140" s="3"/>
      <c r="G140" s="92"/>
      <c r="H140" s="92"/>
      <c r="I140" s="92"/>
      <c r="J140" s="92"/>
      <c r="K140" s="92"/>
      <c r="L140" s="92"/>
      <c r="M140" s="92"/>
      <c r="N140" s="92"/>
      <c r="O140" s="92"/>
      <c r="P140" s="92"/>
      <c r="Q140" s="92"/>
      <c r="R140" s="92"/>
      <c r="S140" s="92"/>
      <c r="T140" s="92"/>
      <c r="U140" s="92"/>
      <c r="V140" s="92"/>
      <c r="W140" s="92"/>
      <c r="X140" s="92"/>
      <c r="Y140" s="92"/>
      <c r="Z140" s="92"/>
      <c r="AA140" s="92"/>
    </row>
    <row r="141" spans="1:27" ht="15.75" customHeight="1">
      <c r="A141" s="90"/>
      <c r="B141" s="164"/>
      <c r="C141" s="95" t="s">
        <v>149</v>
      </c>
      <c r="D141" s="86" t="s">
        <v>940</v>
      </c>
      <c r="E141" s="92"/>
      <c r="F141" s="3"/>
      <c r="G141" s="92"/>
      <c r="H141" s="92"/>
      <c r="I141" s="92"/>
      <c r="J141" s="92"/>
      <c r="K141" s="92"/>
      <c r="L141" s="92"/>
      <c r="M141" s="92"/>
      <c r="N141" s="92"/>
      <c r="O141" s="92"/>
      <c r="P141" s="92"/>
      <c r="Q141" s="92"/>
      <c r="R141" s="92"/>
      <c r="S141" s="92"/>
      <c r="T141" s="92"/>
      <c r="U141" s="92"/>
      <c r="V141" s="92"/>
      <c r="W141" s="92"/>
      <c r="X141" s="92"/>
      <c r="Y141" s="92"/>
      <c r="Z141" s="92"/>
      <c r="AA141" s="92"/>
    </row>
    <row r="142" spans="1:27" ht="15.75" customHeight="1">
      <c r="A142" s="90"/>
      <c r="B142" s="161"/>
      <c r="C142" s="95" t="s">
        <v>154</v>
      </c>
      <c r="D142" s="86" t="s">
        <v>956</v>
      </c>
      <c r="E142" s="92"/>
      <c r="F142" s="3"/>
      <c r="G142" s="92"/>
      <c r="H142" s="92"/>
      <c r="I142" s="92"/>
      <c r="J142" s="92"/>
      <c r="K142" s="92"/>
      <c r="L142" s="92"/>
      <c r="M142" s="92"/>
      <c r="N142" s="92"/>
      <c r="O142" s="92"/>
      <c r="P142" s="92"/>
      <c r="Q142" s="92"/>
      <c r="R142" s="92"/>
      <c r="S142" s="92"/>
      <c r="T142" s="92"/>
      <c r="U142" s="92"/>
      <c r="V142" s="92"/>
      <c r="W142" s="92"/>
      <c r="X142" s="92"/>
      <c r="Y142" s="92"/>
      <c r="Z142" s="92"/>
      <c r="AA142" s="92"/>
    </row>
    <row r="143" spans="1:27" ht="15.75" customHeight="1">
      <c r="A143" s="92"/>
      <c r="B143" s="94"/>
      <c r="C143" s="94"/>
      <c r="D143" s="94"/>
      <c r="E143" s="92"/>
      <c r="F143" s="92"/>
      <c r="G143" s="92"/>
      <c r="H143" s="92"/>
      <c r="I143" s="92"/>
      <c r="J143" s="92"/>
      <c r="K143" s="92"/>
      <c r="L143" s="92"/>
      <c r="M143" s="92"/>
      <c r="N143" s="92"/>
      <c r="O143" s="92"/>
      <c r="P143" s="92"/>
      <c r="Q143" s="92"/>
      <c r="R143" s="92"/>
      <c r="S143" s="92"/>
      <c r="T143" s="92"/>
      <c r="U143" s="92"/>
      <c r="V143" s="92"/>
      <c r="W143" s="92"/>
      <c r="X143" s="92"/>
      <c r="Y143" s="92"/>
      <c r="Z143" s="92"/>
      <c r="AA143" s="92"/>
    </row>
    <row r="144" spans="1:27" ht="15.75" customHeight="1">
      <c r="A144" s="90"/>
      <c r="B144" s="93" t="s">
        <v>234</v>
      </c>
      <c r="C144" s="160" t="s">
        <v>235</v>
      </c>
      <c r="D144" s="161"/>
      <c r="E144" s="92"/>
      <c r="F144" s="92"/>
      <c r="G144" s="92"/>
      <c r="H144" s="92"/>
      <c r="I144" s="92"/>
      <c r="J144" s="92"/>
      <c r="K144" s="92"/>
      <c r="L144" s="92"/>
      <c r="M144" s="92"/>
      <c r="N144" s="92"/>
      <c r="O144" s="92"/>
      <c r="P144" s="92"/>
      <c r="Q144" s="92"/>
      <c r="R144" s="92"/>
      <c r="S144" s="92"/>
      <c r="T144" s="92"/>
      <c r="U144" s="92"/>
      <c r="V144" s="92"/>
      <c r="W144" s="92"/>
      <c r="X144" s="92"/>
      <c r="Y144" s="92"/>
      <c r="Z144" s="92"/>
      <c r="AA144" s="92"/>
    </row>
    <row r="145" spans="1:27" ht="15.75" customHeight="1">
      <c r="A145" s="96"/>
      <c r="B145" s="94"/>
      <c r="C145" s="94"/>
      <c r="D145" s="94"/>
      <c r="E145" s="96"/>
      <c r="F145" s="96"/>
      <c r="G145" s="96"/>
      <c r="H145" s="96"/>
      <c r="I145" s="96"/>
      <c r="J145" s="96"/>
      <c r="K145" s="96"/>
      <c r="L145" s="96"/>
      <c r="M145" s="96"/>
      <c r="N145" s="96"/>
      <c r="O145" s="96"/>
      <c r="P145" s="96"/>
      <c r="Q145" s="96"/>
      <c r="R145" s="96"/>
      <c r="S145" s="96"/>
      <c r="T145" s="96"/>
      <c r="U145" s="96"/>
      <c r="V145" s="96"/>
      <c r="W145" s="96"/>
      <c r="X145" s="96"/>
      <c r="Y145" s="96"/>
      <c r="Z145" s="96"/>
      <c r="AA145" s="96"/>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row r="346" spans="1:27" ht="15.75" customHeight="1"/>
    <row r="347" spans="1:27" ht="15.75" customHeight="1"/>
    <row r="348" spans="1:27" ht="15.75" customHeight="1"/>
    <row r="349" spans="1:27" ht="15.75" customHeight="1"/>
    <row r="350" spans="1:27" ht="15.75" customHeight="1"/>
    <row r="351" spans="1:27" ht="15.75" customHeight="1"/>
    <row r="352" spans="1:27"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5">
    <mergeCell ref="C92:D92"/>
    <mergeCell ref="C89:D89"/>
    <mergeCell ref="C77:D77"/>
    <mergeCell ref="C48:D48"/>
    <mergeCell ref="C39:D39"/>
    <mergeCell ref="C42:D42"/>
    <mergeCell ref="C40:D40"/>
    <mergeCell ref="C69:D69"/>
    <mergeCell ref="C55:D55"/>
    <mergeCell ref="C57:D57"/>
    <mergeCell ref="C56:D56"/>
    <mergeCell ref="C66:D66"/>
    <mergeCell ref="C59:D59"/>
    <mergeCell ref="B73:B75"/>
    <mergeCell ref="B72:D72"/>
    <mergeCell ref="C51:D51"/>
    <mergeCell ref="C52:D52"/>
    <mergeCell ref="B55:B57"/>
    <mergeCell ref="B61:B64"/>
    <mergeCell ref="C70:D70"/>
    <mergeCell ref="C75:D75"/>
    <mergeCell ref="C74:D74"/>
    <mergeCell ref="C73:D73"/>
    <mergeCell ref="B54:D54"/>
    <mergeCell ref="C7:D7"/>
    <mergeCell ref="C10:D10"/>
    <mergeCell ref="C18:D18"/>
    <mergeCell ref="C34:D34"/>
    <mergeCell ref="C31:D31"/>
    <mergeCell ref="B38:B40"/>
    <mergeCell ref="C13:D13"/>
    <mergeCell ref="C14:D14"/>
    <mergeCell ref="C15:D15"/>
    <mergeCell ref="C16:D16"/>
    <mergeCell ref="C11:D11"/>
    <mergeCell ref="C12:D12"/>
    <mergeCell ref="J2:J3"/>
    <mergeCell ref="C2:D2"/>
    <mergeCell ref="C3:D3"/>
    <mergeCell ref="C6:D6"/>
    <mergeCell ref="C99:D99"/>
    <mergeCell ref="C97:D97"/>
    <mergeCell ref="C98:D98"/>
    <mergeCell ref="C96:D96"/>
    <mergeCell ref="C35:D35"/>
    <mergeCell ref="C38:D38"/>
    <mergeCell ref="B37:D37"/>
    <mergeCell ref="B20:B29"/>
    <mergeCell ref="B10:B16"/>
    <mergeCell ref="B9:D9"/>
    <mergeCell ref="B79:B87"/>
    <mergeCell ref="B44:B46"/>
    <mergeCell ref="B96:B102"/>
    <mergeCell ref="C93:D93"/>
    <mergeCell ref="B95:D95"/>
    <mergeCell ref="B106:B115"/>
    <mergeCell ref="C102:D102"/>
    <mergeCell ref="C101:D101"/>
    <mergeCell ref="C104:D104"/>
    <mergeCell ref="C100:D100"/>
    <mergeCell ref="C144:D144"/>
    <mergeCell ref="C124:D124"/>
    <mergeCell ref="C117:D117"/>
    <mergeCell ref="C120:D120"/>
    <mergeCell ref="C121:D121"/>
    <mergeCell ref="C125:D125"/>
    <mergeCell ref="C126:D126"/>
    <mergeCell ref="C127:D127"/>
    <mergeCell ref="B124:B130"/>
    <mergeCell ref="B134:B142"/>
    <mergeCell ref="B123:D123"/>
    <mergeCell ref="C128:D128"/>
    <mergeCell ref="C130:D130"/>
    <mergeCell ref="C129:D129"/>
    <mergeCell ref="C132:D132"/>
  </mergeCells>
  <conditionalFormatting sqref="C1:D8 C10:D36 F22:F29 C38:D53 F46 C55:D71 F63:F64 C73:D94 F84:F87 C96:D122 F108:F115 C124:D1000 F136:F142">
    <cfRule type="cellIs" dxfId="47" priority="1" operator="equal">
      <formula>"Success"</formula>
    </cfRule>
  </conditionalFormatting>
  <conditionalFormatting sqref="C1:D8 C10:D36 F22:F29 C38:D53 F46 C55:D71 F63:F64 C73:D94 F84:F87 C96:D122 F108:F115 C124:D1000 F136:F142">
    <cfRule type="containsText" dxfId="46" priority="2" operator="containsText" text="Failed">
      <formula>NOT(ISERROR(SEARCH(("Failed"),(C1))))</formula>
    </cfRule>
  </conditionalFormatting>
  <hyperlinks>
    <hyperlink ref="J2" location="Summary!A1" display="&lt; Back To Summary" xr:uid="{00000000-0004-0000-0C00-000000000000}"/>
    <hyperlink ref="C3" location="TC-010!A1" display="TC-010" xr:uid="{00000000-0004-0000-0C00-000001000000}"/>
    <hyperlink ref="C7" location="TC-010!6:6" display="TC-010-SC-001" xr:uid="{00000000-0004-0000-0C00-000002000000}"/>
    <hyperlink ref="C35" location="TC-010!34:34" display="TC-010-SC-002" xr:uid="{00000000-0004-0000-0C00-000003000000}"/>
    <hyperlink ref="C52" location="TC-010!51:51" display="TC-010-SC-003" xr:uid="{00000000-0004-0000-0C00-000004000000}"/>
    <hyperlink ref="C70" location="TC-010!69:69" display="TC-010-SC-004" xr:uid="{00000000-0004-0000-0C00-000005000000}"/>
    <hyperlink ref="C93" location="TC-010!A92:AA92" display="TC-010-SC-005" xr:uid="{00000000-0004-0000-0C00-000006000000}"/>
    <hyperlink ref="C121" location="TC-010!120:120" display="TC-010-SC-006" xr:uid="{00000000-0004-0000-0C00-000007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109375" customWidth="1"/>
    <col min="10" max="10" width="18.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Summary!C60</f>
        <v>Users Sort Product</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261</v>
      </c>
      <c r="D3" s="126"/>
      <c r="E3" s="3"/>
      <c r="F3" s="26">
        <f>COUNTIF(C:C,"TC-011-SC-*")</f>
        <v>5</v>
      </c>
      <c r="G3" s="26">
        <f>COUNTIF(C:C,"Success")</f>
        <v>5</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87"/>
      <c r="B5" s="88"/>
      <c r="C5" s="89"/>
      <c r="D5" s="88"/>
      <c r="E5" s="87"/>
      <c r="F5" s="87"/>
      <c r="G5" s="87"/>
      <c r="H5" s="87"/>
      <c r="I5" s="87"/>
      <c r="J5" s="87"/>
      <c r="K5" s="87"/>
      <c r="L5" s="87"/>
      <c r="M5" s="87"/>
      <c r="N5" s="87"/>
      <c r="O5" s="87"/>
      <c r="P5" s="87"/>
      <c r="Q5" s="87"/>
      <c r="R5" s="87"/>
      <c r="S5" s="87"/>
      <c r="T5" s="87"/>
      <c r="U5" s="87"/>
      <c r="V5" s="87"/>
      <c r="W5" s="87"/>
      <c r="X5" s="87"/>
      <c r="Y5" s="87"/>
      <c r="Z5" s="87"/>
      <c r="AA5" s="87"/>
    </row>
    <row r="6" spans="1:27" ht="14.4">
      <c r="A6" s="90"/>
      <c r="B6" s="91" t="s">
        <v>11</v>
      </c>
      <c r="C6" s="168" t="str">
        <f>Summary!F60</f>
        <v>Normal Scenario for Users Sort Product by Newest Product</v>
      </c>
      <c r="D6" s="161"/>
      <c r="E6" s="92"/>
      <c r="F6" s="92"/>
      <c r="G6" s="92"/>
      <c r="H6" s="92"/>
      <c r="I6" s="92"/>
      <c r="J6" s="92"/>
      <c r="K6" s="92"/>
      <c r="L6" s="92"/>
      <c r="M6" s="92"/>
      <c r="N6" s="92"/>
      <c r="O6" s="92"/>
      <c r="P6" s="92"/>
      <c r="Q6" s="92"/>
      <c r="R6" s="92"/>
      <c r="S6" s="92"/>
      <c r="T6" s="92"/>
      <c r="U6" s="92"/>
      <c r="V6" s="92"/>
      <c r="W6" s="92"/>
      <c r="X6" s="92"/>
      <c r="Y6" s="92"/>
      <c r="Z6" s="92"/>
      <c r="AA6" s="92"/>
    </row>
    <row r="7" spans="1:27" ht="14.4">
      <c r="A7" s="90"/>
      <c r="B7" s="93" t="s">
        <v>9</v>
      </c>
      <c r="C7" s="165" t="s">
        <v>263</v>
      </c>
      <c r="D7" s="161"/>
      <c r="E7" s="92"/>
      <c r="F7" s="92"/>
      <c r="G7" s="92"/>
      <c r="H7" s="92"/>
      <c r="I7" s="92"/>
      <c r="J7" s="92"/>
      <c r="K7" s="92"/>
      <c r="L7" s="92"/>
      <c r="M7" s="92"/>
      <c r="N7" s="92"/>
      <c r="O7" s="92"/>
      <c r="P7" s="92"/>
      <c r="Q7" s="92"/>
      <c r="R7" s="92"/>
      <c r="S7" s="92"/>
      <c r="T7" s="92"/>
      <c r="U7" s="92"/>
      <c r="V7" s="92"/>
      <c r="W7" s="92"/>
      <c r="X7" s="92"/>
      <c r="Y7" s="92"/>
      <c r="Z7" s="92"/>
      <c r="AA7" s="92"/>
    </row>
    <row r="8" spans="1:27" ht="14.4">
      <c r="A8" s="92"/>
      <c r="B8" s="94"/>
      <c r="C8" s="94"/>
      <c r="D8" s="94"/>
      <c r="E8" s="92"/>
      <c r="F8" s="92"/>
      <c r="G8" s="92"/>
      <c r="H8" s="92"/>
      <c r="I8" s="92"/>
      <c r="J8" s="92"/>
      <c r="K8" s="92"/>
      <c r="L8" s="92"/>
      <c r="M8" s="92"/>
      <c r="N8" s="92"/>
      <c r="O8" s="92"/>
      <c r="P8" s="92"/>
      <c r="Q8" s="92"/>
      <c r="R8" s="92"/>
      <c r="S8" s="92"/>
      <c r="T8" s="92"/>
      <c r="U8" s="92"/>
      <c r="V8" s="92"/>
      <c r="W8" s="92"/>
      <c r="X8" s="92"/>
      <c r="Y8" s="92"/>
      <c r="Z8" s="92"/>
      <c r="AA8" s="92"/>
    </row>
    <row r="9" spans="1:27" ht="14.4">
      <c r="A9" s="90"/>
      <c r="B9" s="166" t="s">
        <v>67</v>
      </c>
      <c r="C9" s="167"/>
      <c r="D9" s="161"/>
      <c r="E9" s="92"/>
      <c r="F9" s="92"/>
      <c r="G9" s="92"/>
      <c r="H9" s="92"/>
      <c r="I9" s="92"/>
      <c r="J9" s="92"/>
      <c r="K9" s="92"/>
      <c r="L9" s="92"/>
      <c r="M9" s="92"/>
      <c r="N9" s="92"/>
      <c r="O9" s="92"/>
      <c r="P9" s="92"/>
      <c r="Q9" s="92"/>
      <c r="R9" s="92"/>
      <c r="S9" s="92"/>
      <c r="T9" s="92"/>
      <c r="U9" s="92"/>
      <c r="V9" s="92"/>
      <c r="W9" s="92"/>
      <c r="X9" s="92"/>
      <c r="Y9" s="92"/>
      <c r="Z9" s="92"/>
      <c r="AA9" s="92"/>
    </row>
    <row r="10" spans="1:27" ht="14.4">
      <c r="A10" s="90"/>
      <c r="B10" s="163" t="s">
        <v>81</v>
      </c>
      <c r="C10" s="162" t="s">
        <v>856</v>
      </c>
      <c r="D10" s="161"/>
      <c r="E10" s="92"/>
      <c r="F10" s="92"/>
      <c r="G10" s="92"/>
      <c r="H10" s="92"/>
      <c r="I10" s="92"/>
      <c r="J10" s="92"/>
      <c r="K10" s="92"/>
      <c r="L10" s="92"/>
      <c r="M10" s="92"/>
      <c r="N10" s="92"/>
      <c r="O10" s="92"/>
      <c r="P10" s="92"/>
      <c r="Q10" s="92"/>
      <c r="R10" s="92"/>
      <c r="S10" s="92"/>
      <c r="T10" s="92"/>
      <c r="U10" s="92"/>
      <c r="V10" s="92"/>
      <c r="W10" s="92"/>
      <c r="X10" s="92"/>
      <c r="Y10" s="92"/>
      <c r="Z10" s="92"/>
      <c r="AA10" s="92"/>
    </row>
    <row r="11" spans="1:27" ht="14.4">
      <c r="A11" s="90"/>
      <c r="B11" s="164"/>
      <c r="C11" s="162" t="s">
        <v>858</v>
      </c>
      <c r="D11" s="161"/>
      <c r="E11" s="92"/>
      <c r="F11" s="92"/>
      <c r="G11" s="92"/>
      <c r="H11" s="92"/>
      <c r="I11" s="92"/>
      <c r="J11" s="92"/>
      <c r="K11" s="92"/>
      <c r="L11" s="92"/>
      <c r="M11" s="92"/>
      <c r="N11" s="92"/>
      <c r="O11" s="92"/>
      <c r="P11" s="92"/>
      <c r="Q11" s="92"/>
      <c r="R11" s="92"/>
      <c r="S11" s="92"/>
      <c r="T11" s="92"/>
      <c r="U11" s="92"/>
      <c r="V11" s="92"/>
      <c r="W11" s="92"/>
      <c r="X11" s="92"/>
      <c r="Y11" s="92"/>
      <c r="Z11" s="92"/>
      <c r="AA11" s="92"/>
    </row>
    <row r="12" spans="1:27" ht="14.4">
      <c r="A12" s="90"/>
      <c r="B12" s="161"/>
      <c r="C12" s="162" t="s">
        <v>819</v>
      </c>
      <c r="D12" s="161"/>
      <c r="E12" s="92"/>
      <c r="F12" s="92"/>
      <c r="G12" s="92"/>
      <c r="H12" s="92"/>
      <c r="I12" s="92"/>
      <c r="J12" s="92"/>
      <c r="K12" s="92"/>
      <c r="L12" s="92"/>
      <c r="M12" s="92"/>
      <c r="N12" s="92"/>
      <c r="O12" s="92"/>
      <c r="P12" s="92"/>
      <c r="Q12" s="92"/>
      <c r="R12" s="92"/>
      <c r="S12" s="92"/>
      <c r="T12" s="92"/>
      <c r="U12" s="92"/>
      <c r="V12" s="92"/>
      <c r="W12" s="92"/>
      <c r="X12" s="92"/>
      <c r="Y12" s="92"/>
      <c r="Z12" s="92"/>
      <c r="AA12" s="92"/>
    </row>
    <row r="13" spans="1:27" ht="14.4">
      <c r="A13" s="92"/>
      <c r="B13" s="94"/>
      <c r="C13" s="94"/>
      <c r="D13" s="94"/>
      <c r="E13" s="92"/>
      <c r="F13" s="92"/>
      <c r="G13" s="92"/>
      <c r="H13" s="92"/>
      <c r="I13" s="92"/>
      <c r="J13" s="92"/>
      <c r="K13" s="92"/>
      <c r="L13" s="92"/>
      <c r="M13" s="92"/>
      <c r="N13" s="92"/>
      <c r="O13" s="92"/>
      <c r="P13" s="92"/>
      <c r="Q13" s="92"/>
      <c r="R13" s="92"/>
      <c r="S13" s="92"/>
      <c r="T13" s="92"/>
      <c r="U13" s="92"/>
      <c r="V13" s="92"/>
      <c r="W13" s="92"/>
      <c r="X13" s="92"/>
      <c r="Y13" s="92"/>
      <c r="Z13" s="92"/>
      <c r="AA13" s="92"/>
    </row>
    <row r="14" spans="1:27" ht="14.4">
      <c r="A14" s="90"/>
      <c r="B14" s="93" t="s">
        <v>12</v>
      </c>
      <c r="C14" s="162" t="str">
        <f>Summary!G60</f>
        <v>Users can see all list of product sorting by Newest product in grid view</v>
      </c>
      <c r="D14" s="161"/>
      <c r="E14" s="92"/>
      <c r="F14" s="92"/>
      <c r="G14" s="92"/>
      <c r="H14" s="92"/>
      <c r="I14" s="92"/>
      <c r="J14" s="92"/>
      <c r="K14" s="92"/>
      <c r="L14" s="92"/>
      <c r="M14" s="92"/>
      <c r="N14" s="92"/>
      <c r="O14" s="92"/>
      <c r="P14" s="92"/>
      <c r="Q14" s="92"/>
      <c r="R14" s="92"/>
      <c r="S14" s="92"/>
      <c r="T14" s="92"/>
      <c r="U14" s="92"/>
      <c r="V14" s="92"/>
      <c r="W14" s="92"/>
      <c r="X14" s="92"/>
      <c r="Y14" s="92"/>
      <c r="Z14" s="92"/>
      <c r="AA14" s="92"/>
    </row>
    <row r="15" spans="1:27" ht="14.4">
      <c r="A15" s="92"/>
      <c r="B15" s="94"/>
      <c r="C15" s="94"/>
      <c r="D15" s="94"/>
      <c r="E15" s="92"/>
      <c r="F15" s="92"/>
      <c r="G15" s="92"/>
      <c r="H15" s="92"/>
      <c r="I15" s="92"/>
      <c r="J15" s="92"/>
      <c r="K15" s="92"/>
      <c r="L15" s="92"/>
      <c r="M15" s="92"/>
      <c r="N15" s="92"/>
      <c r="O15" s="92"/>
      <c r="P15" s="92"/>
      <c r="Q15" s="92"/>
      <c r="R15" s="92"/>
      <c r="S15" s="92"/>
      <c r="T15" s="92"/>
      <c r="U15" s="92"/>
      <c r="V15" s="92"/>
      <c r="W15" s="92"/>
      <c r="X15" s="92"/>
      <c r="Y15" s="92"/>
      <c r="Z15" s="92"/>
      <c r="AA15" s="92"/>
    </row>
    <row r="16" spans="1:27" ht="14.4">
      <c r="A16" s="90"/>
      <c r="B16" s="163" t="s">
        <v>118</v>
      </c>
      <c r="C16" s="95" t="s">
        <v>120</v>
      </c>
      <c r="D16" s="86" t="s">
        <v>552</v>
      </c>
      <c r="E16" s="92"/>
      <c r="F16" s="92"/>
      <c r="G16" s="92"/>
      <c r="H16" s="92"/>
      <c r="I16" s="92"/>
      <c r="J16" s="92"/>
      <c r="K16" s="92"/>
      <c r="L16" s="92"/>
      <c r="M16" s="92"/>
      <c r="N16" s="92"/>
      <c r="O16" s="92"/>
      <c r="P16" s="92"/>
      <c r="Q16" s="92"/>
      <c r="R16" s="92"/>
      <c r="S16" s="92"/>
      <c r="T16" s="92"/>
      <c r="U16" s="92"/>
      <c r="V16" s="92"/>
      <c r="W16" s="92"/>
      <c r="X16" s="92"/>
      <c r="Y16" s="92"/>
      <c r="Z16" s="92"/>
      <c r="AA16" s="92"/>
    </row>
    <row r="17" spans="1:27" ht="14.4">
      <c r="A17" s="90"/>
      <c r="B17" s="164"/>
      <c r="C17" s="95" t="s">
        <v>126</v>
      </c>
      <c r="D17" s="86" t="s">
        <v>792</v>
      </c>
      <c r="E17" s="92"/>
      <c r="F17" s="92"/>
      <c r="G17" s="92"/>
      <c r="H17" s="92"/>
      <c r="I17" s="92"/>
      <c r="J17" s="92"/>
      <c r="K17" s="92"/>
      <c r="L17" s="92"/>
      <c r="M17" s="92"/>
      <c r="N17" s="92"/>
      <c r="O17" s="92"/>
      <c r="P17" s="92"/>
      <c r="Q17" s="92"/>
      <c r="R17" s="92"/>
      <c r="S17" s="92"/>
      <c r="T17" s="92"/>
      <c r="U17" s="92"/>
      <c r="V17" s="92"/>
      <c r="W17" s="92"/>
      <c r="X17" s="92"/>
      <c r="Y17" s="92"/>
      <c r="Z17" s="92"/>
      <c r="AA17" s="92"/>
    </row>
    <row r="18" spans="1:27" ht="28.8">
      <c r="A18" s="90"/>
      <c r="B18" s="164"/>
      <c r="C18" s="95" t="s">
        <v>763</v>
      </c>
      <c r="D18" s="86" t="s">
        <v>957</v>
      </c>
      <c r="E18" s="92"/>
      <c r="F18" s="3"/>
      <c r="G18" s="92"/>
      <c r="H18" s="92"/>
      <c r="I18" s="92"/>
      <c r="J18" s="92"/>
      <c r="K18" s="92"/>
      <c r="L18" s="92"/>
      <c r="M18" s="92"/>
      <c r="N18" s="92"/>
      <c r="O18" s="92"/>
      <c r="P18" s="92"/>
      <c r="Q18" s="92"/>
      <c r="R18" s="92"/>
      <c r="S18" s="92"/>
      <c r="T18" s="92"/>
      <c r="U18" s="92"/>
      <c r="V18" s="92"/>
      <c r="W18" s="92"/>
      <c r="X18" s="92"/>
      <c r="Y18" s="92"/>
      <c r="Z18" s="92"/>
      <c r="AA18" s="92"/>
    </row>
    <row r="19" spans="1:27" ht="28.8">
      <c r="A19" s="90"/>
      <c r="B19" s="164"/>
      <c r="C19" s="95" t="s">
        <v>765</v>
      </c>
      <c r="D19" s="86" t="s">
        <v>936</v>
      </c>
      <c r="E19" s="92"/>
      <c r="F19" s="3"/>
      <c r="G19" s="92"/>
      <c r="H19" s="92"/>
      <c r="I19" s="92"/>
      <c r="J19" s="92"/>
      <c r="K19" s="92"/>
      <c r="L19" s="92"/>
      <c r="M19" s="92"/>
      <c r="N19" s="92"/>
      <c r="O19" s="92"/>
      <c r="P19" s="92"/>
      <c r="Q19" s="92"/>
      <c r="R19" s="92"/>
      <c r="S19" s="92"/>
      <c r="T19" s="92"/>
      <c r="U19" s="92"/>
      <c r="V19" s="92"/>
      <c r="W19" s="92"/>
      <c r="X19" s="92"/>
      <c r="Y19" s="92"/>
      <c r="Z19" s="92"/>
      <c r="AA19" s="92"/>
    </row>
    <row r="20" spans="1:27" ht="14.4">
      <c r="A20" s="90"/>
      <c r="B20" s="164"/>
      <c r="C20" s="95" t="s">
        <v>137</v>
      </c>
      <c r="D20" s="86" t="s">
        <v>958</v>
      </c>
      <c r="E20" s="92"/>
      <c r="F20" s="3"/>
      <c r="G20" s="92"/>
      <c r="H20" s="92"/>
      <c r="I20" s="92"/>
      <c r="J20" s="92"/>
      <c r="K20" s="92"/>
      <c r="L20" s="92"/>
      <c r="M20" s="92"/>
      <c r="N20" s="92"/>
      <c r="O20" s="92"/>
      <c r="P20" s="92"/>
      <c r="Q20" s="92"/>
      <c r="R20" s="92"/>
      <c r="S20" s="92"/>
      <c r="T20" s="92"/>
      <c r="U20" s="92"/>
      <c r="V20" s="92"/>
      <c r="W20" s="92"/>
      <c r="X20" s="92"/>
      <c r="Y20" s="92"/>
      <c r="Z20" s="92"/>
      <c r="AA20" s="92"/>
    </row>
    <row r="21" spans="1:27" ht="15.75" customHeight="1">
      <c r="A21" s="90"/>
      <c r="B21" s="164"/>
      <c r="C21" s="95" t="s">
        <v>139</v>
      </c>
      <c r="D21" s="86" t="s">
        <v>959</v>
      </c>
      <c r="E21" s="92"/>
      <c r="F21" s="3"/>
      <c r="G21" s="92"/>
      <c r="H21" s="92"/>
      <c r="I21" s="92"/>
      <c r="J21" s="92"/>
      <c r="K21" s="92"/>
      <c r="L21" s="92"/>
      <c r="M21" s="92"/>
      <c r="N21" s="92"/>
      <c r="O21" s="92"/>
      <c r="P21" s="92"/>
      <c r="Q21" s="92"/>
      <c r="R21" s="92"/>
      <c r="S21" s="92"/>
      <c r="T21" s="92"/>
      <c r="U21" s="92"/>
      <c r="V21" s="92"/>
      <c r="W21" s="92"/>
      <c r="X21" s="92"/>
      <c r="Y21" s="92"/>
      <c r="Z21" s="92"/>
      <c r="AA21" s="92"/>
    </row>
    <row r="22" spans="1:27" ht="15.75" customHeight="1">
      <c r="A22" s="90"/>
      <c r="B22" s="164"/>
      <c r="C22" s="95" t="s">
        <v>144</v>
      </c>
      <c r="D22" s="86" t="s">
        <v>960</v>
      </c>
      <c r="E22" s="92"/>
      <c r="F22" s="3"/>
      <c r="G22" s="92"/>
      <c r="H22" s="92"/>
      <c r="I22" s="92"/>
      <c r="J22" s="92"/>
      <c r="K22" s="92"/>
      <c r="L22" s="92"/>
      <c r="M22" s="92"/>
      <c r="N22" s="92"/>
      <c r="O22" s="92"/>
      <c r="P22" s="92"/>
      <c r="Q22" s="92"/>
      <c r="R22" s="92"/>
      <c r="S22" s="92"/>
      <c r="T22" s="92"/>
      <c r="U22" s="92"/>
      <c r="V22" s="92"/>
      <c r="W22" s="92"/>
      <c r="X22" s="92"/>
      <c r="Y22" s="92"/>
      <c r="Z22" s="92"/>
      <c r="AA22" s="92"/>
    </row>
    <row r="23" spans="1:27" ht="15.75" customHeight="1">
      <c r="A23" s="90"/>
      <c r="B23" s="164"/>
      <c r="C23" s="95" t="s">
        <v>149</v>
      </c>
      <c r="D23" s="86" t="s">
        <v>961</v>
      </c>
      <c r="E23" s="92"/>
      <c r="F23" s="3"/>
      <c r="G23" s="92"/>
      <c r="H23" s="92"/>
      <c r="I23" s="92"/>
      <c r="J23" s="92"/>
      <c r="K23" s="92"/>
      <c r="L23" s="92"/>
      <c r="M23" s="92"/>
      <c r="N23" s="92"/>
      <c r="O23" s="92"/>
      <c r="P23" s="92"/>
      <c r="Q23" s="92"/>
      <c r="R23" s="92"/>
      <c r="S23" s="92"/>
      <c r="T23" s="92"/>
      <c r="U23" s="92"/>
      <c r="V23" s="92"/>
      <c r="W23" s="92"/>
      <c r="X23" s="92"/>
      <c r="Y23" s="92"/>
      <c r="Z23" s="92"/>
      <c r="AA23" s="92"/>
    </row>
    <row r="24" spans="1:27" ht="15.75" customHeight="1">
      <c r="A24" s="90"/>
      <c r="B24" s="164"/>
      <c r="C24" s="95" t="s">
        <v>154</v>
      </c>
      <c r="D24" s="37" t="s">
        <v>962</v>
      </c>
      <c r="E24" s="92"/>
      <c r="F24" s="3"/>
      <c r="G24" s="92"/>
      <c r="H24" s="92"/>
      <c r="I24" s="92"/>
      <c r="J24" s="92"/>
      <c r="K24" s="92"/>
      <c r="L24" s="92"/>
      <c r="M24" s="92"/>
      <c r="N24" s="92"/>
      <c r="O24" s="92"/>
      <c r="P24" s="92"/>
      <c r="Q24" s="92"/>
      <c r="R24" s="92"/>
      <c r="S24" s="92"/>
      <c r="T24" s="92"/>
      <c r="U24" s="92"/>
      <c r="V24" s="92"/>
      <c r="W24" s="92"/>
      <c r="X24" s="92"/>
      <c r="Y24" s="92"/>
      <c r="Z24" s="92"/>
      <c r="AA24" s="92"/>
    </row>
    <row r="25" spans="1:27" ht="15.75" customHeight="1">
      <c r="A25" s="90"/>
      <c r="B25" s="161"/>
      <c r="C25" s="95" t="s">
        <v>157</v>
      </c>
      <c r="D25" s="86" t="s">
        <v>963</v>
      </c>
      <c r="E25" s="92"/>
      <c r="F25" s="3"/>
      <c r="G25" s="92"/>
      <c r="H25" s="92"/>
      <c r="I25" s="92"/>
      <c r="J25" s="92"/>
      <c r="K25" s="92"/>
      <c r="L25" s="92"/>
      <c r="M25" s="92"/>
      <c r="N25" s="92"/>
      <c r="O25" s="92"/>
      <c r="P25" s="92"/>
      <c r="Q25" s="92"/>
      <c r="R25" s="92"/>
      <c r="S25" s="92"/>
      <c r="T25" s="92"/>
      <c r="U25" s="92"/>
      <c r="V25" s="92"/>
      <c r="W25" s="92"/>
      <c r="X25" s="92"/>
      <c r="Y25" s="92"/>
      <c r="Z25" s="92"/>
      <c r="AA25" s="92"/>
    </row>
    <row r="26" spans="1:27" ht="15.75" customHeight="1">
      <c r="A26" s="92"/>
      <c r="B26" s="94"/>
      <c r="C26" s="94"/>
      <c r="D26" s="94"/>
      <c r="E26" s="92"/>
      <c r="F26" s="92"/>
      <c r="G26" s="92"/>
      <c r="H26" s="92"/>
      <c r="I26" s="92"/>
      <c r="J26" s="92"/>
      <c r="K26" s="92"/>
      <c r="L26" s="92"/>
      <c r="M26" s="92"/>
      <c r="N26" s="92"/>
      <c r="O26" s="92"/>
      <c r="P26" s="92"/>
      <c r="Q26" s="92"/>
      <c r="R26" s="92"/>
      <c r="S26" s="92"/>
      <c r="T26" s="92"/>
      <c r="U26" s="92"/>
      <c r="V26" s="92"/>
      <c r="W26" s="92"/>
      <c r="X26" s="92"/>
      <c r="Y26" s="92"/>
      <c r="Z26" s="92"/>
      <c r="AA26" s="92"/>
    </row>
    <row r="27" spans="1:27" ht="15.75" customHeight="1">
      <c r="A27" s="90"/>
      <c r="B27" s="93" t="s">
        <v>234</v>
      </c>
      <c r="C27" s="160" t="s">
        <v>235</v>
      </c>
      <c r="D27" s="161"/>
      <c r="E27" s="92"/>
      <c r="F27" s="92"/>
      <c r="G27" s="92"/>
      <c r="H27" s="92"/>
      <c r="I27" s="92"/>
      <c r="J27" s="92"/>
      <c r="K27" s="92"/>
      <c r="L27" s="92"/>
      <c r="M27" s="92"/>
      <c r="N27" s="92"/>
      <c r="O27" s="92"/>
      <c r="P27" s="92"/>
      <c r="Q27" s="92"/>
      <c r="R27" s="92"/>
      <c r="S27" s="92"/>
      <c r="T27" s="92"/>
      <c r="U27" s="92"/>
      <c r="V27" s="92"/>
      <c r="W27" s="92"/>
      <c r="X27" s="92"/>
      <c r="Y27" s="92"/>
      <c r="Z27" s="92"/>
      <c r="AA27" s="92"/>
    </row>
    <row r="28" spans="1:27" ht="15.75" customHeight="1">
      <c r="A28" s="96"/>
      <c r="B28" s="94"/>
      <c r="C28" s="94"/>
      <c r="D28" s="94"/>
      <c r="E28" s="96"/>
      <c r="F28" s="96"/>
      <c r="G28" s="96"/>
      <c r="H28" s="96"/>
      <c r="I28" s="96"/>
      <c r="J28" s="96"/>
      <c r="K28" s="96"/>
      <c r="L28" s="96"/>
      <c r="M28" s="96"/>
      <c r="N28" s="96"/>
      <c r="O28" s="96"/>
      <c r="P28" s="96"/>
      <c r="Q28" s="96"/>
      <c r="R28" s="96"/>
      <c r="S28" s="96"/>
      <c r="T28" s="96"/>
      <c r="U28" s="96"/>
      <c r="V28" s="96"/>
      <c r="W28" s="96"/>
      <c r="X28" s="96"/>
      <c r="Y28" s="96"/>
      <c r="Z28" s="96"/>
      <c r="AA28" s="96"/>
    </row>
    <row r="29" spans="1:27" ht="15.75" customHeight="1">
      <c r="A29" s="87"/>
      <c r="B29" s="88"/>
      <c r="C29" s="89"/>
      <c r="D29" s="88"/>
      <c r="E29" s="87"/>
      <c r="F29" s="87"/>
      <c r="G29" s="87"/>
      <c r="H29" s="87"/>
      <c r="I29" s="87"/>
      <c r="J29" s="87"/>
      <c r="K29" s="87"/>
      <c r="L29" s="87"/>
      <c r="M29" s="87"/>
      <c r="N29" s="87"/>
      <c r="O29" s="87"/>
      <c r="P29" s="87"/>
      <c r="Q29" s="87"/>
      <c r="R29" s="87"/>
      <c r="S29" s="87"/>
      <c r="T29" s="87"/>
      <c r="U29" s="87"/>
      <c r="V29" s="87"/>
      <c r="W29" s="87"/>
      <c r="X29" s="87"/>
      <c r="Y29" s="87"/>
      <c r="Z29" s="87"/>
      <c r="AA29" s="87"/>
    </row>
    <row r="30" spans="1:27" ht="15.75" customHeight="1">
      <c r="A30" s="90"/>
      <c r="B30" s="91" t="s">
        <v>11</v>
      </c>
      <c r="C30" s="168" t="str">
        <f>Summary!F61</f>
        <v xml:space="preserve">Normal Scenario for Users Sort Product by Lowest Price </v>
      </c>
      <c r="D30" s="161"/>
      <c r="E30" s="92"/>
      <c r="F30" s="92"/>
      <c r="G30" s="92"/>
      <c r="H30" s="92"/>
      <c r="I30" s="92"/>
      <c r="J30" s="92"/>
      <c r="K30" s="92"/>
      <c r="L30" s="92"/>
      <c r="M30" s="92"/>
      <c r="N30" s="92"/>
      <c r="O30" s="92"/>
      <c r="P30" s="92"/>
      <c r="Q30" s="92"/>
      <c r="R30" s="92"/>
      <c r="S30" s="92"/>
      <c r="T30" s="92"/>
      <c r="U30" s="92"/>
      <c r="V30" s="92"/>
      <c r="W30" s="92"/>
      <c r="X30" s="92"/>
      <c r="Y30" s="92"/>
      <c r="Z30" s="92"/>
      <c r="AA30" s="92"/>
    </row>
    <row r="31" spans="1:27" ht="15.75" customHeight="1">
      <c r="A31" s="90"/>
      <c r="B31" s="93" t="s">
        <v>9</v>
      </c>
      <c r="C31" s="165" t="s">
        <v>266</v>
      </c>
      <c r="D31" s="161"/>
      <c r="E31" s="92"/>
      <c r="F31" s="92"/>
      <c r="G31" s="92"/>
      <c r="H31" s="92"/>
      <c r="I31" s="92"/>
      <c r="J31" s="92"/>
      <c r="K31" s="92"/>
      <c r="L31" s="92"/>
      <c r="M31" s="92"/>
      <c r="N31" s="92"/>
      <c r="O31" s="92"/>
      <c r="P31" s="92"/>
      <c r="Q31" s="92"/>
      <c r="R31" s="92"/>
      <c r="S31" s="92"/>
      <c r="T31" s="92"/>
      <c r="U31" s="92"/>
      <c r="V31" s="92"/>
      <c r="W31" s="92"/>
      <c r="X31" s="92"/>
      <c r="Y31" s="92"/>
      <c r="Z31" s="92"/>
      <c r="AA31" s="92"/>
    </row>
    <row r="32" spans="1:27" ht="15.75" customHeight="1">
      <c r="A32" s="92"/>
      <c r="B32" s="94"/>
      <c r="C32" s="94"/>
      <c r="D32" s="94"/>
      <c r="E32" s="92"/>
      <c r="F32" s="92"/>
      <c r="G32" s="92"/>
      <c r="H32" s="92"/>
      <c r="I32" s="92"/>
      <c r="J32" s="92"/>
      <c r="K32" s="92"/>
      <c r="L32" s="92"/>
      <c r="M32" s="92"/>
      <c r="N32" s="92"/>
      <c r="O32" s="92"/>
      <c r="P32" s="92"/>
      <c r="Q32" s="92"/>
      <c r="R32" s="92"/>
      <c r="S32" s="92"/>
      <c r="T32" s="92"/>
      <c r="U32" s="92"/>
      <c r="V32" s="92"/>
      <c r="W32" s="92"/>
      <c r="X32" s="92"/>
      <c r="Y32" s="92"/>
      <c r="Z32" s="92"/>
      <c r="AA32" s="92"/>
    </row>
    <row r="33" spans="1:27" ht="15.75" customHeight="1">
      <c r="A33" s="90"/>
      <c r="B33" s="166" t="s">
        <v>67</v>
      </c>
      <c r="C33" s="167"/>
      <c r="D33" s="161"/>
      <c r="E33" s="92"/>
      <c r="F33" s="92"/>
      <c r="G33" s="92"/>
      <c r="H33" s="92"/>
      <c r="I33" s="92"/>
      <c r="J33" s="92"/>
      <c r="K33" s="92"/>
      <c r="L33" s="92"/>
      <c r="M33" s="92"/>
      <c r="N33" s="92"/>
      <c r="O33" s="92"/>
      <c r="P33" s="92"/>
      <c r="Q33" s="92"/>
      <c r="R33" s="92"/>
      <c r="S33" s="92"/>
      <c r="T33" s="92"/>
      <c r="U33" s="92"/>
      <c r="V33" s="92"/>
      <c r="W33" s="92"/>
      <c r="X33" s="92"/>
      <c r="Y33" s="92"/>
      <c r="Z33" s="92"/>
      <c r="AA33" s="92"/>
    </row>
    <row r="34" spans="1:27" ht="15.75" customHeight="1">
      <c r="A34" s="90"/>
      <c r="B34" s="163" t="s">
        <v>81</v>
      </c>
      <c r="C34" s="162" t="s">
        <v>856</v>
      </c>
      <c r="D34" s="161"/>
      <c r="E34" s="92"/>
      <c r="F34" s="92"/>
      <c r="G34" s="92"/>
      <c r="H34" s="92"/>
      <c r="I34" s="92"/>
      <c r="J34" s="92"/>
      <c r="K34" s="92"/>
      <c r="L34" s="92"/>
      <c r="M34" s="92"/>
      <c r="N34" s="92"/>
      <c r="O34" s="92"/>
      <c r="P34" s="92"/>
      <c r="Q34" s="92"/>
      <c r="R34" s="92"/>
      <c r="S34" s="92"/>
      <c r="T34" s="92"/>
      <c r="U34" s="92"/>
      <c r="V34" s="92"/>
      <c r="W34" s="92"/>
      <c r="X34" s="92"/>
      <c r="Y34" s="92"/>
      <c r="Z34" s="92"/>
      <c r="AA34" s="92"/>
    </row>
    <row r="35" spans="1:27" ht="15.75" customHeight="1">
      <c r="A35" s="90"/>
      <c r="B35" s="164"/>
      <c r="C35" s="162" t="s">
        <v>858</v>
      </c>
      <c r="D35" s="161"/>
      <c r="E35" s="92"/>
      <c r="F35" s="92"/>
      <c r="G35" s="92"/>
      <c r="H35" s="92"/>
      <c r="I35" s="92"/>
      <c r="J35" s="92"/>
      <c r="K35" s="92"/>
      <c r="L35" s="92"/>
      <c r="M35" s="92"/>
      <c r="N35" s="92"/>
      <c r="O35" s="92"/>
      <c r="P35" s="92"/>
      <c r="Q35" s="92"/>
      <c r="R35" s="92"/>
      <c r="S35" s="92"/>
      <c r="T35" s="92"/>
      <c r="U35" s="92"/>
      <c r="V35" s="92"/>
      <c r="W35" s="92"/>
      <c r="X35" s="92"/>
      <c r="Y35" s="92"/>
      <c r="Z35" s="92"/>
      <c r="AA35" s="92"/>
    </row>
    <row r="36" spans="1:27" ht="15.75" customHeight="1">
      <c r="A36" s="90"/>
      <c r="B36" s="161"/>
      <c r="C36" s="162" t="s">
        <v>819</v>
      </c>
      <c r="D36" s="161"/>
      <c r="E36" s="92"/>
      <c r="F36" s="92"/>
      <c r="G36" s="92"/>
      <c r="H36" s="92"/>
      <c r="I36" s="92"/>
      <c r="J36" s="92"/>
      <c r="K36" s="92"/>
      <c r="L36" s="92"/>
      <c r="M36" s="92"/>
      <c r="N36" s="92"/>
      <c r="O36" s="92"/>
      <c r="P36" s="92"/>
      <c r="Q36" s="92"/>
      <c r="R36" s="92"/>
      <c r="S36" s="92"/>
      <c r="T36" s="92"/>
      <c r="U36" s="92"/>
      <c r="V36" s="92"/>
      <c r="W36" s="92"/>
      <c r="X36" s="92"/>
      <c r="Y36" s="92"/>
      <c r="Z36" s="92"/>
      <c r="AA36" s="92"/>
    </row>
    <row r="37" spans="1:27" ht="15.75" customHeight="1">
      <c r="A37" s="92"/>
      <c r="B37" s="94"/>
      <c r="C37" s="94"/>
      <c r="D37" s="94"/>
      <c r="E37" s="92"/>
      <c r="F37" s="92"/>
      <c r="G37" s="92"/>
      <c r="H37" s="92"/>
      <c r="I37" s="92"/>
      <c r="J37" s="92"/>
      <c r="K37" s="92"/>
      <c r="L37" s="92"/>
      <c r="M37" s="92"/>
      <c r="N37" s="92"/>
      <c r="O37" s="92"/>
      <c r="P37" s="92"/>
      <c r="Q37" s="92"/>
      <c r="R37" s="92"/>
      <c r="S37" s="92"/>
      <c r="T37" s="92"/>
      <c r="U37" s="92"/>
      <c r="V37" s="92"/>
      <c r="W37" s="92"/>
      <c r="X37" s="92"/>
      <c r="Y37" s="92"/>
      <c r="Z37" s="92"/>
      <c r="AA37" s="92"/>
    </row>
    <row r="38" spans="1:27" ht="15.75" customHeight="1">
      <c r="A38" s="90"/>
      <c r="B38" s="93" t="s">
        <v>12</v>
      </c>
      <c r="C38" s="162" t="str">
        <f>Summary!G61</f>
        <v>Users can see all list of product sorting by Lowest Price in grid view</v>
      </c>
      <c r="D38" s="161"/>
      <c r="E38" s="92"/>
      <c r="F38" s="92"/>
      <c r="G38" s="92"/>
      <c r="H38" s="92"/>
      <c r="I38" s="92"/>
      <c r="J38" s="92"/>
      <c r="K38" s="92"/>
      <c r="L38" s="92"/>
      <c r="M38" s="92"/>
      <c r="N38" s="92"/>
      <c r="O38" s="92"/>
      <c r="P38" s="92"/>
      <c r="Q38" s="92"/>
      <c r="R38" s="92"/>
      <c r="S38" s="92"/>
      <c r="T38" s="92"/>
      <c r="U38" s="92"/>
      <c r="V38" s="92"/>
      <c r="W38" s="92"/>
      <c r="X38" s="92"/>
      <c r="Y38" s="92"/>
      <c r="Z38" s="92"/>
      <c r="AA38" s="92"/>
    </row>
    <row r="39" spans="1:27" ht="15.75" customHeight="1">
      <c r="A39" s="92"/>
      <c r="B39" s="94"/>
      <c r="C39" s="94"/>
      <c r="D39" s="94"/>
      <c r="E39" s="92"/>
      <c r="F39" s="92"/>
      <c r="G39" s="92"/>
      <c r="H39" s="92"/>
      <c r="I39" s="92"/>
      <c r="J39" s="92"/>
      <c r="K39" s="92"/>
      <c r="L39" s="92"/>
      <c r="M39" s="92"/>
      <c r="N39" s="92"/>
      <c r="O39" s="92"/>
      <c r="P39" s="92"/>
      <c r="Q39" s="92"/>
      <c r="R39" s="92"/>
      <c r="S39" s="92"/>
      <c r="T39" s="92"/>
      <c r="U39" s="92"/>
      <c r="V39" s="92"/>
      <c r="W39" s="92"/>
      <c r="X39" s="92"/>
      <c r="Y39" s="92"/>
      <c r="Z39" s="92"/>
      <c r="AA39" s="92"/>
    </row>
    <row r="40" spans="1:27" ht="15.75" customHeight="1">
      <c r="A40" s="90"/>
      <c r="B40" s="163" t="s">
        <v>118</v>
      </c>
      <c r="C40" s="95" t="s">
        <v>120</v>
      </c>
      <c r="D40" s="86" t="s">
        <v>552</v>
      </c>
      <c r="E40" s="92"/>
      <c r="F40" s="92"/>
      <c r="G40" s="92"/>
      <c r="H40" s="92"/>
      <c r="I40" s="92"/>
      <c r="J40" s="92"/>
      <c r="K40" s="92"/>
      <c r="L40" s="92"/>
      <c r="M40" s="92"/>
      <c r="N40" s="92"/>
      <c r="O40" s="92"/>
      <c r="P40" s="92"/>
      <c r="Q40" s="92"/>
      <c r="R40" s="92"/>
      <c r="S40" s="92"/>
      <c r="T40" s="92"/>
      <c r="U40" s="92"/>
      <c r="V40" s="92"/>
      <c r="W40" s="92"/>
      <c r="X40" s="92"/>
      <c r="Y40" s="92"/>
      <c r="Z40" s="92"/>
      <c r="AA40" s="92"/>
    </row>
    <row r="41" spans="1:27" ht="15.75" customHeight="1">
      <c r="A41" s="90"/>
      <c r="B41" s="164"/>
      <c r="C41" s="95" t="s">
        <v>126</v>
      </c>
      <c r="D41" s="86" t="s">
        <v>792</v>
      </c>
      <c r="E41" s="92"/>
      <c r="F41" s="92"/>
      <c r="G41" s="92"/>
      <c r="H41" s="92"/>
      <c r="I41" s="92"/>
      <c r="J41" s="92"/>
      <c r="K41" s="92"/>
      <c r="L41" s="92"/>
      <c r="M41" s="92"/>
      <c r="N41" s="92"/>
      <c r="O41" s="92"/>
      <c r="P41" s="92"/>
      <c r="Q41" s="92"/>
      <c r="R41" s="92"/>
      <c r="S41" s="92"/>
      <c r="T41" s="92"/>
      <c r="U41" s="92"/>
      <c r="V41" s="92"/>
      <c r="W41" s="92"/>
      <c r="X41" s="92"/>
      <c r="Y41" s="92"/>
      <c r="Z41" s="92"/>
      <c r="AA41" s="92"/>
    </row>
    <row r="42" spans="1:27" ht="15.75" customHeight="1">
      <c r="A42" s="90"/>
      <c r="B42" s="164"/>
      <c r="C42" s="95" t="s">
        <v>763</v>
      </c>
      <c r="D42" s="86" t="s">
        <v>966</v>
      </c>
      <c r="E42" s="92"/>
      <c r="F42" s="3"/>
      <c r="G42" s="92"/>
      <c r="H42" s="92"/>
      <c r="I42" s="92"/>
      <c r="J42" s="92"/>
      <c r="K42" s="92"/>
      <c r="L42" s="92"/>
      <c r="M42" s="92"/>
      <c r="N42" s="92"/>
      <c r="O42" s="92"/>
      <c r="P42" s="92"/>
      <c r="Q42" s="92"/>
      <c r="R42" s="92"/>
      <c r="S42" s="92"/>
      <c r="T42" s="92"/>
      <c r="U42" s="92"/>
      <c r="V42" s="92"/>
      <c r="W42" s="92"/>
      <c r="X42" s="92"/>
      <c r="Y42" s="92"/>
      <c r="Z42" s="92"/>
      <c r="AA42" s="92"/>
    </row>
    <row r="43" spans="1:27" ht="15.75" customHeight="1">
      <c r="A43" s="90"/>
      <c r="B43" s="164"/>
      <c r="C43" s="95" t="s">
        <v>765</v>
      </c>
      <c r="D43" s="86" t="s">
        <v>936</v>
      </c>
      <c r="E43" s="92"/>
      <c r="F43" s="3"/>
      <c r="G43" s="92"/>
      <c r="H43" s="92"/>
      <c r="I43" s="92"/>
      <c r="J43" s="92"/>
      <c r="K43" s="92"/>
      <c r="L43" s="92"/>
      <c r="M43" s="92"/>
      <c r="N43" s="92"/>
      <c r="O43" s="92"/>
      <c r="P43" s="92"/>
      <c r="Q43" s="92"/>
      <c r="R43" s="92"/>
      <c r="S43" s="92"/>
      <c r="T43" s="92"/>
      <c r="U43" s="92"/>
      <c r="V43" s="92"/>
      <c r="W43" s="92"/>
      <c r="X43" s="92"/>
      <c r="Y43" s="92"/>
      <c r="Z43" s="92"/>
      <c r="AA43" s="92"/>
    </row>
    <row r="44" spans="1:27" ht="15.75" customHeight="1">
      <c r="A44" s="90"/>
      <c r="B44" s="164"/>
      <c r="C44" s="95" t="s">
        <v>137</v>
      </c>
      <c r="D44" s="86" t="s">
        <v>958</v>
      </c>
      <c r="E44" s="92"/>
      <c r="F44" s="3"/>
      <c r="G44" s="92"/>
      <c r="H44" s="92"/>
      <c r="I44" s="92"/>
      <c r="J44" s="92"/>
      <c r="K44" s="92"/>
      <c r="L44" s="92"/>
      <c r="M44" s="92"/>
      <c r="N44" s="92"/>
      <c r="O44" s="92"/>
      <c r="P44" s="92"/>
      <c r="Q44" s="92"/>
      <c r="R44" s="92"/>
      <c r="S44" s="92"/>
      <c r="T44" s="92"/>
      <c r="U44" s="92"/>
      <c r="V44" s="92"/>
      <c r="W44" s="92"/>
      <c r="X44" s="92"/>
      <c r="Y44" s="92"/>
      <c r="Z44" s="92"/>
      <c r="AA44" s="92"/>
    </row>
    <row r="45" spans="1:27" ht="15.75" customHeight="1">
      <c r="A45" s="90"/>
      <c r="B45" s="164"/>
      <c r="C45" s="95" t="s">
        <v>139</v>
      </c>
      <c r="D45" s="86" t="s">
        <v>959</v>
      </c>
      <c r="E45" s="92"/>
      <c r="F45" s="3"/>
      <c r="G45" s="92"/>
      <c r="H45" s="92"/>
      <c r="I45" s="92"/>
      <c r="J45" s="92"/>
      <c r="K45" s="92"/>
      <c r="L45" s="92"/>
      <c r="M45" s="92"/>
      <c r="N45" s="92"/>
      <c r="O45" s="92"/>
      <c r="P45" s="92"/>
      <c r="Q45" s="92"/>
      <c r="R45" s="92"/>
      <c r="S45" s="92"/>
      <c r="T45" s="92"/>
      <c r="U45" s="92"/>
      <c r="V45" s="92"/>
      <c r="W45" s="92"/>
      <c r="X45" s="92"/>
      <c r="Y45" s="92"/>
      <c r="Z45" s="92"/>
      <c r="AA45" s="92"/>
    </row>
    <row r="46" spans="1:27" ht="15.75" customHeight="1">
      <c r="A46" s="90"/>
      <c r="B46" s="164"/>
      <c r="C46" s="95" t="s">
        <v>144</v>
      </c>
      <c r="D46" s="86" t="s">
        <v>969</v>
      </c>
      <c r="E46" s="92"/>
      <c r="F46" s="3"/>
      <c r="G46" s="92"/>
      <c r="H46" s="92"/>
      <c r="I46" s="92"/>
      <c r="J46" s="92"/>
      <c r="K46" s="92"/>
      <c r="L46" s="92"/>
      <c r="M46" s="92"/>
      <c r="N46" s="92"/>
      <c r="O46" s="92"/>
      <c r="P46" s="92"/>
      <c r="Q46" s="92"/>
      <c r="R46" s="92"/>
      <c r="S46" s="92"/>
      <c r="T46" s="92"/>
      <c r="U46" s="92"/>
      <c r="V46" s="92"/>
      <c r="W46" s="92"/>
      <c r="X46" s="92"/>
      <c r="Y46" s="92"/>
      <c r="Z46" s="92"/>
      <c r="AA46" s="92"/>
    </row>
    <row r="47" spans="1:27" ht="15.75" customHeight="1">
      <c r="A47" s="90"/>
      <c r="B47" s="164"/>
      <c r="C47" s="95" t="s">
        <v>149</v>
      </c>
      <c r="D47" s="86" t="s">
        <v>961</v>
      </c>
      <c r="E47" s="92"/>
      <c r="F47" s="3"/>
      <c r="G47" s="92"/>
      <c r="H47" s="92"/>
      <c r="I47" s="92"/>
      <c r="J47" s="92"/>
      <c r="K47" s="92"/>
      <c r="L47" s="92"/>
      <c r="M47" s="92"/>
      <c r="N47" s="92"/>
      <c r="O47" s="92"/>
      <c r="P47" s="92"/>
      <c r="Q47" s="92"/>
      <c r="R47" s="92"/>
      <c r="S47" s="92"/>
      <c r="T47" s="92"/>
      <c r="U47" s="92"/>
      <c r="V47" s="92"/>
      <c r="W47" s="92"/>
      <c r="X47" s="92"/>
      <c r="Y47" s="92"/>
      <c r="Z47" s="92"/>
      <c r="AA47" s="92"/>
    </row>
    <row r="48" spans="1:27" ht="15.75" customHeight="1">
      <c r="A48" s="90"/>
      <c r="B48" s="164"/>
      <c r="C48" s="95" t="s">
        <v>154</v>
      </c>
      <c r="D48" s="37" t="s">
        <v>962</v>
      </c>
      <c r="E48" s="92"/>
      <c r="F48" s="3"/>
      <c r="G48" s="92"/>
      <c r="H48" s="92"/>
      <c r="I48" s="92"/>
      <c r="J48" s="92"/>
      <c r="K48" s="92"/>
      <c r="L48" s="92"/>
      <c r="M48" s="92"/>
      <c r="N48" s="92"/>
      <c r="O48" s="92"/>
      <c r="P48" s="92"/>
      <c r="Q48" s="92"/>
      <c r="R48" s="92"/>
      <c r="S48" s="92"/>
      <c r="T48" s="92"/>
      <c r="U48" s="92"/>
      <c r="V48" s="92"/>
      <c r="W48" s="92"/>
      <c r="X48" s="92"/>
      <c r="Y48" s="92"/>
      <c r="Z48" s="92"/>
      <c r="AA48" s="92"/>
    </row>
    <row r="49" spans="1:27" ht="15.75" customHeight="1">
      <c r="A49" s="90"/>
      <c r="B49" s="161"/>
      <c r="C49" s="95" t="s">
        <v>157</v>
      </c>
      <c r="D49" s="86" t="s">
        <v>973</v>
      </c>
      <c r="E49" s="92"/>
      <c r="F49" s="3"/>
      <c r="G49" s="92"/>
      <c r="H49" s="92"/>
      <c r="I49" s="92"/>
      <c r="J49" s="92"/>
      <c r="K49" s="92"/>
      <c r="L49" s="92"/>
      <c r="M49" s="92"/>
      <c r="N49" s="92"/>
      <c r="O49" s="92"/>
      <c r="P49" s="92"/>
      <c r="Q49" s="92"/>
      <c r="R49" s="92"/>
      <c r="S49" s="92"/>
      <c r="T49" s="92"/>
      <c r="U49" s="92"/>
      <c r="V49" s="92"/>
      <c r="W49" s="92"/>
      <c r="X49" s="92"/>
      <c r="Y49" s="92"/>
      <c r="Z49" s="92"/>
      <c r="AA49" s="92"/>
    </row>
    <row r="50" spans="1:27" ht="15.75" customHeight="1">
      <c r="A50" s="92"/>
      <c r="B50" s="94"/>
      <c r="C50" s="94"/>
      <c r="D50" s="94"/>
      <c r="E50" s="92"/>
      <c r="F50" s="92"/>
      <c r="G50" s="92"/>
      <c r="H50" s="92"/>
      <c r="I50" s="92"/>
      <c r="J50" s="92"/>
      <c r="K50" s="92"/>
      <c r="L50" s="92"/>
      <c r="M50" s="92"/>
      <c r="N50" s="92"/>
      <c r="O50" s="92"/>
      <c r="P50" s="92"/>
      <c r="Q50" s="92"/>
      <c r="R50" s="92"/>
      <c r="S50" s="92"/>
      <c r="T50" s="92"/>
      <c r="U50" s="92"/>
      <c r="V50" s="92"/>
      <c r="W50" s="92"/>
      <c r="X50" s="92"/>
      <c r="Y50" s="92"/>
      <c r="Z50" s="92"/>
      <c r="AA50" s="92"/>
    </row>
    <row r="51" spans="1:27" ht="15.75" customHeight="1">
      <c r="A51" s="90"/>
      <c r="B51" s="93" t="s">
        <v>234</v>
      </c>
      <c r="C51" s="160" t="s">
        <v>235</v>
      </c>
      <c r="D51" s="161"/>
      <c r="E51" s="92"/>
      <c r="F51" s="92"/>
      <c r="G51" s="92"/>
      <c r="H51" s="92"/>
      <c r="I51" s="92"/>
      <c r="J51" s="92"/>
      <c r="K51" s="92"/>
      <c r="L51" s="92"/>
      <c r="M51" s="92"/>
      <c r="N51" s="92"/>
      <c r="O51" s="92"/>
      <c r="P51" s="92"/>
      <c r="Q51" s="92"/>
      <c r="R51" s="92"/>
      <c r="S51" s="92"/>
      <c r="T51" s="92"/>
      <c r="U51" s="92"/>
      <c r="V51" s="92"/>
      <c r="W51" s="92"/>
      <c r="X51" s="92"/>
      <c r="Y51" s="92"/>
      <c r="Z51" s="92"/>
      <c r="AA51" s="92"/>
    </row>
    <row r="52" spans="1:27" ht="15.75" customHeight="1">
      <c r="A52" s="96"/>
      <c r="B52" s="94"/>
      <c r="C52" s="94"/>
      <c r="D52" s="94"/>
      <c r="E52" s="96"/>
      <c r="F52" s="96"/>
      <c r="G52" s="96"/>
      <c r="H52" s="96"/>
      <c r="I52" s="96"/>
      <c r="J52" s="96"/>
      <c r="K52" s="96"/>
      <c r="L52" s="96"/>
      <c r="M52" s="96"/>
      <c r="N52" s="96"/>
      <c r="O52" s="96"/>
      <c r="P52" s="96"/>
      <c r="Q52" s="96"/>
      <c r="R52" s="96"/>
      <c r="S52" s="96"/>
      <c r="T52" s="96"/>
      <c r="U52" s="96"/>
      <c r="V52" s="96"/>
      <c r="W52" s="96"/>
      <c r="X52" s="96"/>
      <c r="Y52" s="96"/>
      <c r="Z52" s="96"/>
      <c r="AA52" s="96"/>
    </row>
    <row r="53" spans="1:27" ht="15.75" customHeight="1">
      <c r="A53" s="87"/>
      <c r="B53" s="88"/>
      <c r="C53" s="89"/>
      <c r="D53" s="88"/>
      <c r="E53" s="87"/>
      <c r="F53" s="87"/>
      <c r="G53" s="87"/>
      <c r="H53" s="87"/>
      <c r="I53" s="87"/>
      <c r="J53" s="87"/>
      <c r="K53" s="87"/>
      <c r="L53" s="87"/>
      <c r="M53" s="87"/>
      <c r="N53" s="87"/>
      <c r="O53" s="87"/>
      <c r="P53" s="87"/>
      <c r="Q53" s="87"/>
      <c r="R53" s="87"/>
      <c r="S53" s="87"/>
      <c r="T53" s="87"/>
      <c r="U53" s="87"/>
      <c r="V53" s="87"/>
      <c r="W53" s="87"/>
      <c r="X53" s="87"/>
      <c r="Y53" s="87"/>
      <c r="Z53" s="87"/>
      <c r="AA53" s="87"/>
    </row>
    <row r="54" spans="1:27" ht="15.75" customHeight="1">
      <c r="A54" s="90"/>
      <c r="B54" s="91" t="s">
        <v>11</v>
      </c>
      <c r="C54" s="168" t="str">
        <f>Summary!F62</f>
        <v>Normal Scenario for Users Sort Product by Highest Price</v>
      </c>
      <c r="D54" s="161"/>
      <c r="E54" s="92"/>
      <c r="F54" s="92"/>
      <c r="G54" s="92"/>
      <c r="H54" s="92"/>
      <c r="I54" s="92"/>
      <c r="J54" s="92"/>
      <c r="K54" s="92"/>
      <c r="L54" s="92"/>
      <c r="M54" s="92"/>
      <c r="N54" s="92"/>
      <c r="O54" s="92"/>
      <c r="P54" s="92"/>
      <c r="Q54" s="92"/>
      <c r="R54" s="92"/>
      <c r="S54" s="92"/>
      <c r="T54" s="92"/>
      <c r="U54" s="92"/>
      <c r="V54" s="92"/>
      <c r="W54" s="92"/>
      <c r="X54" s="92"/>
      <c r="Y54" s="92"/>
      <c r="Z54" s="92"/>
      <c r="AA54" s="92"/>
    </row>
    <row r="55" spans="1:27" ht="15.75" customHeight="1">
      <c r="A55" s="90"/>
      <c r="B55" s="93" t="s">
        <v>9</v>
      </c>
      <c r="C55" s="165" t="s">
        <v>269</v>
      </c>
      <c r="D55" s="161"/>
      <c r="E55" s="92"/>
      <c r="F55" s="92"/>
      <c r="G55" s="92"/>
      <c r="H55" s="92"/>
      <c r="I55" s="92"/>
      <c r="J55" s="92"/>
      <c r="K55" s="92"/>
      <c r="L55" s="92"/>
      <c r="M55" s="92"/>
      <c r="N55" s="92"/>
      <c r="O55" s="92"/>
      <c r="P55" s="92"/>
      <c r="Q55" s="92"/>
      <c r="R55" s="92"/>
      <c r="S55" s="92"/>
      <c r="T55" s="92"/>
      <c r="U55" s="92"/>
      <c r="V55" s="92"/>
      <c r="W55" s="92"/>
      <c r="X55" s="92"/>
      <c r="Y55" s="92"/>
      <c r="Z55" s="92"/>
      <c r="AA55" s="92"/>
    </row>
    <row r="56" spans="1:27" ht="15.75" customHeight="1">
      <c r="A56" s="92"/>
      <c r="B56" s="94"/>
      <c r="C56" s="94"/>
      <c r="D56" s="94"/>
      <c r="E56" s="92"/>
      <c r="F56" s="92"/>
      <c r="G56" s="92"/>
      <c r="H56" s="92"/>
      <c r="I56" s="92"/>
      <c r="J56" s="92"/>
      <c r="K56" s="92"/>
      <c r="L56" s="92"/>
      <c r="M56" s="92"/>
      <c r="N56" s="92"/>
      <c r="O56" s="92"/>
      <c r="P56" s="92"/>
      <c r="Q56" s="92"/>
      <c r="R56" s="92"/>
      <c r="S56" s="92"/>
      <c r="T56" s="92"/>
      <c r="U56" s="92"/>
      <c r="V56" s="92"/>
      <c r="W56" s="92"/>
      <c r="X56" s="92"/>
      <c r="Y56" s="92"/>
      <c r="Z56" s="92"/>
      <c r="AA56" s="92"/>
    </row>
    <row r="57" spans="1:27" ht="15.75" customHeight="1">
      <c r="A57" s="90"/>
      <c r="B57" s="166" t="s">
        <v>67</v>
      </c>
      <c r="C57" s="167"/>
      <c r="D57" s="161"/>
      <c r="E57" s="92"/>
      <c r="F57" s="92"/>
      <c r="G57" s="92"/>
      <c r="H57" s="92"/>
      <c r="I57" s="92"/>
      <c r="J57" s="92"/>
      <c r="K57" s="92"/>
      <c r="L57" s="92"/>
      <c r="M57" s="92"/>
      <c r="N57" s="92"/>
      <c r="O57" s="92"/>
      <c r="P57" s="92"/>
      <c r="Q57" s="92"/>
      <c r="R57" s="92"/>
      <c r="S57" s="92"/>
      <c r="T57" s="92"/>
      <c r="U57" s="92"/>
      <c r="V57" s="92"/>
      <c r="W57" s="92"/>
      <c r="X57" s="92"/>
      <c r="Y57" s="92"/>
      <c r="Z57" s="92"/>
      <c r="AA57" s="92"/>
    </row>
    <row r="58" spans="1:27" ht="15.75" customHeight="1">
      <c r="A58" s="90"/>
      <c r="B58" s="163" t="s">
        <v>81</v>
      </c>
      <c r="C58" s="162" t="s">
        <v>856</v>
      </c>
      <c r="D58" s="161"/>
      <c r="E58" s="92"/>
      <c r="F58" s="92"/>
      <c r="G58" s="92"/>
      <c r="H58" s="92"/>
      <c r="I58" s="92"/>
      <c r="J58" s="92"/>
      <c r="K58" s="92"/>
      <c r="L58" s="92"/>
      <c r="M58" s="92"/>
      <c r="N58" s="92"/>
      <c r="O58" s="92"/>
      <c r="P58" s="92"/>
      <c r="Q58" s="92"/>
      <c r="R58" s="92"/>
      <c r="S58" s="92"/>
      <c r="T58" s="92"/>
      <c r="U58" s="92"/>
      <c r="V58" s="92"/>
      <c r="W58" s="92"/>
      <c r="X58" s="92"/>
      <c r="Y58" s="92"/>
      <c r="Z58" s="92"/>
      <c r="AA58" s="92"/>
    </row>
    <row r="59" spans="1:27" ht="15.75" customHeight="1">
      <c r="A59" s="90"/>
      <c r="B59" s="164"/>
      <c r="C59" s="162" t="s">
        <v>858</v>
      </c>
      <c r="D59" s="161"/>
      <c r="E59" s="92"/>
      <c r="F59" s="92"/>
      <c r="G59" s="92"/>
      <c r="H59" s="92"/>
      <c r="I59" s="92"/>
      <c r="J59" s="92"/>
      <c r="K59" s="92"/>
      <c r="L59" s="92"/>
      <c r="M59" s="92"/>
      <c r="N59" s="92"/>
      <c r="O59" s="92"/>
      <c r="P59" s="92"/>
      <c r="Q59" s="92"/>
      <c r="R59" s="92"/>
      <c r="S59" s="92"/>
      <c r="T59" s="92"/>
      <c r="U59" s="92"/>
      <c r="V59" s="92"/>
      <c r="W59" s="92"/>
      <c r="X59" s="92"/>
      <c r="Y59" s="92"/>
      <c r="Z59" s="92"/>
      <c r="AA59" s="92"/>
    </row>
    <row r="60" spans="1:27" ht="15.75" customHeight="1">
      <c r="A60" s="90"/>
      <c r="B60" s="161"/>
      <c r="C60" s="162" t="s">
        <v>819</v>
      </c>
      <c r="D60" s="161"/>
      <c r="E60" s="92"/>
      <c r="F60" s="92"/>
      <c r="G60" s="92"/>
      <c r="H60" s="92"/>
      <c r="I60" s="92"/>
      <c r="J60" s="92"/>
      <c r="K60" s="92"/>
      <c r="L60" s="92"/>
      <c r="M60" s="92"/>
      <c r="N60" s="92"/>
      <c r="O60" s="92"/>
      <c r="P60" s="92"/>
      <c r="Q60" s="92"/>
      <c r="R60" s="92"/>
      <c r="S60" s="92"/>
      <c r="T60" s="92"/>
      <c r="U60" s="92"/>
      <c r="V60" s="92"/>
      <c r="W60" s="92"/>
      <c r="X60" s="92"/>
      <c r="Y60" s="92"/>
      <c r="Z60" s="92"/>
      <c r="AA60" s="92"/>
    </row>
    <row r="61" spans="1:27" ht="15.75" customHeight="1">
      <c r="A61" s="92"/>
      <c r="B61" s="94"/>
      <c r="C61" s="94"/>
      <c r="D61" s="94"/>
      <c r="E61" s="92"/>
      <c r="F61" s="92"/>
      <c r="G61" s="92"/>
      <c r="H61" s="92"/>
      <c r="I61" s="92"/>
      <c r="J61" s="92"/>
      <c r="K61" s="92"/>
      <c r="L61" s="92"/>
      <c r="M61" s="92"/>
      <c r="N61" s="92"/>
      <c r="O61" s="92"/>
      <c r="P61" s="92"/>
      <c r="Q61" s="92"/>
      <c r="R61" s="92"/>
      <c r="S61" s="92"/>
      <c r="T61" s="92"/>
      <c r="U61" s="92"/>
      <c r="V61" s="92"/>
      <c r="W61" s="92"/>
      <c r="X61" s="92"/>
      <c r="Y61" s="92"/>
      <c r="Z61" s="92"/>
      <c r="AA61" s="92"/>
    </row>
    <row r="62" spans="1:27" ht="15.75" customHeight="1">
      <c r="A62" s="90"/>
      <c r="B62" s="93" t="s">
        <v>12</v>
      </c>
      <c r="C62" s="162" t="str">
        <f>Summary!G62</f>
        <v>Users can see all list of product sorting by Highest Price in grid view</v>
      </c>
      <c r="D62" s="161"/>
      <c r="E62" s="92"/>
      <c r="F62" s="92"/>
      <c r="G62" s="92"/>
      <c r="H62" s="92"/>
      <c r="I62" s="92"/>
      <c r="J62" s="92"/>
      <c r="K62" s="92"/>
      <c r="L62" s="92"/>
      <c r="M62" s="92"/>
      <c r="N62" s="92"/>
      <c r="O62" s="92"/>
      <c r="P62" s="92"/>
      <c r="Q62" s="92"/>
      <c r="R62" s="92"/>
      <c r="S62" s="92"/>
      <c r="T62" s="92"/>
      <c r="U62" s="92"/>
      <c r="V62" s="92"/>
      <c r="W62" s="92"/>
      <c r="X62" s="92"/>
      <c r="Y62" s="92"/>
      <c r="Z62" s="92"/>
      <c r="AA62" s="92"/>
    </row>
    <row r="63" spans="1:27" ht="15.75" customHeight="1">
      <c r="A63" s="92"/>
      <c r="B63" s="94"/>
      <c r="C63" s="94"/>
      <c r="D63" s="94"/>
      <c r="E63" s="92"/>
      <c r="F63" s="92"/>
      <c r="G63" s="92"/>
      <c r="H63" s="92"/>
      <c r="I63" s="92"/>
      <c r="J63" s="92"/>
      <c r="K63" s="92"/>
      <c r="L63" s="92"/>
      <c r="M63" s="92"/>
      <c r="N63" s="92"/>
      <c r="O63" s="92"/>
      <c r="P63" s="92"/>
      <c r="Q63" s="92"/>
      <c r="R63" s="92"/>
      <c r="S63" s="92"/>
      <c r="T63" s="92"/>
      <c r="U63" s="92"/>
      <c r="V63" s="92"/>
      <c r="W63" s="92"/>
      <c r="X63" s="92"/>
      <c r="Y63" s="92"/>
      <c r="Z63" s="92"/>
      <c r="AA63" s="92"/>
    </row>
    <row r="64" spans="1:27" ht="15.75" customHeight="1">
      <c r="A64" s="90"/>
      <c r="B64" s="163" t="s">
        <v>118</v>
      </c>
      <c r="C64" s="95" t="s">
        <v>120</v>
      </c>
      <c r="D64" s="86" t="s">
        <v>552</v>
      </c>
      <c r="E64" s="92"/>
      <c r="F64" s="92"/>
      <c r="G64" s="92"/>
      <c r="H64" s="92"/>
      <c r="I64" s="92"/>
      <c r="J64" s="92"/>
      <c r="K64" s="92"/>
      <c r="L64" s="92"/>
      <c r="M64" s="92"/>
      <c r="N64" s="92"/>
      <c r="O64" s="92"/>
      <c r="P64" s="92"/>
      <c r="Q64" s="92"/>
      <c r="R64" s="92"/>
      <c r="S64" s="92"/>
      <c r="T64" s="92"/>
      <c r="U64" s="92"/>
      <c r="V64" s="92"/>
      <c r="W64" s="92"/>
      <c r="X64" s="92"/>
      <c r="Y64" s="92"/>
      <c r="Z64" s="92"/>
      <c r="AA64" s="92"/>
    </row>
    <row r="65" spans="1:27" ht="15.75" customHeight="1">
      <c r="A65" s="90"/>
      <c r="B65" s="164"/>
      <c r="C65" s="95" t="s">
        <v>126</v>
      </c>
      <c r="D65" s="86" t="s">
        <v>792</v>
      </c>
      <c r="E65" s="92"/>
      <c r="F65" s="92"/>
      <c r="G65" s="92"/>
      <c r="H65" s="92"/>
      <c r="I65" s="92"/>
      <c r="J65" s="92"/>
      <c r="K65" s="92"/>
      <c r="L65" s="92"/>
      <c r="M65" s="92"/>
      <c r="N65" s="92"/>
      <c r="O65" s="92"/>
      <c r="P65" s="92"/>
      <c r="Q65" s="92"/>
      <c r="R65" s="92"/>
      <c r="S65" s="92"/>
      <c r="T65" s="92"/>
      <c r="U65" s="92"/>
      <c r="V65" s="92"/>
      <c r="W65" s="92"/>
      <c r="X65" s="92"/>
      <c r="Y65" s="92"/>
      <c r="Z65" s="92"/>
      <c r="AA65" s="92"/>
    </row>
    <row r="66" spans="1:27" ht="15.75" customHeight="1">
      <c r="A66" s="90"/>
      <c r="B66" s="164"/>
      <c r="C66" s="95" t="s">
        <v>763</v>
      </c>
      <c r="D66" s="86" t="s">
        <v>984</v>
      </c>
      <c r="E66" s="92"/>
      <c r="F66" s="3"/>
      <c r="G66" s="92"/>
      <c r="H66" s="92"/>
      <c r="I66" s="92"/>
      <c r="J66" s="92"/>
      <c r="K66" s="92"/>
      <c r="L66" s="92"/>
      <c r="M66" s="92"/>
      <c r="N66" s="92"/>
      <c r="O66" s="92"/>
      <c r="P66" s="92"/>
      <c r="Q66" s="92"/>
      <c r="R66" s="92"/>
      <c r="S66" s="92"/>
      <c r="T66" s="92"/>
      <c r="U66" s="92"/>
      <c r="V66" s="92"/>
      <c r="W66" s="92"/>
      <c r="X66" s="92"/>
      <c r="Y66" s="92"/>
      <c r="Z66" s="92"/>
      <c r="AA66" s="92"/>
    </row>
    <row r="67" spans="1:27" ht="15.75" customHeight="1">
      <c r="A67" s="90"/>
      <c r="B67" s="164"/>
      <c r="C67" s="95" t="s">
        <v>765</v>
      </c>
      <c r="D67" s="86" t="s">
        <v>936</v>
      </c>
      <c r="E67" s="92"/>
      <c r="F67" s="3"/>
      <c r="G67" s="92"/>
      <c r="H67" s="92"/>
      <c r="I67" s="92"/>
      <c r="J67" s="92"/>
      <c r="K67" s="92"/>
      <c r="L67" s="92"/>
      <c r="M67" s="92"/>
      <c r="N67" s="92"/>
      <c r="O67" s="92"/>
      <c r="P67" s="92"/>
      <c r="Q67" s="92"/>
      <c r="R67" s="92"/>
      <c r="S67" s="92"/>
      <c r="T67" s="92"/>
      <c r="U67" s="92"/>
      <c r="V67" s="92"/>
      <c r="W67" s="92"/>
      <c r="X67" s="92"/>
      <c r="Y67" s="92"/>
      <c r="Z67" s="92"/>
      <c r="AA67" s="92"/>
    </row>
    <row r="68" spans="1:27" ht="15.75" customHeight="1">
      <c r="A68" s="90"/>
      <c r="B68" s="164"/>
      <c r="C68" s="95" t="s">
        <v>137</v>
      </c>
      <c r="D68" s="86" t="s">
        <v>958</v>
      </c>
      <c r="E68" s="92"/>
      <c r="F68" s="3"/>
      <c r="G68" s="92"/>
      <c r="H68" s="92"/>
      <c r="I68" s="92"/>
      <c r="J68" s="92"/>
      <c r="K68" s="92"/>
      <c r="L68" s="92"/>
      <c r="M68" s="92"/>
      <c r="N68" s="92"/>
      <c r="O68" s="92"/>
      <c r="P68" s="92"/>
      <c r="Q68" s="92"/>
      <c r="R68" s="92"/>
      <c r="S68" s="92"/>
      <c r="T68" s="92"/>
      <c r="U68" s="92"/>
      <c r="V68" s="92"/>
      <c r="W68" s="92"/>
      <c r="X68" s="92"/>
      <c r="Y68" s="92"/>
      <c r="Z68" s="92"/>
      <c r="AA68" s="92"/>
    </row>
    <row r="69" spans="1:27" ht="15.75" customHeight="1">
      <c r="A69" s="90"/>
      <c r="B69" s="164"/>
      <c r="C69" s="95" t="s">
        <v>139</v>
      </c>
      <c r="D69" s="86" t="s">
        <v>959</v>
      </c>
      <c r="E69" s="92"/>
      <c r="F69" s="3"/>
      <c r="G69" s="92"/>
      <c r="H69" s="92"/>
      <c r="I69" s="92"/>
      <c r="J69" s="92"/>
      <c r="K69" s="92"/>
      <c r="L69" s="92"/>
      <c r="M69" s="92"/>
      <c r="N69" s="92"/>
      <c r="O69" s="92"/>
      <c r="P69" s="92"/>
      <c r="Q69" s="92"/>
      <c r="R69" s="92"/>
      <c r="S69" s="92"/>
      <c r="T69" s="92"/>
      <c r="U69" s="92"/>
      <c r="V69" s="92"/>
      <c r="W69" s="92"/>
      <c r="X69" s="92"/>
      <c r="Y69" s="92"/>
      <c r="Z69" s="92"/>
      <c r="AA69" s="92"/>
    </row>
    <row r="70" spans="1:27" ht="15.75" customHeight="1">
      <c r="A70" s="90"/>
      <c r="B70" s="164"/>
      <c r="C70" s="95" t="s">
        <v>144</v>
      </c>
      <c r="D70" s="86" t="s">
        <v>985</v>
      </c>
      <c r="E70" s="92"/>
      <c r="F70" s="3"/>
      <c r="G70" s="92"/>
      <c r="H70" s="92"/>
      <c r="I70" s="92"/>
      <c r="J70" s="92"/>
      <c r="K70" s="92"/>
      <c r="L70" s="92"/>
      <c r="M70" s="92"/>
      <c r="N70" s="92"/>
      <c r="O70" s="92"/>
      <c r="P70" s="92"/>
      <c r="Q70" s="92"/>
      <c r="R70" s="92"/>
      <c r="S70" s="92"/>
      <c r="T70" s="92"/>
      <c r="U70" s="92"/>
      <c r="V70" s="92"/>
      <c r="W70" s="92"/>
      <c r="X70" s="92"/>
      <c r="Y70" s="92"/>
      <c r="Z70" s="92"/>
      <c r="AA70" s="92"/>
    </row>
    <row r="71" spans="1:27" ht="15.75" customHeight="1">
      <c r="A71" s="90"/>
      <c r="B71" s="164"/>
      <c r="C71" s="95" t="s">
        <v>149</v>
      </c>
      <c r="D71" s="86" t="s">
        <v>961</v>
      </c>
      <c r="E71" s="92"/>
      <c r="F71" s="3"/>
      <c r="G71" s="92"/>
      <c r="H71" s="92"/>
      <c r="I71" s="92"/>
      <c r="J71" s="92"/>
      <c r="K71" s="92"/>
      <c r="L71" s="92"/>
      <c r="M71" s="92"/>
      <c r="N71" s="92"/>
      <c r="O71" s="92"/>
      <c r="P71" s="92"/>
      <c r="Q71" s="92"/>
      <c r="R71" s="92"/>
      <c r="S71" s="92"/>
      <c r="T71" s="92"/>
      <c r="U71" s="92"/>
      <c r="V71" s="92"/>
      <c r="W71" s="92"/>
      <c r="X71" s="92"/>
      <c r="Y71" s="92"/>
      <c r="Z71" s="92"/>
      <c r="AA71" s="92"/>
    </row>
    <row r="72" spans="1:27" ht="15.75" customHeight="1">
      <c r="A72" s="90"/>
      <c r="B72" s="164"/>
      <c r="C72" s="95" t="s">
        <v>154</v>
      </c>
      <c r="D72" s="37" t="s">
        <v>962</v>
      </c>
      <c r="E72" s="92"/>
      <c r="F72" s="3"/>
      <c r="G72" s="92"/>
      <c r="H72" s="92"/>
      <c r="I72" s="92"/>
      <c r="J72" s="92"/>
      <c r="K72" s="92"/>
      <c r="L72" s="92"/>
      <c r="M72" s="92"/>
      <c r="N72" s="92"/>
      <c r="O72" s="92"/>
      <c r="P72" s="92"/>
      <c r="Q72" s="92"/>
      <c r="R72" s="92"/>
      <c r="S72" s="92"/>
      <c r="T72" s="92"/>
      <c r="U72" s="92"/>
      <c r="V72" s="92"/>
      <c r="W72" s="92"/>
      <c r="X72" s="92"/>
      <c r="Y72" s="92"/>
      <c r="Z72" s="92"/>
      <c r="AA72" s="92"/>
    </row>
    <row r="73" spans="1:27" ht="15.75" customHeight="1">
      <c r="A73" s="90"/>
      <c r="B73" s="161"/>
      <c r="C73" s="95" t="s">
        <v>157</v>
      </c>
      <c r="D73" s="86" t="s">
        <v>986</v>
      </c>
      <c r="E73" s="92"/>
      <c r="F73" s="3"/>
      <c r="G73" s="92"/>
      <c r="H73" s="92"/>
      <c r="I73" s="92"/>
      <c r="J73" s="92"/>
      <c r="K73" s="92"/>
      <c r="L73" s="92"/>
      <c r="M73" s="92"/>
      <c r="N73" s="92"/>
      <c r="O73" s="92"/>
      <c r="P73" s="92"/>
      <c r="Q73" s="92"/>
      <c r="R73" s="92"/>
      <c r="S73" s="92"/>
      <c r="T73" s="92"/>
      <c r="U73" s="92"/>
      <c r="V73" s="92"/>
      <c r="W73" s="92"/>
      <c r="X73" s="92"/>
      <c r="Y73" s="92"/>
      <c r="Z73" s="92"/>
      <c r="AA73" s="92"/>
    </row>
    <row r="74" spans="1:27" ht="15.75" customHeight="1">
      <c r="A74" s="92"/>
      <c r="B74" s="94"/>
      <c r="C74" s="94"/>
      <c r="D74" s="94"/>
      <c r="E74" s="92"/>
      <c r="F74" s="92"/>
      <c r="G74" s="92"/>
      <c r="H74" s="92"/>
      <c r="I74" s="92"/>
      <c r="J74" s="92"/>
      <c r="K74" s="92"/>
      <c r="L74" s="92"/>
      <c r="M74" s="92"/>
      <c r="N74" s="92"/>
      <c r="O74" s="92"/>
      <c r="P74" s="92"/>
      <c r="Q74" s="92"/>
      <c r="R74" s="92"/>
      <c r="S74" s="92"/>
      <c r="T74" s="92"/>
      <c r="U74" s="92"/>
      <c r="V74" s="92"/>
      <c r="W74" s="92"/>
      <c r="X74" s="92"/>
      <c r="Y74" s="92"/>
      <c r="Z74" s="92"/>
      <c r="AA74" s="92"/>
    </row>
    <row r="75" spans="1:27" ht="15.75" customHeight="1">
      <c r="A75" s="90"/>
      <c r="B75" s="93" t="s">
        <v>234</v>
      </c>
      <c r="C75" s="160" t="s">
        <v>235</v>
      </c>
      <c r="D75" s="161"/>
      <c r="E75" s="92"/>
      <c r="F75" s="92"/>
      <c r="G75" s="92"/>
      <c r="H75" s="92"/>
      <c r="I75" s="92"/>
      <c r="J75" s="92"/>
      <c r="K75" s="92"/>
      <c r="L75" s="92"/>
      <c r="M75" s="92"/>
      <c r="N75" s="92"/>
      <c r="O75" s="92"/>
      <c r="P75" s="92"/>
      <c r="Q75" s="92"/>
      <c r="R75" s="92"/>
      <c r="S75" s="92"/>
      <c r="T75" s="92"/>
      <c r="U75" s="92"/>
      <c r="V75" s="92"/>
      <c r="W75" s="92"/>
      <c r="X75" s="92"/>
      <c r="Y75" s="92"/>
      <c r="Z75" s="92"/>
      <c r="AA75" s="92"/>
    </row>
    <row r="76" spans="1:27" ht="15.75" customHeight="1">
      <c r="A76" s="96"/>
      <c r="B76" s="94"/>
      <c r="C76" s="94"/>
      <c r="D76" s="94"/>
      <c r="E76" s="96"/>
      <c r="F76" s="96"/>
      <c r="G76" s="96"/>
      <c r="H76" s="96"/>
      <c r="I76" s="96"/>
      <c r="J76" s="96"/>
      <c r="K76" s="96"/>
      <c r="L76" s="96"/>
      <c r="M76" s="96"/>
      <c r="N76" s="96"/>
      <c r="O76" s="96"/>
      <c r="P76" s="96"/>
      <c r="Q76" s="96"/>
      <c r="R76" s="96"/>
      <c r="S76" s="96"/>
      <c r="T76" s="96"/>
      <c r="U76" s="96"/>
      <c r="V76" s="96"/>
      <c r="W76" s="96"/>
      <c r="X76" s="96"/>
      <c r="Y76" s="96"/>
      <c r="Z76" s="96"/>
      <c r="AA76" s="96"/>
    </row>
    <row r="77" spans="1:27" ht="15.75" customHeight="1">
      <c r="A77" s="87"/>
      <c r="B77" s="88"/>
      <c r="C77" s="89"/>
      <c r="D77" s="88"/>
      <c r="E77" s="87"/>
      <c r="F77" s="87"/>
      <c r="G77" s="87"/>
      <c r="H77" s="87"/>
      <c r="I77" s="87"/>
      <c r="J77" s="87"/>
      <c r="K77" s="87"/>
      <c r="L77" s="87"/>
      <c r="M77" s="87"/>
      <c r="N77" s="87"/>
      <c r="O77" s="87"/>
      <c r="P77" s="87"/>
      <c r="Q77" s="87"/>
      <c r="R77" s="87"/>
      <c r="S77" s="87"/>
      <c r="T77" s="87"/>
      <c r="U77" s="87"/>
      <c r="V77" s="87"/>
      <c r="W77" s="87"/>
      <c r="X77" s="87"/>
      <c r="Y77" s="87"/>
      <c r="Z77" s="87"/>
      <c r="AA77" s="87"/>
    </row>
    <row r="78" spans="1:27" ht="15.75" customHeight="1">
      <c r="A78" s="90"/>
      <c r="B78" s="91" t="s">
        <v>11</v>
      </c>
      <c r="C78" s="168" t="str">
        <f>Summary!F63</f>
        <v>Normal Scenario for Users Sort Product for the Second Time or Next Time</v>
      </c>
      <c r="D78" s="161"/>
      <c r="E78" s="92"/>
      <c r="F78" s="92"/>
      <c r="G78" s="92"/>
      <c r="H78" s="92"/>
      <c r="I78" s="92"/>
      <c r="J78" s="92"/>
      <c r="K78" s="92"/>
      <c r="L78" s="92"/>
      <c r="M78" s="92"/>
      <c r="N78" s="92"/>
      <c r="O78" s="92"/>
      <c r="P78" s="92"/>
      <c r="Q78" s="92"/>
      <c r="R78" s="92"/>
      <c r="S78" s="92"/>
      <c r="T78" s="92"/>
      <c r="U78" s="92"/>
      <c r="V78" s="92"/>
      <c r="W78" s="92"/>
      <c r="X78" s="92"/>
      <c r="Y78" s="92"/>
      <c r="Z78" s="92"/>
      <c r="AA78" s="92"/>
    </row>
    <row r="79" spans="1:27" ht="15.75" customHeight="1">
      <c r="A79" s="90"/>
      <c r="B79" s="93" t="s">
        <v>9</v>
      </c>
      <c r="C79" s="165" t="s">
        <v>272</v>
      </c>
      <c r="D79" s="161"/>
      <c r="E79" s="92"/>
      <c r="F79" s="92"/>
      <c r="G79" s="92"/>
      <c r="H79" s="92"/>
      <c r="I79" s="92"/>
      <c r="J79" s="92"/>
      <c r="K79" s="92"/>
      <c r="L79" s="92"/>
      <c r="M79" s="92"/>
      <c r="N79" s="92"/>
      <c r="O79" s="92"/>
      <c r="P79" s="92"/>
      <c r="Q79" s="92"/>
      <c r="R79" s="92"/>
      <c r="S79" s="92"/>
      <c r="T79" s="92"/>
      <c r="U79" s="92"/>
      <c r="V79" s="92"/>
      <c r="W79" s="92"/>
      <c r="X79" s="92"/>
      <c r="Y79" s="92"/>
      <c r="Z79" s="92"/>
      <c r="AA79" s="92"/>
    </row>
    <row r="80" spans="1:27" ht="15.75" customHeight="1">
      <c r="A80" s="92"/>
      <c r="B80" s="94"/>
      <c r="C80" s="94"/>
      <c r="D80" s="94"/>
      <c r="E80" s="92"/>
      <c r="F80" s="92"/>
      <c r="G80" s="92"/>
      <c r="H80" s="92"/>
      <c r="I80" s="92"/>
      <c r="J80" s="92"/>
      <c r="K80" s="92"/>
      <c r="L80" s="92"/>
      <c r="M80" s="92"/>
      <c r="N80" s="92"/>
      <c r="O80" s="92"/>
      <c r="P80" s="92"/>
      <c r="Q80" s="92"/>
      <c r="R80" s="92"/>
      <c r="S80" s="92"/>
      <c r="T80" s="92"/>
      <c r="U80" s="92"/>
      <c r="V80" s="92"/>
      <c r="W80" s="92"/>
      <c r="X80" s="92"/>
      <c r="Y80" s="92"/>
      <c r="Z80" s="92"/>
      <c r="AA80" s="92"/>
    </row>
    <row r="81" spans="1:27" ht="15.75" customHeight="1">
      <c r="A81" s="90"/>
      <c r="B81" s="166" t="s">
        <v>67</v>
      </c>
      <c r="C81" s="167"/>
      <c r="D81" s="161"/>
      <c r="E81" s="92"/>
      <c r="F81" s="92"/>
      <c r="G81" s="92"/>
      <c r="H81" s="92"/>
      <c r="I81" s="92"/>
      <c r="J81" s="92"/>
      <c r="K81" s="92"/>
      <c r="L81" s="92"/>
      <c r="M81" s="92"/>
      <c r="N81" s="92"/>
      <c r="O81" s="92"/>
      <c r="P81" s="92"/>
      <c r="Q81" s="92"/>
      <c r="R81" s="92"/>
      <c r="S81" s="92"/>
      <c r="T81" s="92"/>
      <c r="U81" s="92"/>
      <c r="V81" s="92"/>
      <c r="W81" s="92"/>
      <c r="X81" s="92"/>
      <c r="Y81" s="92"/>
      <c r="Z81" s="92"/>
      <c r="AA81" s="92"/>
    </row>
    <row r="82" spans="1:27" ht="15.75" customHeight="1">
      <c r="A82" s="90"/>
      <c r="B82" s="163" t="s">
        <v>81</v>
      </c>
      <c r="C82" s="162" t="s">
        <v>856</v>
      </c>
      <c r="D82" s="161"/>
      <c r="E82" s="92"/>
      <c r="F82" s="92"/>
      <c r="G82" s="92"/>
      <c r="H82" s="92"/>
      <c r="I82" s="92"/>
      <c r="J82" s="92"/>
      <c r="K82" s="92"/>
      <c r="L82" s="92"/>
      <c r="M82" s="92"/>
      <c r="N82" s="92"/>
      <c r="O82" s="92"/>
      <c r="P82" s="92"/>
      <c r="Q82" s="92"/>
      <c r="R82" s="92"/>
      <c r="S82" s="92"/>
      <c r="T82" s="92"/>
      <c r="U82" s="92"/>
      <c r="V82" s="92"/>
      <c r="W82" s="92"/>
      <c r="X82" s="92"/>
      <c r="Y82" s="92"/>
      <c r="Z82" s="92"/>
      <c r="AA82" s="92"/>
    </row>
    <row r="83" spans="1:27" ht="15.75" customHeight="1">
      <c r="A83" s="90"/>
      <c r="B83" s="164"/>
      <c r="C83" s="162" t="s">
        <v>858</v>
      </c>
      <c r="D83" s="161"/>
      <c r="E83" s="92"/>
      <c r="F83" s="92"/>
      <c r="G83" s="92"/>
      <c r="H83" s="92"/>
      <c r="I83" s="92"/>
      <c r="J83" s="92"/>
      <c r="K83" s="92"/>
      <c r="L83" s="92"/>
      <c r="M83" s="92"/>
      <c r="N83" s="92"/>
      <c r="O83" s="92"/>
      <c r="P83" s="92"/>
      <c r="Q83" s="92"/>
      <c r="R83" s="92"/>
      <c r="S83" s="92"/>
      <c r="T83" s="92"/>
      <c r="U83" s="92"/>
      <c r="V83" s="92"/>
      <c r="W83" s="92"/>
      <c r="X83" s="92"/>
      <c r="Y83" s="92"/>
      <c r="Z83" s="92"/>
      <c r="AA83" s="92"/>
    </row>
    <row r="84" spans="1:27" ht="15.75" customHeight="1">
      <c r="A84" s="90"/>
      <c r="B84" s="161"/>
      <c r="C84" s="162" t="s">
        <v>819</v>
      </c>
      <c r="D84" s="161"/>
      <c r="E84" s="92"/>
      <c r="F84" s="92"/>
      <c r="G84" s="92"/>
      <c r="H84" s="92"/>
      <c r="I84" s="92"/>
      <c r="J84" s="92"/>
      <c r="K84" s="92"/>
      <c r="L84" s="92"/>
      <c r="M84" s="92"/>
      <c r="N84" s="92"/>
      <c r="O84" s="92"/>
      <c r="P84" s="92"/>
      <c r="Q84" s="92"/>
      <c r="R84" s="92"/>
      <c r="S84" s="92"/>
      <c r="T84" s="92"/>
      <c r="U84" s="92"/>
      <c r="V84" s="92"/>
      <c r="W84" s="92"/>
      <c r="X84" s="92"/>
      <c r="Y84" s="92"/>
      <c r="Z84" s="92"/>
      <c r="AA84" s="92"/>
    </row>
    <row r="85" spans="1:27" ht="15.75" customHeight="1">
      <c r="A85" s="92"/>
      <c r="B85" s="94"/>
      <c r="C85" s="94"/>
      <c r="D85" s="94"/>
      <c r="E85" s="92"/>
      <c r="F85" s="92"/>
      <c r="G85" s="92"/>
      <c r="H85" s="92"/>
      <c r="I85" s="92"/>
      <c r="J85" s="92"/>
      <c r="K85" s="92"/>
      <c r="L85" s="92"/>
      <c r="M85" s="92"/>
      <c r="N85" s="92"/>
      <c r="O85" s="92"/>
      <c r="P85" s="92"/>
      <c r="Q85" s="92"/>
      <c r="R85" s="92"/>
      <c r="S85" s="92"/>
      <c r="T85" s="92"/>
      <c r="U85" s="92"/>
      <c r="V85" s="92"/>
      <c r="W85" s="92"/>
      <c r="X85" s="92"/>
      <c r="Y85" s="92"/>
      <c r="Z85" s="92"/>
      <c r="AA85" s="92"/>
    </row>
    <row r="86" spans="1:27" ht="15.75" customHeight="1">
      <c r="A86" s="90"/>
      <c r="B86" s="93" t="s">
        <v>12</v>
      </c>
      <c r="C86" s="162" t="str">
        <f>Summary!G63</f>
        <v>Users can see the default sorting options filled with the latest data</v>
      </c>
      <c r="D86" s="161"/>
      <c r="E86" s="92"/>
      <c r="F86" s="92"/>
      <c r="G86" s="92"/>
      <c r="H86" s="92"/>
      <c r="I86" s="92"/>
      <c r="J86" s="92"/>
      <c r="K86" s="92"/>
      <c r="L86" s="92"/>
      <c r="M86" s="92"/>
      <c r="N86" s="92"/>
      <c r="O86" s="92"/>
      <c r="P86" s="92"/>
      <c r="Q86" s="92"/>
      <c r="R86" s="92"/>
      <c r="S86" s="92"/>
      <c r="T86" s="92"/>
      <c r="U86" s="92"/>
      <c r="V86" s="92"/>
      <c r="W86" s="92"/>
      <c r="X86" s="92"/>
      <c r="Y86" s="92"/>
      <c r="Z86" s="92"/>
      <c r="AA86" s="92"/>
    </row>
    <row r="87" spans="1:27" ht="15.75" customHeight="1">
      <c r="A87" s="92"/>
      <c r="B87" s="94"/>
      <c r="C87" s="94"/>
      <c r="D87" s="94"/>
      <c r="E87" s="92"/>
      <c r="F87" s="92"/>
      <c r="G87" s="92"/>
      <c r="H87" s="92"/>
      <c r="I87" s="92"/>
      <c r="J87" s="92"/>
      <c r="K87" s="92"/>
      <c r="L87" s="92"/>
      <c r="M87" s="92"/>
      <c r="N87" s="92"/>
      <c r="O87" s="92"/>
      <c r="P87" s="92"/>
      <c r="Q87" s="92"/>
      <c r="R87" s="92"/>
      <c r="S87" s="92"/>
      <c r="T87" s="92"/>
      <c r="U87" s="92"/>
      <c r="V87" s="92"/>
      <c r="W87" s="92"/>
      <c r="X87" s="92"/>
      <c r="Y87" s="92"/>
      <c r="Z87" s="92"/>
      <c r="AA87" s="92"/>
    </row>
    <row r="88" spans="1:27" ht="15.75" customHeight="1">
      <c r="A88" s="90"/>
      <c r="B88" s="163" t="s">
        <v>118</v>
      </c>
      <c r="C88" s="95" t="s">
        <v>120</v>
      </c>
      <c r="D88" s="86" t="s">
        <v>992</v>
      </c>
      <c r="E88" s="92"/>
      <c r="F88" s="92"/>
      <c r="G88" s="92"/>
      <c r="H88" s="92"/>
      <c r="I88" s="92"/>
      <c r="J88" s="92"/>
      <c r="K88" s="92"/>
      <c r="L88" s="92"/>
      <c r="M88" s="92"/>
      <c r="N88" s="92"/>
      <c r="O88" s="92"/>
      <c r="P88" s="92"/>
      <c r="Q88" s="92"/>
      <c r="R88" s="92"/>
      <c r="S88" s="92"/>
      <c r="T88" s="92"/>
      <c r="U88" s="92"/>
      <c r="V88" s="92"/>
      <c r="W88" s="92"/>
      <c r="X88" s="92"/>
      <c r="Y88" s="92"/>
      <c r="Z88" s="92"/>
      <c r="AA88" s="92"/>
    </row>
    <row r="89" spans="1:27" ht="15.75" customHeight="1">
      <c r="A89" s="90"/>
      <c r="B89" s="164"/>
      <c r="C89" s="95" t="s">
        <v>126</v>
      </c>
      <c r="D89" s="86" t="s">
        <v>993</v>
      </c>
      <c r="E89" s="92"/>
      <c r="F89" s="92"/>
      <c r="G89" s="92"/>
      <c r="H89" s="92"/>
      <c r="I89" s="92"/>
      <c r="J89" s="92"/>
      <c r="K89" s="92"/>
      <c r="L89" s="92"/>
      <c r="M89" s="92"/>
      <c r="N89" s="92"/>
      <c r="O89" s="92"/>
      <c r="P89" s="92"/>
      <c r="Q89" s="92"/>
      <c r="R89" s="92"/>
      <c r="S89" s="92"/>
      <c r="T89" s="92"/>
      <c r="U89" s="92"/>
      <c r="V89" s="92"/>
      <c r="W89" s="92"/>
      <c r="X89" s="92"/>
      <c r="Y89" s="92"/>
      <c r="Z89" s="92"/>
      <c r="AA89" s="92"/>
    </row>
    <row r="90" spans="1:27" ht="15.75" customHeight="1">
      <c r="A90" s="90"/>
      <c r="B90" s="161"/>
      <c r="C90" s="95" t="s">
        <v>131</v>
      </c>
      <c r="D90" s="86" t="s">
        <v>994</v>
      </c>
      <c r="E90" s="92"/>
      <c r="F90" s="3"/>
      <c r="G90" s="92"/>
      <c r="H90" s="92"/>
      <c r="I90" s="92"/>
      <c r="J90" s="92"/>
      <c r="K90" s="92"/>
      <c r="L90" s="92"/>
      <c r="M90" s="92"/>
      <c r="N90" s="92"/>
      <c r="O90" s="92"/>
      <c r="P90" s="92"/>
      <c r="Q90" s="92"/>
      <c r="R90" s="92"/>
      <c r="S90" s="92"/>
      <c r="T90" s="92"/>
      <c r="U90" s="92"/>
      <c r="V90" s="92"/>
      <c r="W90" s="92"/>
      <c r="X90" s="92"/>
      <c r="Y90" s="92"/>
      <c r="Z90" s="92"/>
      <c r="AA90" s="92"/>
    </row>
    <row r="91" spans="1:27" ht="15.75" customHeight="1">
      <c r="A91" s="92"/>
      <c r="B91" s="94"/>
      <c r="C91" s="94"/>
      <c r="D91" s="94"/>
      <c r="E91" s="92"/>
      <c r="F91" s="92"/>
      <c r="G91" s="92"/>
      <c r="H91" s="92"/>
      <c r="I91" s="92"/>
      <c r="J91" s="92"/>
      <c r="K91" s="92"/>
      <c r="L91" s="92"/>
      <c r="M91" s="92"/>
      <c r="N91" s="92"/>
      <c r="O91" s="92"/>
      <c r="P91" s="92"/>
      <c r="Q91" s="92"/>
      <c r="R91" s="92"/>
      <c r="S91" s="92"/>
      <c r="T91" s="92"/>
      <c r="U91" s="92"/>
      <c r="V91" s="92"/>
      <c r="W91" s="92"/>
      <c r="X91" s="92"/>
      <c r="Y91" s="92"/>
      <c r="Z91" s="92"/>
      <c r="AA91" s="92"/>
    </row>
    <row r="92" spans="1:27" ht="15.75" customHeight="1">
      <c r="A92" s="90"/>
      <c r="B92" s="93" t="s">
        <v>234</v>
      </c>
      <c r="C92" s="160" t="s">
        <v>235</v>
      </c>
      <c r="D92" s="161"/>
      <c r="E92" s="92"/>
      <c r="F92" s="92"/>
      <c r="G92" s="92"/>
      <c r="H92" s="92"/>
      <c r="I92" s="92"/>
      <c r="J92" s="92"/>
      <c r="K92" s="92"/>
      <c r="L92" s="92"/>
      <c r="M92" s="92"/>
      <c r="N92" s="92"/>
      <c r="O92" s="92"/>
      <c r="P92" s="92"/>
      <c r="Q92" s="92"/>
      <c r="R92" s="92"/>
      <c r="S92" s="92"/>
      <c r="T92" s="92"/>
      <c r="U92" s="92"/>
      <c r="V92" s="92"/>
      <c r="W92" s="92"/>
      <c r="X92" s="92"/>
      <c r="Y92" s="92"/>
      <c r="Z92" s="92"/>
      <c r="AA92" s="92"/>
    </row>
    <row r="93" spans="1:27" ht="15.75" customHeight="1">
      <c r="A93" s="96"/>
      <c r="B93" s="94"/>
      <c r="C93" s="94"/>
      <c r="D93" s="94"/>
      <c r="E93" s="96"/>
      <c r="F93" s="96"/>
      <c r="G93" s="96"/>
      <c r="H93" s="96"/>
      <c r="I93" s="96"/>
      <c r="J93" s="96"/>
      <c r="K93" s="96"/>
      <c r="L93" s="96"/>
      <c r="M93" s="96"/>
      <c r="N93" s="96"/>
      <c r="O93" s="96"/>
      <c r="P93" s="96"/>
      <c r="Q93" s="96"/>
      <c r="R93" s="96"/>
      <c r="S93" s="96"/>
      <c r="T93" s="96"/>
      <c r="U93" s="96"/>
      <c r="V93" s="96"/>
      <c r="W93" s="96"/>
      <c r="X93" s="96"/>
      <c r="Y93" s="96"/>
      <c r="Z93" s="96"/>
      <c r="AA93" s="96"/>
    </row>
    <row r="94" spans="1:27" ht="15.75" customHeight="1">
      <c r="A94" s="87"/>
      <c r="B94" s="88"/>
      <c r="C94" s="89"/>
      <c r="D94" s="88"/>
      <c r="E94" s="87"/>
      <c r="F94" s="87"/>
      <c r="G94" s="87"/>
      <c r="H94" s="87"/>
      <c r="I94" s="87"/>
      <c r="J94" s="87"/>
      <c r="K94" s="87"/>
      <c r="L94" s="87"/>
      <c r="M94" s="87"/>
      <c r="N94" s="87"/>
      <c r="O94" s="87"/>
      <c r="P94" s="87"/>
      <c r="Q94" s="87"/>
      <c r="R94" s="87"/>
      <c r="S94" s="87"/>
      <c r="T94" s="87"/>
      <c r="U94" s="87"/>
      <c r="V94" s="87"/>
      <c r="W94" s="87"/>
      <c r="X94" s="87"/>
      <c r="Y94" s="87"/>
      <c r="Z94" s="87"/>
      <c r="AA94" s="87"/>
    </row>
    <row r="95" spans="1:27" ht="15.75" customHeight="1">
      <c r="A95" s="90"/>
      <c r="B95" s="91" t="s">
        <v>11</v>
      </c>
      <c r="C95" s="168" t="str">
        <f>Summary!F64</f>
        <v>Normal Scenario for Users Sort Product After Filter by Clicking The Category Icon on Homepage or on Select Category page</v>
      </c>
      <c r="D95" s="161"/>
      <c r="E95" s="92"/>
      <c r="F95" s="92"/>
      <c r="G95" s="92"/>
      <c r="H95" s="92"/>
      <c r="I95" s="92"/>
      <c r="J95" s="92"/>
      <c r="K95" s="92"/>
      <c r="L95" s="92"/>
      <c r="M95" s="92"/>
      <c r="N95" s="92"/>
      <c r="O95" s="92"/>
      <c r="P95" s="92"/>
      <c r="Q95" s="92"/>
      <c r="R95" s="92"/>
      <c r="S95" s="92"/>
      <c r="T95" s="92"/>
      <c r="U95" s="92"/>
      <c r="V95" s="92"/>
      <c r="W95" s="92"/>
      <c r="X95" s="92"/>
      <c r="Y95" s="92"/>
      <c r="Z95" s="92"/>
      <c r="AA95" s="92"/>
    </row>
    <row r="96" spans="1:27" ht="15.75" customHeight="1">
      <c r="A96" s="90"/>
      <c r="B96" s="93" t="s">
        <v>9</v>
      </c>
      <c r="C96" s="165" t="s">
        <v>275</v>
      </c>
      <c r="D96" s="161"/>
      <c r="E96" s="92"/>
      <c r="F96" s="92"/>
      <c r="G96" s="92"/>
      <c r="H96" s="92"/>
      <c r="I96" s="92"/>
      <c r="J96" s="92"/>
      <c r="K96" s="92"/>
      <c r="L96" s="92"/>
      <c r="M96" s="92"/>
      <c r="N96" s="92"/>
      <c r="O96" s="92"/>
      <c r="P96" s="92"/>
      <c r="Q96" s="92"/>
      <c r="R96" s="92"/>
      <c r="S96" s="92"/>
      <c r="T96" s="92"/>
      <c r="U96" s="92"/>
      <c r="V96" s="92"/>
      <c r="W96" s="92"/>
      <c r="X96" s="92"/>
      <c r="Y96" s="92"/>
      <c r="Z96" s="92"/>
      <c r="AA96" s="92"/>
    </row>
    <row r="97" spans="1:27" ht="15.75" customHeight="1">
      <c r="A97" s="92"/>
      <c r="B97" s="94"/>
      <c r="C97" s="94"/>
      <c r="D97" s="94"/>
      <c r="E97" s="92"/>
      <c r="F97" s="92"/>
      <c r="G97" s="92"/>
      <c r="H97" s="92"/>
      <c r="I97" s="92"/>
      <c r="J97" s="92"/>
      <c r="K97" s="92"/>
      <c r="L97" s="92"/>
      <c r="M97" s="92"/>
      <c r="N97" s="92"/>
      <c r="O97" s="92"/>
      <c r="P97" s="92"/>
      <c r="Q97" s="92"/>
      <c r="R97" s="92"/>
      <c r="S97" s="92"/>
      <c r="T97" s="92"/>
      <c r="U97" s="92"/>
      <c r="V97" s="92"/>
      <c r="W97" s="92"/>
      <c r="X97" s="92"/>
      <c r="Y97" s="92"/>
      <c r="Z97" s="92"/>
      <c r="AA97" s="92"/>
    </row>
    <row r="98" spans="1:27" ht="15.75" customHeight="1">
      <c r="A98" s="90"/>
      <c r="B98" s="166" t="s">
        <v>67</v>
      </c>
      <c r="C98" s="167"/>
      <c r="D98" s="161"/>
      <c r="E98" s="92"/>
      <c r="F98" s="92"/>
      <c r="G98" s="92"/>
      <c r="H98" s="92"/>
      <c r="I98" s="92"/>
      <c r="J98" s="92"/>
      <c r="K98" s="92"/>
      <c r="L98" s="92"/>
      <c r="M98" s="92"/>
      <c r="N98" s="92"/>
      <c r="O98" s="92"/>
      <c r="P98" s="92"/>
      <c r="Q98" s="92"/>
      <c r="R98" s="92"/>
      <c r="S98" s="92"/>
      <c r="T98" s="92"/>
      <c r="U98" s="92"/>
      <c r="V98" s="92"/>
      <c r="W98" s="92"/>
      <c r="X98" s="92"/>
      <c r="Y98" s="92"/>
      <c r="Z98" s="92"/>
      <c r="AA98" s="92"/>
    </row>
    <row r="99" spans="1:27" ht="15.75" customHeight="1">
      <c r="A99" s="90"/>
      <c r="B99" s="163" t="s">
        <v>81</v>
      </c>
      <c r="C99" s="162" t="s">
        <v>856</v>
      </c>
      <c r="D99" s="161"/>
      <c r="E99" s="92"/>
      <c r="F99" s="92"/>
      <c r="G99" s="92"/>
      <c r="H99" s="92"/>
      <c r="I99" s="92"/>
      <c r="J99" s="92"/>
      <c r="K99" s="92"/>
      <c r="L99" s="92"/>
      <c r="M99" s="92"/>
      <c r="N99" s="92"/>
      <c r="O99" s="92"/>
      <c r="P99" s="92"/>
      <c r="Q99" s="92"/>
      <c r="R99" s="92"/>
      <c r="S99" s="92"/>
      <c r="T99" s="92"/>
      <c r="U99" s="92"/>
      <c r="V99" s="92"/>
      <c r="W99" s="92"/>
      <c r="X99" s="92"/>
      <c r="Y99" s="92"/>
      <c r="Z99" s="92"/>
      <c r="AA99" s="92"/>
    </row>
    <row r="100" spans="1:27" ht="15.75" customHeight="1">
      <c r="A100" s="90"/>
      <c r="B100" s="164"/>
      <c r="C100" s="162" t="s">
        <v>858</v>
      </c>
      <c r="D100" s="161"/>
      <c r="E100" s="92"/>
      <c r="F100" s="92"/>
      <c r="G100" s="92"/>
      <c r="H100" s="92"/>
      <c r="I100" s="92"/>
      <c r="J100" s="92"/>
      <c r="K100" s="92"/>
      <c r="L100" s="92"/>
      <c r="M100" s="92"/>
      <c r="N100" s="92"/>
      <c r="O100" s="92"/>
      <c r="P100" s="92"/>
      <c r="Q100" s="92"/>
      <c r="R100" s="92"/>
      <c r="S100" s="92"/>
      <c r="T100" s="92"/>
      <c r="U100" s="92"/>
      <c r="V100" s="92"/>
      <c r="W100" s="92"/>
      <c r="X100" s="92"/>
      <c r="Y100" s="92"/>
      <c r="Z100" s="92"/>
      <c r="AA100" s="92"/>
    </row>
    <row r="101" spans="1:27" ht="15.75" customHeight="1">
      <c r="A101" s="90"/>
      <c r="B101" s="161"/>
      <c r="C101" s="162" t="s">
        <v>819</v>
      </c>
      <c r="D101" s="161"/>
      <c r="E101" s="92"/>
      <c r="F101" s="92"/>
      <c r="G101" s="92"/>
      <c r="H101" s="92"/>
      <c r="I101" s="92"/>
      <c r="J101" s="92"/>
      <c r="K101" s="92"/>
      <c r="L101" s="92"/>
      <c r="M101" s="92"/>
      <c r="N101" s="92"/>
      <c r="O101" s="92"/>
      <c r="P101" s="92"/>
      <c r="Q101" s="92"/>
      <c r="R101" s="92"/>
      <c r="S101" s="92"/>
      <c r="T101" s="92"/>
      <c r="U101" s="92"/>
      <c r="V101" s="92"/>
      <c r="W101" s="92"/>
      <c r="X101" s="92"/>
      <c r="Y101" s="92"/>
      <c r="Z101" s="92"/>
      <c r="AA101" s="92"/>
    </row>
    <row r="102" spans="1:27" ht="15.75" customHeight="1">
      <c r="A102" s="92"/>
      <c r="B102" s="94"/>
      <c r="C102" s="94"/>
      <c r="D102" s="94"/>
      <c r="E102" s="92"/>
      <c r="F102" s="92"/>
      <c r="G102" s="92"/>
      <c r="H102" s="92"/>
      <c r="I102" s="92"/>
      <c r="J102" s="92"/>
      <c r="K102" s="92"/>
      <c r="L102" s="92"/>
      <c r="M102" s="92"/>
      <c r="N102" s="92"/>
      <c r="O102" s="92"/>
      <c r="P102" s="92"/>
      <c r="Q102" s="92"/>
      <c r="R102" s="92"/>
      <c r="S102" s="92"/>
      <c r="T102" s="92"/>
      <c r="U102" s="92"/>
      <c r="V102" s="92"/>
      <c r="W102" s="92"/>
      <c r="X102" s="92"/>
      <c r="Y102" s="92"/>
      <c r="Z102" s="92"/>
      <c r="AA102" s="92"/>
    </row>
    <row r="103" spans="1:27" ht="15.75" customHeight="1">
      <c r="A103" s="90"/>
      <c r="B103" s="93" t="s">
        <v>12</v>
      </c>
      <c r="C103" s="162" t="str">
        <f>Summary!G64</f>
        <v>Users show all list of product that related to sorting option at the category result page</v>
      </c>
      <c r="D103" s="161"/>
      <c r="E103" s="92"/>
      <c r="F103" s="92"/>
      <c r="G103" s="92"/>
      <c r="H103" s="92"/>
      <c r="I103" s="92"/>
      <c r="J103" s="92"/>
      <c r="K103" s="92"/>
      <c r="L103" s="92"/>
      <c r="M103" s="92"/>
      <c r="N103" s="92"/>
      <c r="O103" s="92"/>
      <c r="P103" s="92"/>
      <c r="Q103" s="92"/>
      <c r="R103" s="92"/>
      <c r="S103" s="92"/>
      <c r="T103" s="92"/>
      <c r="U103" s="92"/>
      <c r="V103" s="92"/>
      <c r="W103" s="92"/>
      <c r="X103" s="92"/>
      <c r="Y103" s="92"/>
      <c r="Z103" s="92"/>
      <c r="AA103" s="92"/>
    </row>
    <row r="104" spans="1:27" ht="15.75" customHeight="1">
      <c r="A104" s="92"/>
      <c r="B104" s="94"/>
      <c r="C104" s="94"/>
      <c r="D104" s="94"/>
      <c r="E104" s="92"/>
      <c r="F104" s="92"/>
      <c r="G104" s="92"/>
      <c r="H104" s="92"/>
      <c r="I104" s="92"/>
      <c r="J104" s="92"/>
      <c r="K104" s="92"/>
      <c r="L104" s="92"/>
      <c r="M104" s="92"/>
      <c r="N104" s="92"/>
      <c r="O104" s="92"/>
      <c r="P104" s="92"/>
      <c r="Q104" s="92"/>
      <c r="R104" s="92"/>
      <c r="S104" s="92"/>
      <c r="T104" s="92"/>
      <c r="U104" s="92"/>
      <c r="V104" s="92"/>
      <c r="W104" s="92"/>
      <c r="X104" s="92"/>
      <c r="Y104" s="92"/>
      <c r="Z104" s="92"/>
      <c r="AA104" s="92"/>
    </row>
    <row r="105" spans="1:27" ht="15.75" customHeight="1">
      <c r="A105" s="90"/>
      <c r="B105" s="170" t="s">
        <v>118</v>
      </c>
      <c r="C105" s="95" t="s">
        <v>120</v>
      </c>
      <c r="D105" s="86" t="s">
        <v>552</v>
      </c>
      <c r="E105" s="92"/>
      <c r="F105" s="92"/>
      <c r="G105" s="92"/>
      <c r="H105" s="92"/>
      <c r="I105" s="92"/>
      <c r="J105" s="92"/>
      <c r="K105" s="92"/>
      <c r="L105" s="92"/>
      <c r="M105" s="92"/>
      <c r="N105" s="92"/>
      <c r="O105" s="92"/>
      <c r="P105" s="92"/>
      <c r="Q105" s="92"/>
      <c r="R105" s="92"/>
      <c r="S105" s="92"/>
      <c r="T105" s="92"/>
      <c r="U105" s="92"/>
      <c r="V105" s="92"/>
      <c r="W105" s="92"/>
      <c r="X105" s="92"/>
      <c r="Y105" s="92"/>
      <c r="Z105" s="92"/>
      <c r="AA105" s="92"/>
    </row>
    <row r="106" spans="1:27" ht="15.75" customHeight="1">
      <c r="A106" s="90"/>
      <c r="B106" s="139"/>
      <c r="C106" s="95" t="s">
        <v>126</v>
      </c>
      <c r="D106" s="86" t="s">
        <v>792</v>
      </c>
      <c r="E106" s="92"/>
      <c r="F106" s="92"/>
      <c r="G106" s="92"/>
      <c r="H106" s="92"/>
      <c r="I106" s="92"/>
      <c r="J106" s="92"/>
      <c r="K106" s="92"/>
      <c r="L106" s="92"/>
      <c r="M106" s="92"/>
      <c r="N106" s="92"/>
      <c r="O106" s="92"/>
      <c r="P106" s="92"/>
      <c r="Q106" s="92"/>
      <c r="R106" s="92"/>
      <c r="S106" s="92"/>
      <c r="T106" s="92"/>
      <c r="U106" s="92"/>
      <c r="V106" s="92"/>
      <c r="W106" s="92"/>
      <c r="X106" s="92"/>
      <c r="Y106" s="92"/>
      <c r="Z106" s="92"/>
      <c r="AA106" s="92"/>
    </row>
    <row r="107" spans="1:27" ht="15.75" customHeight="1">
      <c r="A107" s="90"/>
      <c r="B107" s="139"/>
      <c r="C107" s="95" t="s">
        <v>131</v>
      </c>
      <c r="D107" s="37" t="s">
        <v>948</v>
      </c>
      <c r="E107" s="92"/>
      <c r="F107" s="92"/>
      <c r="G107" s="92"/>
      <c r="H107" s="92"/>
      <c r="I107" s="92"/>
      <c r="J107" s="92"/>
      <c r="K107" s="92"/>
      <c r="L107" s="92"/>
      <c r="M107" s="92"/>
      <c r="N107" s="92"/>
      <c r="O107" s="92"/>
      <c r="P107" s="92"/>
      <c r="Q107" s="92"/>
      <c r="R107" s="92"/>
      <c r="S107" s="92"/>
      <c r="T107" s="92"/>
      <c r="U107" s="92"/>
      <c r="V107" s="92"/>
      <c r="W107" s="92"/>
      <c r="X107" s="92"/>
      <c r="Y107" s="92"/>
      <c r="Z107" s="92"/>
      <c r="AA107" s="92"/>
    </row>
    <row r="108" spans="1:27" ht="15.75" customHeight="1">
      <c r="A108" s="90"/>
      <c r="B108" s="139"/>
      <c r="C108" s="95" t="s">
        <v>137</v>
      </c>
      <c r="D108" s="37" t="s">
        <v>885</v>
      </c>
      <c r="E108" s="92"/>
      <c r="F108" s="92"/>
      <c r="G108" s="92"/>
      <c r="H108" s="92"/>
      <c r="I108" s="92"/>
      <c r="J108" s="92"/>
      <c r="K108" s="92"/>
      <c r="L108" s="92"/>
      <c r="M108" s="92"/>
      <c r="N108" s="92"/>
      <c r="O108" s="92"/>
      <c r="P108" s="92"/>
      <c r="Q108" s="92"/>
      <c r="R108" s="92"/>
      <c r="S108" s="92"/>
      <c r="T108" s="92"/>
      <c r="U108" s="92"/>
      <c r="V108" s="92"/>
      <c r="W108" s="92"/>
      <c r="X108" s="92"/>
      <c r="Y108" s="92"/>
      <c r="Z108" s="92"/>
      <c r="AA108" s="92"/>
    </row>
    <row r="109" spans="1:27" ht="15.75" customHeight="1">
      <c r="A109" s="90"/>
      <c r="B109" s="139"/>
      <c r="C109" s="95" t="s">
        <v>139</v>
      </c>
      <c r="D109" s="37" t="s">
        <v>886</v>
      </c>
      <c r="E109" s="92"/>
      <c r="F109" s="92"/>
      <c r="G109" s="92"/>
      <c r="H109" s="92"/>
      <c r="I109" s="92"/>
      <c r="J109" s="92"/>
      <c r="K109" s="92"/>
      <c r="L109" s="92"/>
      <c r="M109" s="92"/>
      <c r="N109" s="92"/>
      <c r="O109" s="92"/>
      <c r="P109" s="92"/>
      <c r="Q109" s="92"/>
      <c r="R109" s="92"/>
      <c r="S109" s="92"/>
      <c r="T109" s="92"/>
      <c r="U109" s="92"/>
      <c r="V109" s="92"/>
      <c r="W109" s="92"/>
      <c r="X109" s="92"/>
      <c r="Y109" s="92"/>
      <c r="Z109" s="92"/>
      <c r="AA109" s="92"/>
    </row>
    <row r="110" spans="1:27" ht="15.75" customHeight="1">
      <c r="A110" s="90"/>
      <c r="B110" s="139"/>
      <c r="C110" s="95" t="s">
        <v>144</v>
      </c>
      <c r="D110" s="86" t="s">
        <v>949</v>
      </c>
      <c r="E110" s="92"/>
      <c r="F110" s="3"/>
      <c r="G110" s="92"/>
      <c r="H110" s="92"/>
      <c r="I110" s="92"/>
      <c r="J110" s="92"/>
      <c r="K110" s="92"/>
      <c r="L110" s="92"/>
      <c r="M110" s="92"/>
      <c r="N110" s="92"/>
      <c r="O110" s="92"/>
      <c r="P110" s="92"/>
      <c r="Q110" s="92"/>
      <c r="R110" s="92"/>
      <c r="S110" s="92"/>
      <c r="T110" s="92"/>
      <c r="U110" s="92"/>
      <c r="V110" s="92"/>
      <c r="W110" s="92"/>
      <c r="X110" s="92"/>
      <c r="Y110" s="92"/>
      <c r="Z110" s="92"/>
      <c r="AA110" s="92"/>
    </row>
    <row r="111" spans="1:27" ht="15.75" customHeight="1">
      <c r="A111" s="90"/>
      <c r="B111" s="139"/>
      <c r="C111" s="95" t="s">
        <v>149</v>
      </c>
      <c r="D111" s="86" t="s">
        <v>958</v>
      </c>
      <c r="E111" s="92"/>
      <c r="F111" s="3"/>
      <c r="G111" s="92"/>
      <c r="H111" s="92"/>
      <c r="I111" s="92"/>
      <c r="J111" s="92"/>
      <c r="K111" s="92"/>
      <c r="L111" s="92"/>
      <c r="M111" s="92"/>
      <c r="N111" s="92"/>
      <c r="O111" s="92"/>
      <c r="P111" s="92"/>
      <c r="Q111" s="92"/>
      <c r="R111" s="92"/>
      <c r="S111" s="92"/>
      <c r="T111" s="92"/>
      <c r="U111" s="92"/>
      <c r="V111" s="92"/>
      <c r="W111" s="92"/>
      <c r="X111" s="92"/>
      <c r="Y111" s="92"/>
      <c r="Z111" s="92"/>
      <c r="AA111" s="92"/>
    </row>
    <row r="112" spans="1:27" ht="15.75" customHeight="1">
      <c r="A112" s="90"/>
      <c r="B112" s="139"/>
      <c r="C112" s="95" t="s">
        <v>154</v>
      </c>
      <c r="D112" s="86" t="s">
        <v>1003</v>
      </c>
      <c r="E112" s="92"/>
      <c r="F112" s="3"/>
      <c r="G112" s="92"/>
      <c r="H112" s="92"/>
      <c r="I112" s="92"/>
      <c r="J112" s="92"/>
      <c r="K112" s="92"/>
      <c r="L112" s="92"/>
      <c r="M112" s="92"/>
      <c r="N112" s="92"/>
      <c r="O112" s="92"/>
      <c r="P112" s="92"/>
      <c r="Q112" s="92"/>
      <c r="R112" s="92"/>
      <c r="S112" s="92"/>
      <c r="T112" s="92"/>
      <c r="U112" s="92"/>
      <c r="V112" s="92"/>
      <c r="W112" s="92"/>
      <c r="X112" s="92"/>
      <c r="Y112" s="92"/>
      <c r="Z112" s="92"/>
      <c r="AA112" s="92"/>
    </row>
    <row r="113" spans="1:27" ht="15.75" customHeight="1">
      <c r="A113" s="90"/>
      <c r="B113" s="139"/>
      <c r="C113" s="95" t="s">
        <v>157</v>
      </c>
      <c r="D113" s="76" t="s">
        <v>1005</v>
      </c>
      <c r="E113" s="92"/>
      <c r="F113" s="3"/>
      <c r="G113" s="92"/>
      <c r="H113" s="92"/>
      <c r="I113" s="92"/>
      <c r="J113" s="92"/>
      <c r="K113" s="92"/>
      <c r="L113" s="92"/>
      <c r="M113" s="92"/>
      <c r="N113" s="92"/>
      <c r="O113" s="92"/>
      <c r="P113" s="92"/>
      <c r="Q113" s="92"/>
      <c r="R113" s="92"/>
      <c r="S113" s="92"/>
      <c r="T113" s="92"/>
      <c r="U113" s="92"/>
      <c r="V113" s="92"/>
      <c r="W113" s="92"/>
      <c r="X113" s="92"/>
      <c r="Y113" s="92"/>
      <c r="Z113" s="92"/>
      <c r="AA113" s="92"/>
    </row>
    <row r="114" spans="1:27" ht="15.75" customHeight="1">
      <c r="A114" s="90"/>
      <c r="B114" s="139"/>
      <c r="C114" s="95" t="s">
        <v>162</v>
      </c>
      <c r="D114" s="77" t="s">
        <v>961</v>
      </c>
      <c r="E114" s="92"/>
      <c r="F114" s="3"/>
      <c r="G114" s="92"/>
      <c r="H114" s="92"/>
      <c r="I114" s="92"/>
      <c r="J114" s="92"/>
      <c r="K114" s="92"/>
      <c r="L114" s="92"/>
      <c r="M114" s="92"/>
      <c r="N114" s="92"/>
      <c r="O114" s="92"/>
      <c r="P114" s="92"/>
      <c r="Q114" s="92"/>
      <c r="R114" s="92"/>
      <c r="S114" s="92"/>
      <c r="T114" s="92"/>
      <c r="U114" s="92"/>
      <c r="V114" s="92"/>
      <c r="W114" s="92"/>
      <c r="X114" s="92"/>
      <c r="Y114" s="92"/>
      <c r="Z114" s="92"/>
      <c r="AA114" s="92"/>
    </row>
    <row r="115" spans="1:27" ht="15.75" customHeight="1">
      <c r="A115" s="90"/>
      <c r="B115" s="139"/>
      <c r="C115" s="95" t="s">
        <v>168</v>
      </c>
      <c r="D115" s="77" t="s">
        <v>1008</v>
      </c>
      <c r="E115" s="92"/>
      <c r="F115" s="3"/>
      <c r="G115" s="92"/>
      <c r="H115" s="92"/>
      <c r="I115" s="92"/>
      <c r="J115" s="92"/>
      <c r="K115" s="92"/>
      <c r="L115" s="92"/>
      <c r="M115" s="92"/>
      <c r="N115" s="92"/>
      <c r="O115" s="92"/>
      <c r="P115" s="92"/>
      <c r="Q115" s="92"/>
      <c r="R115" s="92"/>
      <c r="S115" s="92"/>
      <c r="T115" s="92"/>
      <c r="U115" s="92"/>
      <c r="V115" s="92"/>
      <c r="W115" s="92"/>
      <c r="X115" s="92"/>
      <c r="Y115" s="92"/>
      <c r="Z115" s="92"/>
      <c r="AA115" s="92"/>
    </row>
    <row r="116" spans="1:27" ht="15.75" customHeight="1">
      <c r="A116" s="92"/>
      <c r="B116" s="130"/>
      <c r="C116" s="99" t="s">
        <v>171</v>
      </c>
      <c r="D116" s="77" t="s">
        <v>277</v>
      </c>
      <c r="E116" s="92"/>
      <c r="F116" s="92"/>
      <c r="G116" s="92"/>
      <c r="H116" s="92"/>
      <c r="I116" s="92"/>
      <c r="J116" s="92"/>
      <c r="K116" s="92"/>
      <c r="L116" s="92"/>
      <c r="M116" s="92"/>
      <c r="N116" s="92"/>
      <c r="O116" s="92"/>
      <c r="P116" s="92"/>
      <c r="Q116" s="92"/>
      <c r="R116" s="92"/>
      <c r="S116" s="92"/>
      <c r="T116" s="92"/>
      <c r="U116" s="92"/>
      <c r="V116" s="92"/>
      <c r="W116" s="92"/>
      <c r="X116" s="92"/>
      <c r="Y116" s="92"/>
      <c r="Z116" s="92"/>
      <c r="AA116" s="92"/>
    </row>
    <row r="117" spans="1:27" ht="15.75" customHeight="1">
      <c r="A117" s="92"/>
      <c r="B117" s="94"/>
      <c r="C117" s="94"/>
      <c r="D117" s="77"/>
      <c r="E117" s="92"/>
      <c r="F117" s="92"/>
      <c r="G117" s="92"/>
      <c r="H117" s="92"/>
      <c r="I117" s="92"/>
      <c r="J117" s="92"/>
      <c r="K117" s="92"/>
      <c r="L117" s="92"/>
      <c r="M117" s="92"/>
      <c r="N117" s="92"/>
      <c r="O117" s="92"/>
      <c r="P117" s="92"/>
      <c r="Q117" s="92"/>
      <c r="R117" s="92"/>
      <c r="S117" s="92"/>
      <c r="T117" s="92"/>
      <c r="U117" s="92"/>
      <c r="V117" s="92"/>
      <c r="W117" s="92"/>
      <c r="X117" s="92"/>
      <c r="Y117" s="92"/>
      <c r="Z117" s="92"/>
      <c r="AA117" s="92"/>
    </row>
    <row r="118" spans="1:27" ht="15.75" customHeight="1">
      <c r="A118" s="90"/>
      <c r="B118" s="93" t="s">
        <v>234</v>
      </c>
      <c r="C118" s="160" t="s">
        <v>235</v>
      </c>
      <c r="D118" s="161"/>
      <c r="E118" s="92"/>
      <c r="F118" s="92"/>
      <c r="G118" s="92"/>
      <c r="H118" s="92"/>
      <c r="I118" s="92"/>
      <c r="J118" s="92"/>
      <c r="K118" s="92"/>
      <c r="L118" s="92"/>
      <c r="M118" s="92"/>
      <c r="N118" s="92"/>
      <c r="O118" s="92"/>
      <c r="P118" s="92"/>
      <c r="Q118" s="92"/>
      <c r="R118" s="92"/>
      <c r="S118" s="92"/>
      <c r="T118" s="92"/>
      <c r="U118" s="92"/>
      <c r="V118" s="92"/>
      <c r="W118" s="92"/>
      <c r="X118" s="92"/>
      <c r="Y118" s="92"/>
      <c r="Z118" s="92"/>
      <c r="AA118" s="92"/>
    </row>
    <row r="119" spans="1:27" ht="15.75" customHeight="1">
      <c r="A119" s="96"/>
      <c r="B119" s="94"/>
      <c r="C119" s="94"/>
      <c r="D119" s="94"/>
      <c r="E119" s="96"/>
      <c r="F119" s="96"/>
      <c r="G119" s="96"/>
      <c r="H119" s="96"/>
      <c r="I119" s="96"/>
      <c r="J119" s="96"/>
      <c r="K119" s="96"/>
      <c r="L119" s="96"/>
      <c r="M119" s="96"/>
      <c r="N119" s="96"/>
      <c r="O119" s="96"/>
      <c r="P119" s="96"/>
      <c r="Q119" s="96"/>
      <c r="R119" s="96"/>
      <c r="S119" s="96"/>
      <c r="T119" s="96"/>
      <c r="U119" s="96"/>
      <c r="V119" s="96"/>
      <c r="W119" s="96"/>
      <c r="X119" s="96"/>
      <c r="Y119" s="96"/>
      <c r="Z119" s="96"/>
      <c r="AA119" s="96"/>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row r="320" spans="1:27"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3">
    <mergeCell ref="C118:D118"/>
    <mergeCell ref="B98:D98"/>
    <mergeCell ref="C96:D96"/>
    <mergeCell ref="B81:D81"/>
    <mergeCell ref="B105:B116"/>
    <mergeCell ref="C92:D92"/>
    <mergeCell ref="C95:D95"/>
    <mergeCell ref="C103:D103"/>
    <mergeCell ref="C100:D100"/>
    <mergeCell ref="C86:D86"/>
    <mergeCell ref="C83:D83"/>
    <mergeCell ref="C84:D84"/>
    <mergeCell ref="C99:D99"/>
    <mergeCell ref="B99:B101"/>
    <mergeCell ref="C101:D101"/>
    <mergeCell ref="C82:D82"/>
    <mergeCell ref="B88:B90"/>
    <mergeCell ref="B82:B84"/>
    <mergeCell ref="B64:B73"/>
    <mergeCell ref="B58:B60"/>
    <mergeCell ref="B33:D33"/>
    <mergeCell ref="C34:D34"/>
    <mergeCell ref="C58:D58"/>
    <mergeCell ref="C59:D59"/>
    <mergeCell ref="C60:D60"/>
    <mergeCell ref="C62:D62"/>
    <mergeCell ref="C75:D75"/>
    <mergeCell ref="C78:D78"/>
    <mergeCell ref="C79:D79"/>
    <mergeCell ref="C7:D7"/>
    <mergeCell ref="C12:D12"/>
    <mergeCell ref="B40:B49"/>
    <mergeCell ref="B34:B36"/>
    <mergeCell ref="B16:B25"/>
    <mergeCell ref="C27:D27"/>
    <mergeCell ref="C30:D30"/>
    <mergeCell ref="C31:D31"/>
    <mergeCell ref="C14:D14"/>
    <mergeCell ref="J2:J3"/>
    <mergeCell ref="C11:D11"/>
    <mergeCell ref="B57:D57"/>
    <mergeCell ref="C51:D51"/>
    <mergeCell ref="C55:D55"/>
    <mergeCell ref="C54:D54"/>
    <mergeCell ref="C38:D38"/>
    <mergeCell ref="C36:D36"/>
    <mergeCell ref="C35:D35"/>
    <mergeCell ref="C6:D6"/>
    <mergeCell ref="C2:D2"/>
    <mergeCell ref="C3:D3"/>
    <mergeCell ref="C10:D10"/>
    <mergeCell ref="B9:D9"/>
    <mergeCell ref="B10:B12"/>
  </mergeCells>
  <conditionalFormatting sqref="C1:D8 C10:D32 F18:F25 C34:D56 F42:F49 C58:D80 F66:F73 C82:D97 F90 C99:D1000 F110:F115">
    <cfRule type="cellIs" dxfId="45" priority="1" operator="equal">
      <formula>"Success"</formula>
    </cfRule>
  </conditionalFormatting>
  <conditionalFormatting sqref="C1:D8 C10:D32 F18:F25 C34:D56 F42:F49 C58:D80 F66:F73 C82:D97 F90 C99:D1000 F110:F115">
    <cfRule type="containsText" dxfId="44" priority="2" operator="containsText" text="Failed">
      <formula>NOT(ISERROR(SEARCH(("Failed"),(C1))))</formula>
    </cfRule>
  </conditionalFormatting>
  <hyperlinks>
    <hyperlink ref="J2" location="Summary!A1" display="&lt; Back To Summary" xr:uid="{00000000-0004-0000-0D00-000000000000}"/>
    <hyperlink ref="C3" location="TC-011!A1" display="TC-011" xr:uid="{00000000-0004-0000-0D00-000001000000}"/>
    <hyperlink ref="C7" location="TC-011!6:6" display="TC-011-SC-001" xr:uid="{00000000-0004-0000-0D00-000002000000}"/>
    <hyperlink ref="C31" location="TC-011!30:30" display="TC-011-SC-002" xr:uid="{00000000-0004-0000-0D00-000003000000}"/>
    <hyperlink ref="C55" location="TC-011!54:54" display="TC-011-SC-003" xr:uid="{00000000-0004-0000-0D00-000004000000}"/>
    <hyperlink ref="C79" location="TC-011!78:78" display="TC-011-SC-004" xr:uid="{00000000-0004-0000-0D00-000005000000}"/>
    <hyperlink ref="C96" location="TC-011!95:95" display="TC-011-SC-005" xr:uid="{00000000-0004-0000-0D00-000006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33203125" customWidth="1"/>
    <col min="10" max="10" width="18.1093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Summary!C65</f>
        <v>Buy It All</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278</v>
      </c>
      <c r="D3" s="126"/>
      <c r="E3" s="3"/>
      <c r="F3" s="26">
        <f>COUNTIF(C:C,"TC-012-SC-*")</f>
        <v>6</v>
      </c>
      <c r="G3" s="26">
        <f>COUNTIF(C:C,"Success")</f>
        <v>6</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Summary!F65</f>
        <v>Normal Scenario for Buy It All as a Guest</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280</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598</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964</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4"/>
      <c r="C12" s="128" t="s">
        <v>803</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35"/>
      <c r="C13" s="128" t="s">
        <v>965</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3"/>
      <c r="B14" s="3"/>
      <c r="C14" s="2"/>
      <c r="D14" s="3"/>
      <c r="E14" s="3"/>
      <c r="F14" s="3"/>
      <c r="G14" s="3"/>
      <c r="H14" s="3"/>
      <c r="I14" s="3"/>
      <c r="J14" s="3"/>
      <c r="K14" s="3"/>
      <c r="L14" s="3"/>
      <c r="M14" s="3"/>
      <c r="N14" s="3"/>
      <c r="O14" s="3"/>
      <c r="P14" s="3"/>
      <c r="Q14" s="3"/>
      <c r="R14" s="3"/>
      <c r="S14" s="3"/>
      <c r="T14" s="3"/>
      <c r="U14" s="3"/>
      <c r="V14" s="3"/>
      <c r="W14" s="3"/>
      <c r="X14" s="3"/>
      <c r="Y14" s="3"/>
      <c r="Z14" s="3"/>
      <c r="AA14" s="3"/>
    </row>
    <row r="15" spans="1:27" ht="14.4">
      <c r="A15" s="1"/>
      <c r="B15" s="25" t="s">
        <v>12</v>
      </c>
      <c r="C15" s="128" t="str">
        <f>Summary!G65</f>
        <v>Users successfully see a new uploaded Bulk Sale displayed at Buy It All page with the status is 'Pending'</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3"/>
      <c r="B16" s="3"/>
      <c r="C16" s="2"/>
      <c r="D16" s="3"/>
      <c r="E16" s="3"/>
      <c r="F16" s="3"/>
      <c r="G16" s="3"/>
      <c r="H16" s="3"/>
      <c r="I16" s="3"/>
      <c r="J16" s="3"/>
      <c r="K16" s="3"/>
      <c r="L16" s="3"/>
      <c r="M16" s="3"/>
      <c r="N16" s="3"/>
      <c r="O16" s="3"/>
      <c r="P16" s="3"/>
      <c r="Q16" s="3"/>
      <c r="R16" s="3"/>
      <c r="S16" s="3"/>
      <c r="T16" s="3"/>
      <c r="U16" s="3"/>
      <c r="V16" s="3"/>
      <c r="W16" s="3"/>
      <c r="X16" s="3"/>
      <c r="Y16" s="3"/>
      <c r="Z16" s="3"/>
      <c r="AA16" s="3"/>
    </row>
    <row r="17" spans="1:27" ht="14.4">
      <c r="A17" s="1"/>
      <c r="B17" s="133" t="s">
        <v>118</v>
      </c>
      <c r="C17" s="36" t="s">
        <v>120</v>
      </c>
      <c r="D17" s="37" t="s">
        <v>552</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34"/>
      <c r="C18" s="36" t="s">
        <v>126</v>
      </c>
      <c r="D18" s="37" t="s">
        <v>792</v>
      </c>
      <c r="E18" s="3"/>
      <c r="F18" s="3"/>
      <c r="G18" s="3"/>
      <c r="H18" s="3"/>
      <c r="I18" s="3"/>
      <c r="J18" s="3"/>
      <c r="K18" s="3"/>
      <c r="L18" s="3"/>
      <c r="M18" s="3"/>
      <c r="N18" s="3"/>
      <c r="O18" s="3"/>
      <c r="P18" s="3"/>
      <c r="Q18" s="3"/>
      <c r="R18" s="3"/>
      <c r="S18" s="3"/>
      <c r="T18" s="3"/>
      <c r="U18" s="3"/>
      <c r="V18" s="3"/>
      <c r="W18" s="3"/>
      <c r="X18" s="3"/>
      <c r="Y18" s="3"/>
      <c r="Z18" s="3"/>
      <c r="AA18" s="3"/>
    </row>
    <row r="19" spans="1:27" ht="14.4">
      <c r="A19" s="3"/>
      <c r="B19" s="134"/>
      <c r="C19" s="36" t="s">
        <v>131</v>
      </c>
      <c r="D19" s="37" t="s">
        <v>967</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134"/>
      <c r="C20" s="36" t="s">
        <v>137</v>
      </c>
      <c r="D20" s="37" t="s">
        <v>968</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34"/>
      <c r="C21" s="36" t="s">
        <v>139</v>
      </c>
      <c r="D21" s="37" t="s">
        <v>970</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34"/>
      <c r="C22" s="36" t="s">
        <v>144</v>
      </c>
      <c r="D22" s="37" t="s">
        <v>971</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34"/>
      <c r="C23" s="36" t="s">
        <v>149</v>
      </c>
      <c r="D23" s="37" t="s">
        <v>972</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34"/>
      <c r="C24" s="36" t="s">
        <v>154</v>
      </c>
      <c r="D24" s="37" t="s">
        <v>974</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34"/>
      <c r="C25" s="36" t="s">
        <v>157</v>
      </c>
      <c r="D25" s="37" t="s">
        <v>975</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34"/>
      <c r="C26" s="36" t="s">
        <v>162</v>
      </c>
      <c r="D26" s="37" t="s">
        <v>976</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34"/>
      <c r="C27" s="80" t="s">
        <v>168</v>
      </c>
      <c r="D27" s="98" t="s">
        <v>977</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171</v>
      </c>
      <c r="D28" s="37" t="s">
        <v>978</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176</v>
      </c>
      <c r="D29" s="37" t="s">
        <v>979</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181</v>
      </c>
      <c r="D30" s="37" t="s">
        <v>980</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181</v>
      </c>
      <c r="D31" s="37" t="s">
        <v>981</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332</v>
      </c>
      <c r="D32" s="37" t="s">
        <v>982</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189</v>
      </c>
      <c r="D33" s="37" t="s">
        <v>983</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35"/>
      <c r="C34" s="36" t="s">
        <v>193</v>
      </c>
      <c r="D34" s="37" t="s">
        <v>282</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3"/>
      <c r="C35" s="2"/>
      <c r="D35" s="3"/>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1"/>
      <c r="B36" s="25" t="s">
        <v>234</v>
      </c>
      <c r="C36" s="128" t="s">
        <v>235</v>
      </c>
      <c r="D36" s="126"/>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1"/>
      <c r="B37" s="31"/>
      <c r="C37" s="30"/>
      <c r="D37" s="31"/>
      <c r="E37" s="31"/>
      <c r="F37" s="31"/>
      <c r="G37" s="31"/>
      <c r="H37" s="31"/>
      <c r="I37" s="31"/>
      <c r="J37" s="31"/>
      <c r="K37" s="31"/>
      <c r="L37" s="31"/>
      <c r="M37" s="31"/>
      <c r="N37" s="31"/>
      <c r="O37" s="31"/>
      <c r="P37" s="31"/>
      <c r="Q37" s="31"/>
      <c r="R37" s="31"/>
      <c r="S37" s="31"/>
      <c r="T37" s="31"/>
      <c r="U37" s="31"/>
      <c r="V37" s="31"/>
      <c r="W37" s="31"/>
      <c r="X37" s="31"/>
      <c r="Y37" s="31"/>
      <c r="Z37" s="31"/>
      <c r="AA37" s="31"/>
    </row>
    <row r="38" spans="1:27" ht="15.75" customHeight="1">
      <c r="A38" s="1"/>
      <c r="B38" s="1"/>
      <c r="C38" s="2"/>
      <c r="D38" s="3"/>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1"/>
      <c r="B39" s="33" t="s">
        <v>11</v>
      </c>
      <c r="C39" s="125" t="str">
        <f>Summary!F66</f>
        <v>Normal Scenario for Buy It All as a Real Estate Agent</v>
      </c>
      <c r="D39" s="126"/>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1"/>
      <c r="B40" s="25" t="s">
        <v>9</v>
      </c>
      <c r="C40" s="127" t="s">
        <v>283</v>
      </c>
      <c r="D40" s="126"/>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1"/>
      <c r="B41" s="1"/>
      <c r="C41" s="2"/>
      <c r="D41" s="3"/>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1"/>
      <c r="B42" s="136" t="s">
        <v>67</v>
      </c>
      <c r="C42" s="137"/>
      <c r="D42" s="126"/>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133" t="s">
        <v>81</v>
      </c>
      <c r="C43" s="128" t="s">
        <v>598</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134"/>
      <c r="C44" s="128" t="s">
        <v>964</v>
      </c>
      <c r="D44" s="126"/>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34"/>
      <c r="C45" s="128" t="s">
        <v>803</v>
      </c>
      <c r="D45" s="126"/>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34"/>
      <c r="C46" s="128" t="s">
        <v>987</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34"/>
      <c r="C47" s="128" t="s">
        <v>988</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35"/>
      <c r="C48" s="128" t="s">
        <v>965</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3"/>
      <c r="C49" s="2"/>
      <c r="D49" s="3"/>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25" t="s">
        <v>12</v>
      </c>
      <c r="C50" s="128" t="str">
        <f>Summary!G66</f>
        <v>Users successfully see a new uploaded Bulk Sale displayed at Buy It All page with the status is 'Pending'</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3"/>
      <c r="B51" s="3"/>
      <c r="C51" s="2"/>
      <c r="D51" s="3"/>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133" t="s">
        <v>118</v>
      </c>
      <c r="C52" s="36" t="s">
        <v>120</v>
      </c>
      <c r="D52" s="37" t="s">
        <v>552</v>
      </c>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3"/>
      <c r="B53" s="134"/>
      <c r="C53" s="36" t="s">
        <v>126</v>
      </c>
      <c r="D53" s="37" t="s">
        <v>792</v>
      </c>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134"/>
      <c r="C54" s="36" t="s">
        <v>131</v>
      </c>
      <c r="D54" s="37" t="s">
        <v>967</v>
      </c>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134"/>
      <c r="C55" s="36" t="s">
        <v>137</v>
      </c>
      <c r="D55" s="37" t="s">
        <v>968</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34"/>
      <c r="C56" s="36" t="s">
        <v>139</v>
      </c>
      <c r="D56" s="37" t="s">
        <v>989</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134"/>
      <c r="C57" s="36" t="s">
        <v>144</v>
      </c>
      <c r="D57" s="37" t="s">
        <v>990</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34"/>
      <c r="C58" s="36" t="s">
        <v>149</v>
      </c>
      <c r="D58" s="37" t="s">
        <v>991</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34"/>
      <c r="C59" s="36" t="s">
        <v>154</v>
      </c>
      <c r="D59" s="37" t="s">
        <v>974</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157</v>
      </c>
      <c r="D60" s="37" t="s">
        <v>975</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162</v>
      </c>
      <c r="D61" s="37" t="s">
        <v>976</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34"/>
      <c r="C62" s="80" t="s">
        <v>168</v>
      </c>
      <c r="D62" s="98" t="s">
        <v>977</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171</v>
      </c>
      <c r="D63" s="37" t="s">
        <v>978</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34"/>
      <c r="C64" s="36" t="s">
        <v>176</v>
      </c>
      <c r="D64" s="37" t="s">
        <v>979</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181</v>
      </c>
      <c r="D65" s="37" t="s">
        <v>980</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181</v>
      </c>
      <c r="D66" s="37" t="s">
        <v>981</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332</v>
      </c>
      <c r="D67" s="37" t="s">
        <v>982</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189</v>
      </c>
      <c r="D68" s="37" t="s">
        <v>983</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35"/>
      <c r="C69" s="36" t="s">
        <v>193</v>
      </c>
      <c r="D69" s="37" t="s">
        <v>995</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3"/>
      <c r="C70" s="2"/>
      <c r="D70" s="3"/>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1"/>
      <c r="B71" s="25" t="s">
        <v>234</v>
      </c>
      <c r="C71" s="128" t="s">
        <v>235</v>
      </c>
      <c r="D71" s="126"/>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1"/>
      <c r="B72" s="31"/>
      <c r="C72" s="30"/>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5.75" customHeight="1">
      <c r="A73" s="1"/>
      <c r="B73" s="1"/>
      <c r="C73" s="2"/>
      <c r="D73" s="3"/>
      <c r="E73" s="3"/>
      <c r="F73" s="3"/>
      <c r="G73" s="5"/>
      <c r="H73" s="3"/>
      <c r="I73" s="3"/>
      <c r="J73" s="3"/>
      <c r="K73" s="3"/>
      <c r="L73" s="3"/>
      <c r="M73" s="3"/>
      <c r="N73" s="3"/>
      <c r="O73" s="3"/>
      <c r="P73" s="3"/>
      <c r="Q73" s="3"/>
      <c r="R73" s="3"/>
      <c r="S73" s="3"/>
      <c r="T73" s="3"/>
      <c r="U73" s="3"/>
      <c r="V73" s="3"/>
      <c r="W73" s="3"/>
      <c r="X73" s="3"/>
      <c r="Y73" s="3"/>
      <c r="Z73" s="3"/>
      <c r="AA73" s="3"/>
    </row>
    <row r="74" spans="1:27" ht="15.75" customHeight="1">
      <c r="A74" s="1"/>
      <c r="B74" s="33" t="s">
        <v>11</v>
      </c>
      <c r="C74" s="125" t="str">
        <f>Summary!F67</f>
        <v>Normal Scenario for Admin Processed Buy It All Request</v>
      </c>
      <c r="D74" s="126"/>
      <c r="E74" s="3"/>
      <c r="F74" s="3"/>
      <c r="G74" s="5"/>
      <c r="H74" s="3"/>
      <c r="I74" s="3"/>
      <c r="J74" s="3"/>
      <c r="K74" s="3"/>
      <c r="L74" s="3"/>
      <c r="M74" s="3"/>
      <c r="N74" s="3"/>
      <c r="O74" s="3"/>
      <c r="P74" s="3"/>
      <c r="Q74" s="3"/>
      <c r="R74" s="3"/>
      <c r="S74" s="3"/>
      <c r="T74" s="3"/>
      <c r="U74" s="3"/>
      <c r="V74" s="3"/>
      <c r="W74" s="3"/>
      <c r="X74" s="3"/>
      <c r="Y74" s="3"/>
      <c r="Z74" s="3"/>
      <c r="AA74" s="3"/>
    </row>
    <row r="75" spans="1:27" ht="15.75" customHeight="1">
      <c r="A75" s="1"/>
      <c r="B75" s="25" t="s">
        <v>9</v>
      </c>
      <c r="C75" s="127" t="s">
        <v>285</v>
      </c>
      <c r="D75" s="126"/>
      <c r="E75" s="3"/>
      <c r="F75" s="3"/>
      <c r="G75" s="5"/>
      <c r="H75" s="3"/>
      <c r="I75" s="3"/>
      <c r="J75" s="3"/>
      <c r="K75" s="3"/>
      <c r="L75" s="3"/>
      <c r="M75" s="3"/>
      <c r="N75" s="3"/>
      <c r="O75" s="3"/>
      <c r="P75" s="3"/>
      <c r="Q75" s="3"/>
      <c r="R75" s="3"/>
      <c r="S75" s="3"/>
      <c r="T75" s="3"/>
      <c r="U75" s="3"/>
      <c r="V75" s="3"/>
      <c r="W75" s="3"/>
      <c r="X75" s="3"/>
      <c r="Y75" s="3"/>
      <c r="Z75" s="3"/>
      <c r="AA75" s="3"/>
    </row>
    <row r="76" spans="1:27" ht="15.75" customHeight="1">
      <c r="A76" s="1"/>
      <c r="B76" s="1"/>
      <c r="C76" s="2"/>
      <c r="D76" s="3"/>
      <c r="E76" s="3"/>
      <c r="F76" s="3"/>
      <c r="G76" s="5"/>
      <c r="H76" s="3"/>
      <c r="I76" s="3"/>
      <c r="J76" s="3"/>
      <c r="K76" s="3"/>
      <c r="L76" s="3"/>
      <c r="M76" s="3"/>
      <c r="N76" s="3"/>
      <c r="O76" s="3"/>
      <c r="P76" s="3"/>
      <c r="Q76" s="3"/>
      <c r="R76" s="3"/>
      <c r="S76" s="3"/>
      <c r="T76" s="3"/>
      <c r="U76" s="3"/>
      <c r="V76" s="3"/>
      <c r="W76" s="3"/>
      <c r="X76" s="3"/>
      <c r="Y76" s="3"/>
      <c r="Z76" s="3"/>
      <c r="AA76" s="3"/>
    </row>
    <row r="77" spans="1:27" ht="15.75" customHeight="1">
      <c r="A77" s="1"/>
      <c r="B77" s="136" t="s">
        <v>67</v>
      </c>
      <c r="C77" s="137"/>
      <c r="D77" s="126"/>
      <c r="E77" s="3"/>
      <c r="F77" s="3"/>
      <c r="G77" s="5"/>
      <c r="H77" s="3"/>
      <c r="I77" s="3"/>
      <c r="J77" s="3"/>
      <c r="K77" s="3"/>
      <c r="L77" s="3"/>
      <c r="M77" s="3"/>
      <c r="N77" s="3"/>
      <c r="O77" s="3"/>
      <c r="P77" s="3"/>
      <c r="Q77" s="3"/>
      <c r="R77" s="3"/>
      <c r="S77" s="3"/>
      <c r="T77" s="3"/>
      <c r="U77" s="3"/>
      <c r="V77" s="3"/>
      <c r="W77" s="3"/>
      <c r="X77" s="3"/>
      <c r="Y77" s="3"/>
      <c r="Z77" s="3"/>
      <c r="AA77" s="3"/>
    </row>
    <row r="78" spans="1:27" ht="15.75" customHeight="1">
      <c r="A78" s="1"/>
      <c r="B78" s="133" t="s">
        <v>81</v>
      </c>
      <c r="C78" s="128" t="s">
        <v>776</v>
      </c>
      <c r="D78" s="126"/>
      <c r="E78" s="3"/>
      <c r="F78" s="3"/>
      <c r="G78" s="5"/>
      <c r="H78" s="3"/>
      <c r="I78" s="3"/>
      <c r="J78" s="3"/>
      <c r="K78" s="3"/>
      <c r="L78" s="3"/>
      <c r="M78" s="3"/>
      <c r="N78" s="3"/>
      <c r="O78" s="3"/>
      <c r="P78" s="3"/>
      <c r="Q78" s="3"/>
      <c r="R78" s="3"/>
      <c r="S78" s="3"/>
      <c r="T78" s="3"/>
      <c r="U78" s="3"/>
      <c r="V78" s="3"/>
      <c r="W78" s="3"/>
      <c r="X78" s="3"/>
      <c r="Y78" s="3"/>
      <c r="Z78" s="3"/>
      <c r="AA78" s="3"/>
    </row>
    <row r="79" spans="1:27" ht="15.75" customHeight="1">
      <c r="A79" s="1"/>
      <c r="B79" s="134"/>
      <c r="C79" s="128" t="s">
        <v>777</v>
      </c>
      <c r="D79" s="126"/>
      <c r="E79" s="3"/>
      <c r="F79" s="3"/>
      <c r="G79" s="5"/>
      <c r="H79" s="3"/>
      <c r="I79" s="3"/>
      <c r="J79" s="3"/>
      <c r="K79" s="3"/>
      <c r="L79" s="3"/>
      <c r="M79" s="3"/>
      <c r="N79" s="3"/>
      <c r="O79" s="3"/>
      <c r="P79" s="3"/>
      <c r="Q79" s="3"/>
      <c r="R79" s="3"/>
      <c r="S79" s="3"/>
      <c r="T79" s="3"/>
      <c r="U79" s="3"/>
      <c r="V79" s="3"/>
      <c r="W79" s="3"/>
      <c r="X79" s="3"/>
      <c r="Y79" s="3"/>
      <c r="Z79" s="3"/>
      <c r="AA79" s="3"/>
    </row>
    <row r="80" spans="1:27" ht="15.75" customHeight="1">
      <c r="A80" s="1"/>
      <c r="B80" s="134"/>
      <c r="C80" s="128" t="s">
        <v>778</v>
      </c>
      <c r="D80" s="126"/>
      <c r="E80" s="3"/>
      <c r="F80" s="3"/>
      <c r="G80" s="5"/>
      <c r="H80" s="3"/>
      <c r="I80" s="3"/>
      <c r="J80" s="3"/>
      <c r="K80" s="3"/>
      <c r="L80" s="3"/>
      <c r="M80" s="3"/>
      <c r="N80" s="3"/>
      <c r="O80" s="3"/>
      <c r="P80" s="3"/>
      <c r="Q80" s="3"/>
      <c r="R80" s="3"/>
      <c r="S80" s="3"/>
      <c r="T80" s="3"/>
      <c r="U80" s="3"/>
      <c r="V80" s="3"/>
      <c r="W80" s="3"/>
      <c r="X80" s="3"/>
      <c r="Y80" s="3"/>
      <c r="Z80" s="3"/>
      <c r="AA80" s="3"/>
    </row>
    <row r="81" spans="1:27" ht="15.75" customHeight="1">
      <c r="A81" s="1"/>
      <c r="B81" s="134"/>
      <c r="C81" s="128" t="s">
        <v>996</v>
      </c>
      <c r="D81" s="126"/>
      <c r="E81" s="3"/>
      <c r="F81" s="3"/>
      <c r="G81" s="5"/>
      <c r="H81" s="3"/>
      <c r="I81" s="3"/>
      <c r="J81" s="3"/>
      <c r="K81" s="3"/>
      <c r="L81" s="3"/>
      <c r="M81" s="3"/>
      <c r="N81" s="3"/>
      <c r="O81" s="3"/>
      <c r="P81" s="3"/>
      <c r="Q81" s="3"/>
      <c r="R81" s="3"/>
      <c r="S81" s="3"/>
      <c r="T81" s="3"/>
      <c r="U81" s="3"/>
      <c r="V81" s="3"/>
      <c r="W81" s="3"/>
      <c r="X81" s="3"/>
      <c r="Y81" s="3"/>
      <c r="Z81" s="3"/>
      <c r="AA81" s="3"/>
    </row>
    <row r="82" spans="1:27" ht="15.75" customHeight="1">
      <c r="A82" s="1"/>
      <c r="B82" s="134"/>
      <c r="C82" s="128" t="s">
        <v>997</v>
      </c>
      <c r="D82" s="126"/>
      <c r="E82" s="3"/>
      <c r="F82" s="3"/>
      <c r="G82" s="5"/>
      <c r="H82" s="3"/>
      <c r="I82" s="3"/>
      <c r="J82" s="3"/>
      <c r="K82" s="3"/>
      <c r="L82" s="3"/>
      <c r="M82" s="3"/>
      <c r="N82" s="3"/>
      <c r="O82" s="3"/>
      <c r="P82" s="3"/>
      <c r="Q82" s="3"/>
      <c r="R82" s="3"/>
      <c r="S82" s="3"/>
      <c r="T82" s="3"/>
      <c r="U82" s="3"/>
      <c r="V82" s="3"/>
      <c r="W82" s="3"/>
      <c r="X82" s="3"/>
      <c r="Y82" s="3"/>
      <c r="Z82" s="3"/>
      <c r="AA82" s="3"/>
    </row>
    <row r="83" spans="1:27" ht="15.75" customHeight="1">
      <c r="A83" s="1"/>
      <c r="B83" s="134"/>
      <c r="C83" s="128" t="s">
        <v>998</v>
      </c>
      <c r="D83" s="126"/>
      <c r="E83" s="3"/>
      <c r="F83" s="3"/>
      <c r="G83" s="5"/>
      <c r="H83" s="3"/>
      <c r="I83" s="3"/>
      <c r="J83" s="3"/>
      <c r="K83" s="3"/>
      <c r="L83" s="3"/>
      <c r="M83" s="3"/>
      <c r="N83" s="3"/>
      <c r="O83" s="3"/>
      <c r="P83" s="3"/>
      <c r="Q83" s="3"/>
      <c r="R83" s="3"/>
      <c r="S83" s="3"/>
      <c r="T83" s="3"/>
      <c r="U83" s="3"/>
      <c r="V83" s="3"/>
      <c r="W83" s="3"/>
      <c r="X83" s="3"/>
      <c r="Y83" s="3"/>
      <c r="Z83" s="3"/>
      <c r="AA83" s="3"/>
    </row>
    <row r="84" spans="1:27" ht="15.75" customHeight="1">
      <c r="A84" s="1"/>
      <c r="B84" s="135"/>
      <c r="C84" s="128" t="s">
        <v>780</v>
      </c>
      <c r="D84" s="126"/>
      <c r="E84" s="3"/>
      <c r="F84" s="3"/>
      <c r="G84" s="5"/>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5"/>
      <c r="H85" s="3"/>
      <c r="I85" s="3"/>
      <c r="J85" s="3"/>
      <c r="K85" s="3"/>
      <c r="L85" s="3"/>
      <c r="M85" s="3"/>
      <c r="N85" s="3"/>
      <c r="O85" s="3"/>
      <c r="P85" s="3"/>
      <c r="Q85" s="3"/>
      <c r="R85" s="3"/>
      <c r="S85" s="3"/>
      <c r="T85" s="3"/>
      <c r="U85" s="3"/>
      <c r="V85" s="3"/>
      <c r="W85" s="3"/>
      <c r="X85" s="3"/>
      <c r="Y85" s="3"/>
      <c r="Z85" s="3"/>
      <c r="AA85" s="3"/>
    </row>
    <row r="86" spans="1:27" ht="15.75" customHeight="1">
      <c r="A86" s="1"/>
      <c r="B86" s="25" t="s">
        <v>12</v>
      </c>
      <c r="C86" s="128" t="str">
        <f>Summary!G67</f>
        <v>Users can see a new updated Bulk Sale displayed at Buy It All page with status is 'Processed'</v>
      </c>
      <c r="D86" s="126"/>
      <c r="E86" s="3"/>
      <c r="F86" s="3"/>
      <c r="G86" s="5"/>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5"/>
      <c r="H87" s="3"/>
      <c r="I87" s="3"/>
      <c r="J87" s="3"/>
      <c r="K87" s="3"/>
      <c r="L87" s="3"/>
      <c r="M87" s="3"/>
      <c r="N87" s="3"/>
      <c r="O87" s="3"/>
      <c r="P87" s="3"/>
      <c r="Q87" s="3"/>
      <c r="R87" s="3"/>
      <c r="S87" s="3"/>
      <c r="T87" s="3"/>
      <c r="U87" s="3"/>
      <c r="V87" s="3"/>
      <c r="W87" s="3"/>
      <c r="X87" s="3"/>
      <c r="Y87" s="3"/>
      <c r="Z87" s="3"/>
      <c r="AA87" s="3"/>
    </row>
    <row r="88" spans="1:27" ht="15.75" customHeight="1">
      <c r="A88" s="1"/>
      <c r="B88" s="133" t="s">
        <v>118</v>
      </c>
      <c r="C88" s="36" t="s">
        <v>120</v>
      </c>
      <c r="D88" s="76" t="s">
        <v>782</v>
      </c>
      <c r="E88" s="3"/>
      <c r="F88" s="3"/>
      <c r="G88" s="5"/>
      <c r="H88" s="3"/>
      <c r="I88" s="3"/>
      <c r="J88" s="3"/>
      <c r="K88" s="3"/>
      <c r="L88" s="3"/>
      <c r="M88" s="3"/>
      <c r="N88" s="3"/>
      <c r="O88" s="3"/>
      <c r="P88" s="3"/>
      <c r="Q88" s="3"/>
      <c r="R88" s="3"/>
      <c r="S88" s="3"/>
      <c r="T88" s="3"/>
      <c r="U88" s="3"/>
      <c r="V88" s="3"/>
      <c r="W88" s="3"/>
      <c r="X88" s="3"/>
      <c r="Y88" s="3"/>
      <c r="Z88" s="3"/>
      <c r="AA88" s="3"/>
    </row>
    <row r="89" spans="1:27" ht="15.75" customHeight="1">
      <c r="A89" s="3"/>
      <c r="B89" s="134"/>
      <c r="C89" s="36" t="s">
        <v>126</v>
      </c>
      <c r="D89" s="77" t="s">
        <v>783</v>
      </c>
      <c r="E89" s="3"/>
      <c r="F89" s="3"/>
      <c r="G89" s="5"/>
      <c r="H89" s="3"/>
      <c r="I89" s="3"/>
      <c r="J89" s="3"/>
      <c r="K89" s="3"/>
      <c r="L89" s="3"/>
      <c r="M89" s="3"/>
      <c r="N89" s="3"/>
      <c r="O89" s="3"/>
      <c r="P89" s="3"/>
      <c r="Q89" s="3"/>
      <c r="R89" s="3"/>
      <c r="S89" s="3"/>
      <c r="T89" s="3"/>
      <c r="U89" s="3"/>
      <c r="V89" s="3"/>
      <c r="W89" s="3"/>
      <c r="X89" s="3"/>
      <c r="Y89" s="3"/>
      <c r="Z89" s="3"/>
      <c r="AA89" s="3"/>
    </row>
    <row r="90" spans="1:27" ht="15.75" customHeight="1">
      <c r="A90" s="3"/>
      <c r="B90" s="134"/>
      <c r="C90" s="36" t="s">
        <v>131</v>
      </c>
      <c r="D90" s="78" t="s">
        <v>784</v>
      </c>
      <c r="E90" s="3"/>
      <c r="F90" s="3"/>
      <c r="G90" s="5"/>
      <c r="H90" s="3"/>
      <c r="I90" s="3"/>
      <c r="J90" s="3"/>
      <c r="K90" s="3"/>
      <c r="L90" s="3"/>
      <c r="M90" s="3"/>
      <c r="N90" s="3"/>
      <c r="O90" s="3"/>
      <c r="P90" s="3"/>
      <c r="Q90" s="3"/>
      <c r="R90" s="3"/>
      <c r="S90" s="3"/>
      <c r="T90" s="3"/>
      <c r="U90" s="3"/>
      <c r="V90" s="3"/>
      <c r="W90" s="3"/>
      <c r="X90" s="3"/>
      <c r="Y90" s="3"/>
      <c r="Z90" s="3"/>
      <c r="AA90" s="3"/>
    </row>
    <row r="91" spans="1:27" ht="15.75" customHeight="1">
      <c r="A91" s="3"/>
      <c r="B91" s="134"/>
      <c r="C91" s="36" t="s">
        <v>137</v>
      </c>
      <c r="D91" s="78" t="s">
        <v>999</v>
      </c>
      <c r="E91" s="3"/>
      <c r="F91" s="3"/>
      <c r="G91" s="5"/>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139</v>
      </c>
      <c r="D92" s="78" t="s">
        <v>1000</v>
      </c>
      <c r="E92" s="3"/>
      <c r="F92" s="3"/>
      <c r="G92" s="5"/>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144</v>
      </c>
      <c r="D93" s="77" t="s">
        <v>1001</v>
      </c>
      <c r="E93" s="3"/>
      <c r="F93" s="3"/>
      <c r="G93" s="5"/>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149</v>
      </c>
      <c r="D94" s="77" t="s">
        <v>789</v>
      </c>
      <c r="E94" s="3"/>
      <c r="F94" s="3"/>
      <c r="G94" s="5"/>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154</v>
      </c>
      <c r="D95" s="77" t="s">
        <v>1002</v>
      </c>
      <c r="E95" s="3"/>
      <c r="F95" s="3"/>
      <c r="G95" s="5"/>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157</v>
      </c>
      <c r="D96" s="77" t="s">
        <v>1004</v>
      </c>
      <c r="E96" s="3"/>
      <c r="F96" s="3"/>
      <c r="G96" s="5"/>
      <c r="H96" s="3"/>
      <c r="I96" s="3"/>
      <c r="J96" s="3"/>
      <c r="K96" s="3"/>
      <c r="L96" s="3"/>
      <c r="M96" s="3"/>
      <c r="N96" s="3"/>
      <c r="O96" s="3"/>
      <c r="P96" s="3"/>
      <c r="Q96" s="3"/>
      <c r="R96" s="3"/>
      <c r="S96" s="3"/>
      <c r="T96" s="3"/>
      <c r="U96" s="3"/>
      <c r="V96" s="3"/>
      <c r="W96" s="3"/>
      <c r="X96" s="3"/>
      <c r="Y96" s="3"/>
      <c r="Z96" s="3"/>
      <c r="AA96" s="3"/>
    </row>
    <row r="97" spans="1:27" ht="15.75" customHeight="1">
      <c r="A97" s="3"/>
      <c r="B97" s="134"/>
      <c r="C97" s="36" t="s">
        <v>162</v>
      </c>
      <c r="D97" s="77" t="s">
        <v>1006</v>
      </c>
      <c r="E97" s="3"/>
      <c r="F97" s="3"/>
      <c r="G97" s="5"/>
      <c r="H97" s="3"/>
      <c r="I97" s="3"/>
      <c r="J97" s="3"/>
      <c r="K97" s="3"/>
      <c r="L97" s="3"/>
      <c r="M97" s="3"/>
      <c r="N97" s="3"/>
      <c r="O97" s="3"/>
      <c r="P97" s="3"/>
      <c r="Q97" s="3"/>
      <c r="R97" s="3"/>
      <c r="S97" s="3"/>
      <c r="T97" s="3"/>
      <c r="U97" s="3"/>
      <c r="V97" s="3"/>
      <c r="W97" s="3"/>
      <c r="X97" s="3"/>
      <c r="Y97" s="3"/>
      <c r="Z97" s="3"/>
      <c r="AA97" s="3"/>
    </row>
    <row r="98" spans="1:27" ht="15.75" customHeight="1">
      <c r="A98" s="3"/>
      <c r="B98" s="134"/>
      <c r="C98" s="36" t="s">
        <v>168</v>
      </c>
      <c r="D98" s="77" t="s">
        <v>1007</v>
      </c>
      <c r="E98" s="3"/>
      <c r="F98" s="3"/>
      <c r="G98" s="5"/>
      <c r="H98" s="3"/>
      <c r="I98" s="3"/>
      <c r="J98" s="3"/>
      <c r="K98" s="3"/>
      <c r="L98" s="3"/>
      <c r="M98" s="3"/>
      <c r="N98" s="3"/>
      <c r="O98" s="3"/>
      <c r="P98" s="3"/>
      <c r="Q98" s="3"/>
      <c r="R98" s="3"/>
      <c r="S98" s="3"/>
      <c r="T98" s="3"/>
      <c r="U98" s="3"/>
      <c r="V98" s="3"/>
      <c r="W98" s="3"/>
      <c r="X98" s="3"/>
      <c r="Y98" s="3"/>
      <c r="Z98" s="3"/>
      <c r="AA98" s="3"/>
    </row>
    <row r="99" spans="1:27" ht="15.75" customHeight="1">
      <c r="A99" s="3"/>
      <c r="B99" s="134"/>
      <c r="C99" s="36" t="s">
        <v>171</v>
      </c>
      <c r="D99" s="77" t="s">
        <v>1009</v>
      </c>
      <c r="E99" s="3"/>
      <c r="F99" s="3"/>
      <c r="G99" s="5"/>
      <c r="H99" s="3"/>
      <c r="I99" s="3"/>
      <c r="J99" s="3"/>
      <c r="K99" s="3"/>
      <c r="L99" s="3"/>
      <c r="M99" s="3"/>
      <c r="N99" s="3"/>
      <c r="O99" s="3"/>
      <c r="P99" s="3"/>
      <c r="Q99" s="3"/>
      <c r="R99" s="3"/>
      <c r="S99" s="3"/>
      <c r="T99" s="3"/>
      <c r="U99" s="3"/>
      <c r="V99" s="3"/>
      <c r="W99" s="3"/>
      <c r="X99" s="3"/>
      <c r="Y99" s="3"/>
      <c r="Z99" s="3"/>
      <c r="AA99" s="3"/>
    </row>
    <row r="100" spans="1:27" ht="15.75" customHeight="1">
      <c r="A100" s="3"/>
      <c r="B100" s="134"/>
      <c r="C100" s="36" t="s">
        <v>176</v>
      </c>
      <c r="D100" s="77" t="s">
        <v>835</v>
      </c>
      <c r="E100" s="3"/>
      <c r="F100" s="3"/>
      <c r="G100" s="5"/>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4"/>
      <c r="C101" s="36" t="s">
        <v>181</v>
      </c>
      <c r="D101" s="77" t="s">
        <v>1010</v>
      </c>
      <c r="E101" s="3"/>
      <c r="F101" s="3"/>
      <c r="G101" s="5"/>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34"/>
      <c r="C102" s="36" t="s">
        <v>332</v>
      </c>
      <c r="D102" s="77" t="s">
        <v>1011</v>
      </c>
      <c r="E102" s="3"/>
      <c r="F102" s="3"/>
      <c r="G102" s="5"/>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34"/>
      <c r="C103" s="36" t="s">
        <v>189</v>
      </c>
      <c r="D103" s="77" t="s">
        <v>1012</v>
      </c>
      <c r="E103" s="3"/>
      <c r="F103" s="3"/>
      <c r="G103" s="5"/>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34"/>
      <c r="C104" s="36" t="s">
        <v>193</v>
      </c>
      <c r="D104" s="77" t="s">
        <v>1013</v>
      </c>
      <c r="E104" s="3"/>
      <c r="F104" s="3"/>
      <c r="G104" s="5"/>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34"/>
      <c r="C105" s="36" t="s">
        <v>197</v>
      </c>
      <c r="D105" s="77" t="s">
        <v>835</v>
      </c>
      <c r="E105" s="3"/>
      <c r="F105" s="3"/>
      <c r="G105" s="5"/>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34"/>
      <c r="C106" s="36" t="s">
        <v>204</v>
      </c>
      <c r="D106" s="77" t="s">
        <v>1014</v>
      </c>
      <c r="E106" s="3"/>
      <c r="F106" s="3"/>
      <c r="G106" s="5"/>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34"/>
      <c r="C107" s="36" t="s">
        <v>206</v>
      </c>
      <c r="D107" s="37" t="s">
        <v>552</v>
      </c>
      <c r="E107" s="3"/>
      <c r="F107" s="3"/>
      <c r="G107" s="5"/>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34"/>
      <c r="C108" s="36" t="s">
        <v>212</v>
      </c>
      <c r="D108" s="37" t="s">
        <v>792</v>
      </c>
      <c r="E108" s="3"/>
      <c r="F108" s="3"/>
      <c r="G108" s="5"/>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34"/>
      <c r="C109" s="36" t="s">
        <v>219</v>
      </c>
      <c r="D109" s="37" t="s">
        <v>967</v>
      </c>
      <c r="E109" s="3"/>
      <c r="F109" s="3"/>
      <c r="G109" s="5"/>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34"/>
      <c r="C110" s="36" t="s">
        <v>222</v>
      </c>
      <c r="D110" s="37" t="s">
        <v>968</v>
      </c>
      <c r="E110" s="3"/>
      <c r="F110" s="3"/>
      <c r="G110" s="5"/>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34"/>
      <c r="C111" s="36" t="s">
        <v>231</v>
      </c>
      <c r="D111" s="37" t="s">
        <v>982</v>
      </c>
      <c r="E111" s="3"/>
      <c r="F111" s="3"/>
      <c r="G111" s="5"/>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134"/>
      <c r="C112" s="36" t="s">
        <v>365</v>
      </c>
      <c r="D112" s="37" t="s">
        <v>983</v>
      </c>
      <c r="E112" s="3"/>
      <c r="F112" s="3"/>
      <c r="G112" s="5"/>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135"/>
      <c r="C113" s="36" t="s">
        <v>630</v>
      </c>
      <c r="D113" s="37" t="s">
        <v>1015</v>
      </c>
      <c r="E113" s="3"/>
      <c r="F113" s="3"/>
      <c r="G113" s="5"/>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5"/>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234</v>
      </c>
      <c r="C115" s="128" t="s">
        <v>235</v>
      </c>
      <c r="D115" s="126"/>
      <c r="E115" s="3"/>
      <c r="F115" s="3"/>
      <c r="G115" s="5"/>
      <c r="H115" s="3"/>
      <c r="I115" s="3"/>
      <c r="J115" s="3"/>
      <c r="K115" s="3"/>
      <c r="L115" s="3"/>
      <c r="M115" s="3"/>
      <c r="N115" s="3"/>
      <c r="O115" s="3"/>
      <c r="P115" s="3"/>
      <c r="Q115" s="3"/>
      <c r="R115" s="3"/>
      <c r="S115" s="3"/>
      <c r="T115" s="3"/>
      <c r="U115" s="3"/>
      <c r="V115" s="3"/>
      <c r="W115" s="3"/>
      <c r="X115" s="3"/>
      <c r="Y115" s="3"/>
      <c r="Z115" s="3"/>
      <c r="AA115" s="3"/>
    </row>
    <row r="116" spans="1:27" ht="15.75" customHeight="1">
      <c r="A116" s="31"/>
      <c r="B116" s="31"/>
      <c r="C116" s="30"/>
      <c r="D116" s="31"/>
      <c r="E116" s="31"/>
      <c r="F116" s="31"/>
      <c r="G116" s="32"/>
      <c r="H116" s="31"/>
      <c r="I116" s="31"/>
      <c r="J116" s="31"/>
      <c r="K116" s="31"/>
      <c r="L116" s="31"/>
      <c r="M116" s="31"/>
      <c r="N116" s="31"/>
      <c r="O116" s="31"/>
      <c r="P116" s="31"/>
      <c r="Q116" s="31"/>
      <c r="R116" s="31"/>
      <c r="S116" s="31"/>
      <c r="T116" s="31"/>
      <c r="U116" s="31"/>
      <c r="V116" s="31"/>
      <c r="W116" s="31"/>
      <c r="X116" s="31"/>
      <c r="Y116" s="31"/>
      <c r="Z116" s="31"/>
      <c r="AA116" s="31"/>
    </row>
    <row r="117" spans="1:27" ht="15.75" customHeight="1">
      <c r="A117" s="1"/>
      <c r="B117" s="1"/>
      <c r="C117" s="2"/>
      <c r="D117" s="3"/>
      <c r="E117" s="3"/>
      <c r="F117" s="3"/>
      <c r="G117" s="5"/>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33" t="s">
        <v>11</v>
      </c>
      <c r="C118" s="125" t="str">
        <f>Summary!F68</f>
        <v>Normal Scenario for Admin Completed Buy It All Request</v>
      </c>
      <c r="D118" s="126"/>
      <c r="E118" s="3"/>
      <c r="F118" s="3"/>
      <c r="G118" s="5"/>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25" t="s">
        <v>9</v>
      </c>
      <c r="C119" s="127" t="s">
        <v>289</v>
      </c>
      <c r="D119" s="126"/>
      <c r="E119" s="3"/>
      <c r="F119" s="3"/>
      <c r="G119" s="5"/>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
      <c r="C120" s="2"/>
      <c r="D120" s="3"/>
      <c r="E120" s="3"/>
      <c r="F120" s="3"/>
      <c r="G120" s="5"/>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36" t="s">
        <v>67</v>
      </c>
      <c r="C121" s="137"/>
      <c r="D121" s="126"/>
      <c r="E121" s="3"/>
      <c r="F121" s="3"/>
      <c r="G121" s="5"/>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33" t="s">
        <v>81</v>
      </c>
      <c r="C122" s="128" t="s">
        <v>776</v>
      </c>
      <c r="D122" s="126"/>
      <c r="E122" s="3"/>
      <c r="F122" s="3"/>
      <c r="G122" s="5"/>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34"/>
      <c r="C123" s="128" t="s">
        <v>777</v>
      </c>
      <c r="D123" s="126"/>
      <c r="E123" s="3"/>
      <c r="F123" s="3"/>
      <c r="G123" s="5"/>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34"/>
      <c r="C124" s="128" t="s">
        <v>778</v>
      </c>
      <c r="D124" s="126"/>
      <c r="E124" s="3"/>
      <c r="F124" s="3"/>
      <c r="G124" s="5"/>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34"/>
      <c r="C125" s="128" t="s">
        <v>998</v>
      </c>
      <c r="D125" s="126"/>
      <c r="E125" s="3"/>
      <c r="F125" s="3"/>
      <c r="G125" s="5"/>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35"/>
      <c r="C126" s="128" t="s">
        <v>780</v>
      </c>
      <c r="D126" s="126"/>
      <c r="E126" s="3"/>
      <c r="F126" s="3"/>
      <c r="G126" s="5"/>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5"/>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25" t="s">
        <v>12</v>
      </c>
      <c r="C128" s="128" t="str">
        <f>Summary!G68</f>
        <v>Users can see a new completed Bulk Sale displayed at Buy It All page with status is 'Completed'</v>
      </c>
      <c r="D128" s="126"/>
      <c r="E128" s="3"/>
      <c r="F128" s="3"/>
      <c r="G128" s="5"/>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5"/>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33" t="s">
        <v>118</v>
      </c>
      <c r="C130" s="36" t="s">
        <v>120</v>
      </c>
      <c r="D130" s="76" t="s">
        <v>782</v>
      </c>
      <c r="E130" s="3"/>
      <c r="F130" s="3"/>
      <c r="G130" s="5"/>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34"/>
      <c r="C131" s="36" t="s">
        <v>126</v>
      </c>
      <c r="D131" s="77" t="s">
        <v>783</v>
      </c>
      <c r="E131" s="3"/>
      <c r="F131" s="3"/>
      <c r="G131" s="5"/>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34"/>
      <c r="C132" s="36" t="s">
        <v>131</v>
      </c>
      <c r="D132" s="78" t="s">
        <v>784</v>
      </c>
      <c r="E132" s="3"/>
      <c r="F132" s="3"/>
      <c r="G132" s="5"/>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34"/>
      <c r="C133" s="36" t="s">
        <v>137</v>
      </c>
      <c r="D133" s="78" t="s">
        <v>999</v>
      </c>
      <c r="E133" s="3"/>
      <c r="F133" s="3"/>
      <c r="G133" s="5"/>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134"/>
      <c r="C134" s="36" t="s">
        <v>139</v>
      </c>
      <c r="D134" s="78" t="s">
        <v>1000</v>
      </c>
      <c r="E134" s="3"/>
      <c r="F134" s="3"/>
      <c r="G134" s="5"/>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134"/>
      <c r="C135" s="36" t="s">
        <v>144</v>
      </c>
      <c r="D135" s="77" t="s">
        <v>1035</v>
      </c>
      <c r="E135" s="3"/>
      <c r="F135" s="3"/>
      <c r="G135" s="5"/>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34"/>
      <c r="C136" s="36" t="s">
        <v>149</v>
      </c>
      <c r="D136" s="77" t="s">
        <v>789</v>
      </c>
      <c r="E136" s="3"/>
      <c r="F136" s="3"/>
      <c r="G136" s="5"/>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34"/>
      <c r="C137" s="36" t="s">
        <v>154</v>
      </c>
      <c r="D137" s="77" t="s">
        <v>1002</v>
      </c>
      <c r="E137" s="3"/>
      <c r="F137" s="3"/>
      <c r="G137" s="5"/>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134"/>
      <c r="C138" s="36" t="s">
        <v>157</v>
      </c>
      <c r="D138" s="77" t="s">
        <v>1004</v>
      </c>
      <c r="E138" s="3"/>
      <c r="F138" s="3"/>
      <c r="G138" s="5"/>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134"/>
      <c r="C139" s="36" t="s">
        <v>162</v>
      </c>
      <c r="D139" s="77" t="s">
        <v>1038</v>
      </c>
      <c r="E139" s="3"/>
      <c r="F139" s="3"/>
      <c r="G139" s="5"/>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34"/>
      <c r="C140" s="36" t="s">
        <v>168</v>
      </c>
      <c r="D140" s="77" t="s">
        <v>1039</v>
      </c>
      <c r="E140" s="3"/>
      <c r="F140" s="3"/>
      <c r="G140" s="5"/>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34"/>
      <c r="C141" s="36" t="s">
        <v>171</v>
      </c>
      <c r="D141" s="77" t="s">
        <v>1040</v>
      </c>
      <c r="E141" s="3"/>
      <c r="F141" s="3"/>
      <c r="G141" s="5"/>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34"/>
      <c r="C142" s="36" t="s">
        <v>176</v>
      </c>
      <c r="D142" s="77" t="s">
        <v>835</v>
      </c>
      <c r="E142" s="3"/>
      <c r="F142" s="3"/>
      <c r="G142" s="5"/>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34"/>
      <c r="C143" s="36" t="s">
        <v>181</v>
      </c>
      <c r="D143" s="77" t="s">
        <v>1041</v>
      </c>
      <c r="E143" s="3"/>
      <c r="F143" s="3"/>
      <c r="G143" s="5"/>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134"/>
      <c r="C144" s="36" t="s">
        <v>332</v>
      </c>
      <c r="D144" s="37" t="s">
        <v>552</v>
      </c>
      <c r="E144" s="3"/>
      <c r="F144" s="3"/>
      <c r="G144" s="5"/>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134"/>
      <c r="C145" s="36" t="s">
        <v>189</v>
      </c>
      <c r="D145" s="37" t="s">
        <v>792</v>
      </c>
      <c r="E145" s="3"/>
      <c r="F145" s="3"/>
      <c r="G145" s="5"/>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34"/>
      <c r="C146" s="36" t="s">
        <v>193</v>
      </c>
      <c r="D146" s="37" t="s">
        <v>967</v>
      </c>
      <c r="E146" s="3"/>
      <c r="F146" s="3"/>
      <c r="G146" s="5"/>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34"/>
      <c r="C147" s="36" t="s">
        <v>197</v>
      </c>
      <c r="D147" s="37" t="s">
        <v>968</v>
      </c>
      <c r="E147" s="3"/>
      <c r="F147" s="3"/>
      <c r="G147" s="5"/>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34"/>
      <c r="C148" s="36" t="s">
        <v>204</v>
      </c>
      <c r="D148" s="37" t="s">
        <v>982</v>
      </c>
      <c r="E148" s="3"/>
      <c r="F148" s="3"/>
      <c r="G148" s="5"/>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34"/>
      <c r="C149" s="36" t="s">
        <v>206</v>
      </c>
      <c r="D149" s="37" t="s">
        <v>983</v>
      </c>
      <c r="E149" s="3"/>
      <c r="F149" s="3"/>
      <c r="G149" s="5"/>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35"/>
      <c r="C150" s="36" t="s">
        <v>212</v>
      </c>
      <c r="D150" s="37" t="s">
        <v>1042</v>
      </c>
      <c r="E150" s="3"/>
      <c r="F150" s="3"/>
      <c r="G150" s="5"/>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5"/>
      <c r="H151" s="3"/>
      <c r="I151" s="3"/>
      <c r="J151" s="3"/>
      <c r="K151" s="3"/>
      <c r="L151" s="3"/>
      <c r="M151" s="3"/>
      <c r="N151" s="3"/>
      <c r="O151" s="3"/>
      <c r="P151" s="3"/>
      <c r="Q151" s="3"/>
      <c r="R151" s="3"/>
      <c r="S151" s="3"/>
      <c r="T151" s="3"/>
      <c r="U151" s="3"/>
      <c r="V151" s="3"/>
      <c r="W151" s="3"/>
      <c r="X151" s="3"/>
      <c r="Y151" s="3"/>
      <c r="Z151" s="3"/>
      <c r="AA151" s="3"/>
    </row>
    <row r="152" spans="1:27" ht="15.75" customHeight="1">
      <c r="A152" s="1"/>
      <c r="B152" s="25" t="s">
        <v>234</v>
      </c>
      <c r="C152" s="128" t="s">
        <v>235</v>
      </c>
      <c r="D152" s="126"/>
      <c r="E152" s="3"/>
      <c r="F152" s="3"/>
      <c r="G152" s="5"/>
      <c r="H152" s="3"/>
      <c r="I152" s="3"/>
      <c r="J152" s="3"/>
      <c r="K152" s="3"/>
      <c r="L152" s="3"/>
      <c r="M152" s="3"/>
      <c r="N152" s="3"/>
      <c r="O152" s="3"/>
      <c r="P152" s="3"/>
      <c r="Q152" s="3"/>
      <c r="R152" s="3"/>
      <c r="S152" s="3"/>
      <c r="T152" s="3"/>
      <c r="U152" s="3"/>
      <c r="V152" s="3"/>
      <c r="W152" s="3"/>
      <c r="X152" s="3"/>
      <c r="Y152" s="3"/>
      <c r="Z152" s="3"/>
      <c r="AA152" s="3"/>
    </row>
    <row r="153" spans="1:27" ht="15.75" customHeight="1">
      <c r="A153" s="31"/>
      <c r="B153" s="31"/>
      <c r="C153" s="30"/>
      <c r="D153" s="31"/>
      <c r="E153" s="31"/>
      <c r="F153" s="31"/>
      <c r="G153" s="32"/>
      <c r="H153" s="31"/>
      <c r="I153" s="31"/>
      <c r="J153" s="31"/>
      <c r="K153" s="31"/>
      <c r="L153" s="31"/>
      <c r="M153" s="31"/>
      <c r="N153" s="31"/>
      <c r="O153" s="31"/>
      <c r="P153" s="31"/>
      <c r="Q153" s="31"/>
      <c r="R153" s="31"/>
      <c r="S153" s="31"/>
      <c r="T153" s="31"/>
      <c r="U153" s="31"/>
      <c r="V153" s="31"/>
      <c r="W153" s="31"/>
      <c r="X153" s="31"/>
      <c r="Y153" s="31"/>
      <c r="Z153" s="31"/>
      <c r="AA153" s="31"/>
    </row>
    <row r="154" spans="1:27" ht="15.75" customHeight="1">
      <c r="A154" s="1"/>
      <c r="B154" s="1"/>
      <c r="C154" s="2"/>
      <c r="D154" s="3"/>
      <c r="E154" s="3"/>
      <c r="F154" s="3"/>
      <c r="G154" s="5"/>
      <c r="H154" s="3"/>
      <c r="I154" s="3"/>
      <c r="J154" s="3"/>
      <c r="K154" s="3"/>
      <c r="L154" s="3"/>
      <c r="M154" s="3"/>
      <c r="N154" s="3"/>
      <c r="O154" s="3"/>
      <c r="P154" s="3"/>
      <c r="Q154" s="3"/>
      <c r="R154" s="3"/>
      <c r="S154" s="3"/>
      <c r="T154" s="3"/>
      <c r="U154" s="3"/>
      <c r="V154" s="3"/>
      <c r="W154" s="3"/>
      <c r="X154" s="3"/>
      <c r="Y154" s="3"/>
      <c r="Z154" s="3"/>
      <c r="AA154" s="3"/>
    </row>
    <row r="155" spans="1:27" ht="15.75" customHeight="1">
      <c r="A155" s="1"/>
      <c r="B155" s="33" t="s">
        <v>11</v>
      </c>
      <c r="C155" s="125" t="str">
        <f>Summary!F69</f>
        <v>Normal Scenario for Admin Rejected Buy It All Request</v>
      </c>
      <c r="D155" s="126"/>
      <c r="E155" s="3"/>
      <c r="F155" s="3"/>
      <c r="G155" s="5"/>
      <c r="H155" s="3"/>
      <c r="I155" s="3"/>
      <c r="J155" s="3"/>
      <c r="K155" s="3"/>
      <c r="L155" s="3"/>
      <c r="M155" s="3"/>
      <c r="N155" s="3"/>
      <c r="O155" s="3"/>
      <c r="P155" s="3"/>
      <c r="Q155" s="3"/>
      <c r="R155" s="3"/>
      <c r="S155" s="3"/>
      <c r="T155" s="3"/>
      <c r="U155" s="3"/>
      <c r="V155" s="3"/>
      <c r="W155" s="3"/>
      <c r="X155" s="3"/>
      <c r="Y155" s="3"/>
      <c r="Z155" s="3"/>
      <c r="AA155" s="3"/>
    </row>
    <row r="156" spans="1:27" ht="15.75" customHeight="1">
      <c r="A156" s="1"/>
      <c r="B156" s="25" t="s">
        <v>9</v>
      </c>
      <c r="C156" s="127" t="s">
        <v>292</v>
      </c>
      <c r="D156" s="126"/>
      <c r="E156" s="3"/>
      <c r="F156" s="3"/>
      <c r="G156" s="5"/>
      <c r="H156" s="3"/>
      <c r="I156" s="3"/>
      <c r="J156" s="3"/>
      <c r="K156" s="3"/>
      <c r="L156" s="3"/>
      <c r="M156" s="3"/>
      <c r="N156" s="3"/>
      <c r="O156" s="3"/>
      <c r="P156" s="3"/>
      <c r="Q156" s="3"/>
      <c r="R156" s="3"/>
      <c r="S156" s="3"/>
      <c r="T156" s="3"/>
      <c r="U156" s="3"/>
      <c r="V156" s="3"/>
      <c r="W156" s="3"/>
      <c r="X156" s="3"/>
      <c r="Y156" s="3"/>
      <c r="Z156" s="3"/>
      <c r="AA156" s="3"/>
    </row>
    <row r="157" spans="1:27" ht="15.75" customHeight="1">
      <c r="A157" s="1"/>
      <c r="B157" s="1"/>
      <c r="C157" s="2"/>
      <c r="D157" s="3"/>
      <c r="E157" s="3"/>
      <c r="F157" s="3"/>
      <c r="G157" s="5"/>
      <c r="H157" s="3"/>
      <c r="I157" s="3"/>
      <c r="J157" s="3"/>
      <c r="K157" s="3"/>
      <c r="L157" s="3"/>
      <c r="M157" s="3"/>
      <c r="N157" s="3"/>
      <c r="O157" s="3"/>
      <c r="P157" s="3"/>
      <c r="Q157" s="3"/>
      <c r="R157" s="3"/>
      <c r="S157" s="3"/>
      <c r="T157" s="3"/>
      <c r="U157" s="3"/>
      <c r="V157" s="3"/>
      <c r="W157" s="3"/>
      <c r="X157" s="3"/>
      <c r="Y157" s="3"/>
      <c r="Z157" s="3"/>
      <c r="AA157" s="3"/>
    </row>
    <row r="158" spans="1:27" ht="15.75" customHeight="1">
      <c r="A158" s="1"/>
      <c r="B158" s="136" t="s">
        <v>67</v>
      </c>
      <c r="C158" s="137"/>
      <c r="D158" s="126"/>
      <c r="E158" s="3"/>
      <c r="F158" s="3"/>
      <c r="G158" s="5"/>
      <c r="H158" s="3"/>
      <c r="I158" s="3"/>
      <c r="J158" s="3"/>
      <c r="K158" s="3"/>
      <c r="L158" s="3"/>
      <c r="M158" s="3"/>
      <c r="N158" s="3"/>
      <c r="O158" s="3"/>
      <c r="P158" s="3"/>
      <c r="Q158" s="3"/>
      <c r="R158" s="3"/>
      <c r="S158" s="3"/>
      <c r="T158" s="3"/>
      <c r="U158" s="3"/>
      <c r="V158" s="3"/>
      <c r="W158" s="3"/>
      <c r="X158" s="3"/>
      <c r="Y158" s="3"/>
      <c r="Z158" s="3"/>
      <c r="AA158" s="3"/>
    </row>
    <row r="159" spans="1:27" ht="15.75" customHeight="1">
      <c r="A159" s="1"/>
      <c r="B159" s="133" t="s">
        <v>81</v>
      </c>
      <c r="C159" s="128" t="s">
        <v>776</v>
      </c>
      <c r="D159" s="126"/>
      <c r="E159" s="3"/>
      <c r="F159" s="3"/>
      <c r="G159" s="5"/>
      <c r="H159" s="3"/>
      <c r="I159" s="3"/>
      <c r="J159" s="3"/>
      <c r="K159" s="3"/>
      <c r="L159" s="3"/>
      <c r="M159" s="3"/>
      <c r="N159" s="3"/>
      <c r="O159" s="3"/>
      <c r="P159" s="3"/>
      <c r="Q159" s="3"/>
      <c r="R159" s="3"/>
      <c r="S159" s="3"/>
      <c r="T159" s="3"/>
      <c r="U159" s="3"/>
      <c r="V159" s="3"/>
      <c r="W159" s="3"/>
      <c r="X159" s="3"/>
      <c r="Y159" s="3"/>
      <c r="Z159" s="3"/>
      <c r="AA159" s="3"/>
    </row>
    <row r="160" spans="1:27" ht="15.75" customHeight="1">
      <c r="A160" s="1"/>
      <c r="B160" s="134"/>
      <c r="C160" s="128" t="s">
        <v>777</v>
      </c>
      <c r="D160" s="126"/>
      <c r="E160" s="3"/>
      <c r="F160" s="3"/>
      <c r="G160" s="5"/>
      <c r="H160" s="3"/>
      <c r="I160" s="3"/>
      <c r="J160" s="3"/>
      <c r="K160" s="3"/>
      <c r="L160" s="3"/>
      <c r="M160" s="3"/>
      <c r="N160" s="3"/>
      <c r="O160" s="3"/>
      <c r="P160" s="3"/>
      <c r="Q160" s="3"/>
      <c r="R160" s="3"/>
      <c r="S160" s="3"/>
      <c r="T160" s="3"/>
      <c r="U160" s="3"/>
      <c r="V160" s="3"/>
      <c r="W160" s="3"/>
      <c r="X160" s="3"/>
      <c r="Y160" s="3"/>
      <c r="Z160" s="3"/>
      <c r="AA160" s="3"/>
    </row>
    <row r="161" spans="1:27" ht="15.75" customHeight="1">
      <c r="A161" s="1"/>
      <c r="B161" s="134"/>
      <c r="C161" s="128" t="s">
        <v>778</v>
      </c>
      <c r="D161" s="126"/>
      <c r="E161" s="3"/>
      <c r="F161" s="3"/>
      <c r="G161" s="5"/>
      <c r="H161" s="3"/>
      <c r="I161" s="3"/>
      <c r="J161" s="3"/>
      <c r="K161" s="3"/>
      <c r="L161" s="3"/>
      <c r="M161" s="3"/>
      <c r="N161" s="3"/>
      <c r="O161" s="3"/>
      <c r="P161" s="3"/>
      <c r="Q161" s="3"/>
      <c r="R161" s="3"/>
      <c r="S161" s="3"/>
      <c r="T161" s="3"/>
      <c r="U161" s="3"/>
      <c r="V161" s="3"/>
      <c r="W161" s="3"/>
      <c r="X161" s="3"/>
      <c r="Y161" s="3"/>
      <c r="Z161" s="3"/>
      <c r="AA161" s="3"/>
    </row>
    <row r="162" spans="1:27" ht="15.75" customHeight="1">
      <c r="A162" s="1"/>
      <c r="B162" s="134"/>
      <c r="C162" s="128" t="s">
        <v>998</v>
      </c>
      <c r="D162" s="126"/>
      <c r="E162" s="3"/>
      <c r="F162" s="3"/>
      <c r="G162" s="5"/>
      <c r="H162" s="3"/>
      <c r="I162" s="3"/>
      <c r="J162" s="3"/>
      <c r="K162" s="3"/>
      <c r="L162" s="3"/>
      <c r="M162" s="3"/>
      <c r="N162" s="3"/>
      <c r="O162" s="3"/>
      <c r="P162" s="3"/>
      <c r="Q162" s="3"/>
      <c r="R162" s="3"/>
      <c r="S162" s="3"/>
      <c r="T162" s="3"/>
      <c r="U162" s="3"/>
      <c r="V162" s="3"/>
      <c r="W162" s="3"/>
      <c r="X162" s="3"/>
      <c r="Y162" s="3"/>
      <c r="Z162" s="3"/>
      <c r="AA162" s="3"/>
    </row>
    <row r="163" spans="1:27" ht="15.75" customHeight="1">
      <c r="A163" s="1"/>
      <c r="B163" s="135"/>
      <c r="C163" s="128" t="s">
        <v>780</v>
      </c>
      <c r="D163" s="126"/>
      <c r="E163" s="3"/>
      <c r="F163" s="3"/>
      <c r="G163" s="5"/>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5"/>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25" t="s">
        <v>12</v>
      </c>
      <c r="C165" s="128" t="str">
        <f>Summary!G69</f>
        <v>Users can see a new rejected Bulk Sale displayed at Buy It All page with status is 'Rejected'</v>
      </c>
      <c r="D165" s="126"/>
      <c r="E165" s="3"/>
      <c r="F165" s="3"/>
      <c r="G165" s="5"/>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5"/>
      <c r="H166" s="3"/>
      <c r="I166" s="3"/>
      <c r="J166" s="3"/>
      <c r="K166" s="3"/>
      <c r="L166" s="3"/>
      <c r="M166" s="3"/>
      <c r="N166" s="3"/>
      <c r="O166" s="3"/>
      <c r="P166" s="3"/>
      <c r="Q166" s="3"/>
      <c r="R166" s="3"/>
      <c r="S166" s="3"/>
      <c r="T166" s="3"/>
      <c r="U166" s="3"/>
      <c r="V166" s="3"/>
      <c r="W166" s="3"/>
      <c r="X166" s="3"/>
      <c r="Y166" s="3"/>
      <c r="Z166" s="3"/>
      <c r="AA166" s="3"/>
    </row>
    <row r="167" spans="1:27" ht="15.75" customHeight="1">
      <c r="A167" s="1"/>
      <c r="B167" s="133" t="s">
        <v>118</v>
      </c>
      <c r="C167" s="36" t="s">
        <v>120</v>
      </c>
      <c r="D167" s="76" t="s">
        <v>782</v>
      </c>
      <c r="E167" s="3"/>
      <c r="F167" s="3"/>
      <c r="G167" s="5"/>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134"/>
      <c r="C168" s="36" t="s">
        <v>126</v>
      </c>
      <c r="D168" s="77" t="s">
        <v>783</v>
      </c>
      <c r="E168" s="3"/>
      <c r="F168" s="3"/>
      <c r="G168" s="5"/>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134"/>
      <c r="C169" s="36" t="s">
        <v>131</v>
      </c>
      <c r="D169" s="78" t="s">
        <v>784</v>
      </c>
      <c r="E169" s="3"/>
      <c r="F169" s="3"/>
      <c r="G169" s="5"/>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134"/>
      <c r="C170" s="36" t="s">
        <v>137</v>
      </c>
      <c r="D170" s="78" t="s">
        <v>999</v>
      </c>
      <c r="E170" s="3"/>
      <c r="F170" s="3"/>
      <c r="G170" s="5"/>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134"/>
      <c r="C171" s="36" t="s">
        <v>139</v>
      </c>
      <c r="D171" s="78" t="s">
        <v>1000</v>
      </c>
      <c r="E171" s="3"/>
      <c r="F171" s="3"/>
      <c r="G171" s="5"/>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134"/>
      <c r="C172" s="36" t="s">
        <v>144</v>
      </c>
      <c r="D172" s="77" t="s">
        <v>1035</v>
      </c>
      <c r="E172" s="3"/>
      <c r="F172" s="3"/>
      <c r="G172" s="5"/>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134"/>
      <c r="C173" s="36" t="s">
        <v>149</v>
      </c>
      <c r="D173" s="77" t="s">
        <v>789</v>
      </c>
      <c r="E173" s="3"/>
      <c r="F173" s="3"/>
      <c r="G173" s="5"/>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134"/>
      <c r="C174" s="36" t="s">
        <v>154</v>
      </c>
      <c r="D174" s="77" t="s">
        <v>1002</v>
      </c>
      <c r="E174" s="3"/>
      <c r="F174" s="3"/>
      <c r="G174" s="5"/>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134"/>
      <c r="C175" s="36" t="s">
        <v>157</v>
      </c>
      <c r="D175" s="77" t="s">
        <v>1004</v>
      </c>
      <c r="E175" s="3"/>
      <c r="F175" s="3"/>
      <c r="G175" s="5"/>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134"/>
      <c r="C176" s="36" t="s">
        <v>162</v>
      </c>
      <c r="D176" s="77" t="s">
        <v>1038</v>
      </c>
      <c r="E176" s="3"/>
      <c r="F176" s="3"/>
      <c r="G176" s="5"/>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134"/>
      <c r="C177" s="36" t="s">
        <v>168</v>
      </c>
      <c r="D177" s="77" t="s">
        <v>1039</v>
      </c>
      <c r="E177" s="3"/>
      <c r="F177" s="3"/>
      <c r="G177" s="5"/>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134"/>
      <c r="C178" s="36" t="s">
        <v>171</v>
      </c>
      <c r="D178" s="77" t="s">
        <v>1048</v>
      </c>
      <c r="E178" s="3"/>
      <c r="F178" s="3"/>
      <c r="G178" s="5"/>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134"/>
      <c r="C179" s="36" t="s">
        <v>176</v>
      </c>
      <c r="D179" s="77" t="s">
        <v>835</v>
      </c>
      <c r="E179" s="3"/>
      <c r="F179" s="3"/>
      <c r="G179" s="5"/>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134"/>
      <c r="C180" s="36" t="s">
        <v>181</v>
      </c>
      <c r="D180" s="77" t="s">
        <v>1049</v>
      </c>
      <c r="E180" s="3"/>
      <c r="F180" s="3"/>
      <c r="G180" s="5"/>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134"/>
      <c r="C181" s="36" t="s">
        <v>332</v>
      </c>
      <c r="D181" s="37" t="s">
        <v>552</v>
      </c>
      <c r="E181" s="3"/>
      <c r="F181" s="3"/>
      <c r="G181" s="5"/>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134"/>
      <c r="C182" s="36" t="s">
        <v>189</v>
      </c>
      <c r="D182" s="37" t="s">
        <v>792</v>
      </c>
      <c r="E182" s="3"/>
      <c r="F182" s="3"/>
      <c r="G182" s="5"/>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134"/>
      <c r="C183" s="36" t="s">
        <v>193</v>
      </c>
      <c r="D183" s="37" t="s">
        <v>967</v>
      </c>
      <c r="E183" s="3"/>
      <c r="F183" s="3"/>
      <c r="G183" s="5"/>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134"/>
      <c r="C184" s="36" t="s">
        <v>197</v>
      </c>
      <c r="D184" s="37" t="s">
        <v>968</v>
      </c>
      <c r="E184" s="3"/>
      <c r="F184" s="3"/>
      <c r="G184" s="5"/>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134"/>
      <c r="C185" s="36" t="s">
        <v>204</v>
      </c>
      <c r="D185" s="37" t="s">
        <v>982</v>
      </c>
      <c r="E185" s="3"/>
      <c r="F185" s="3"/>
      <c r="G185" s="5"/>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134"/>
      <c r="C186" s="36" t="s">
        <v>206</v>
      </c>
      <c r="D186" s="37" t="s">
        <v>983</v>
      </c>
      <c r="E186" s="3"/>
      <c r="F186" s="3"/>
      <c r="G186" s="5"/>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135"/>
      <c r="C187" s="36" t="s">
        <v>212</v>
      </c>
      <c r="D187" s="37" t="s">
        <v>1050</v>
      </c>
      <c r="E187" s="3"/>
      <c r="F187" s="3"/>
      <c r="G187" s="5"/>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5"/>
      <c r="H188" s="3"/>
      <c r="I188" s="3"/>
      <c r="J188" s="3"/>
      <c r="K188" s="3"/>
      <c r="L188" s="3"/>
      <c r="M188" s="3"/>
      <c r="N188" s="3"/>
      <c r="O188" s="3"/>
      <c r="P188" s="3"/>
      <c r="Q188" s="3"/>
      <c r="R188" s="3"/>
      <c r="S188" s="3"/>
      <c r="T188" s="3"/>
      <c r="U188" s="3"/>
      <c r="V188" s="3"/>
      <c r="W188" s="3"/>
      <c r="X188" s="3"/>
      <c r="Y188" s="3"/>
      <c r="Z188" s="3"/>
      <c r="AA188" s="3"/>
    </row>
    <row r="189" spans="1:27" ht="15.75" customHeight="1">
      <c r="A189" s="1"/>
      <c r="B189" s="25" t="s">
        <v>234</v>
      </c>
      <c r="C189" s="128" t="s">
        <v>235</v>
      </c>
      <c r="D189" s="126"/>
      <c r="E189" s="3"/>
      <c r="F189" s="3"/>
      <c r="G189" s="5"/>
      <c r="H189" s="3"/>
      <c r="I189" s="3"/>
      <c r="J189" s="3"/>
      <c r="K189" s="3"/>
      <c r="L189" s="3"/>
      <c r="M189" s="3"/>
      <c r="N189" s="3"/>
      <c r="O189" s="3"/>
      <c r="P189" s="3"/>
      <c r="Q189" s="3"/>
      <c r="R189" s="3"/>
      <c r="S189" s="3"/>
      <c r="T189" s="3"/>
      <c r="U189" s="3"/>
      <c r="V189" s="3"/>
      <c r="W189" s="3"/>
      <c r="X189" s="3"/>
      <c r="Y189" s="3"/>
      <c r="Z189" s="3"/>
      <c r="AA189" s="3"/>
    </row>
    <row r="190" spans="1:27" ht="15.75" customHeight="1">
      <c r="A190" s="31"/>
      <c r="B190" s="31"/>
      <c r="C190" s="30"/>
      <c r="D190" s="31"/>
      <c r="E190" s="31"/>
      <c r="F190" s="31"/>
      <c r="G190" s="32"/>
      <c r="H190" s="31"/>
      <c r="I190" s="31"/>
      <c r="J190" s="31"/>
      <c r="K190" s="31"/>
      <c r="L190" s="31"/>
      <c r="M190" s="31"/>
      <c r="N190" s="31"/>
      <c r="O190" s="31"/>
      <c r="P190" s="31"/>
      <c r="Q190" s="31"/>
      <c r="R190" s="31"/>
      <c r="S190" s="31"/>
      <c r="T190" s="31"/>
      <c r="U190" s="31"/>
      <c r="V190" s="31"/>
      <c r="W190" s="31"/>
      <c r="X190" s="31"/>
      <c r="Y190" s="31"/>
      <c r="Z190" s="31"/>
      <c r="AA190" s="31"/>
    </row>
    <row r="191" spans="1:27" ht="15.75" customHeight="1">
      <c r="A191" s="1"/>
      <c r="B191" s="1"/>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1"/>
      <c r="B192" s="33" t="s">
        <v>11</v>
      </c>
      <c r="C192" s="125" t="str">
        <f>Summary!F70</f>
        <v>Normal Scenario for Users Delete Buy It All list</v>
      </c>
      <c r="D192" s="126"/>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1"/>
      <c r="B193" s="25" t="s">
        <v>9</v>
      </c>
      <c r="C193" s="127" t="s">
        <v>296</v>
      </c>
      <c r="D193" s="126"/>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1"/>
      <c r="B194" s="1"/>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1"/>
      <c r="B195" s="136" t="s">
        <v>67</v>
      </c>
      <c r="C195" s="137"/>
      <c r="D195" s="126"/>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1"/>
      <c r="B196" s="133" t="s">
        <v>81</v>
      </c>
      <c r="C196" s="128" t="s">
        <v>598</v>
      </c>
      <c r="D196" s="126"/>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1"/>
      <c r="B197" s="134"/>
      <c r="C197" s="128" t="s">
        <v>964</v>
      </c>
      <c r="D197" s="126"/>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1"/>
      <c r="B198" s="135"/>
      <c r="C198" s="128" t="s">
        <v>803</v>
      </c>
      <c r="D198" s="126"/>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1"/>
      <c r="B200" s="25" t="s">
        <v>12</v>
      </c>
      <c r="C200" s="128" t="str">
        <f>Summary!G70</f>
        <v>Users cannot see a deleted product displayed at 'Buy It All list' page</v>
      </c>
      <c r="D200" s="126"/>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1"/>
      <c r="B202" s="133" t="s">
        <v>118</v>
      </c>
      <c r="C202" s="36" t="s">
        <v>120</v>
      </c>
      <c r="D202" s="37" t="s">
        <v>552</v>
      </c>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134"/>
      <c r="C203" s="36" t="s">
        <v>126</v>
      </c>
      <c r="D203" s="37" t="s">
        <v>792</v>
      </c>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134"/>
      <c r="C204" s="36" t="s">
        <v>131</v>
      </c>
      <c r="D204" s="37" t="s">
        <v>967</v>
      </c>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134"/>
      <c r="C205" s="36" t="s">
        <v>137</v>
      </c>
      <c r="D205" s="37" t="s">
        <v>968</v>
      </c>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134"/>
      <c r="C206" s="36" t="s">
        <v>139</v>
      </c>
      <c r="D206" s="37" t="s">
        <v>982</v>
      </c>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134"/>
      <c r="C207" s="36" t="s">
        <v>144</v>
      </c>
      <c r="D207" s="37" t="s">
        <v>983</v>
      </c>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134"/>
      <c r="C208" s="36" t="s">
        <v>149</v>
      </c>
      <c r="D208" s="37" t="s">
        <v>1058</v>
      </c>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134"/>
      <c r="C209" s="36" t="s">
        <v>154</v>
      </c>
      <c r="D209" s="37" t="s">
        <v>1060</v>
      </c>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134"/>
      <c r="C210" s="36" t="s">
        <v>157</v>
      </c>
      <c r="D210" s="37" t="s">
        <v>1061</v>
      </c>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134"/>
      <c r="C211" s="36" t="s">
        <v>162</v>
      </c>
      <c r="D211" s="37" t="s">
        <v>1062</v>
      </c>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134"/>
      <c r="C212" s="80" t="s">
        <v>168</v>
      </c>
      <c r="D212" s="37" t="s">
        <v>1063</v>
      </c>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134"/>
      <c r="C213" s="36" t="s">
        <v>171</v>
      </c>
      <c r="D213" s="37" t="s">
        <v>1064</v>
      </c>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35"/>
      <c r="C214" s="36" t="s">
        <v>176</v>
      </c>
      <c r="D214" s="37" t="s">
        <v>1065</v>
      </c>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1"/>
      <c r="B216" s="25" t="s">
        <v>234</v>
      </c>
      <c r="C216" s="128" t="s">
        <v>235</v>
      </c>
      <c r="D216" s="126"/>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1"/>
      <c r="B217" s="31"/>
      <c r="C217" s="30"/>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2"/>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2"/>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2"/>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2"/>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2"/>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2"/>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2"/>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2"/>
      <c r="D416" s="3"/>
      <c r="E416" s="3"/>
      <c r="F416" s="3"/>
      <c r="G416" s="3"/>
      <c r="H416" s="3"/>
      <c r="I416" s="3"/>
      <c r="J416" s="3"/>
      <c r="K416" s="3"/>
      <c r="L416" s="3"/>
      <c r="M416" s="3"/>
      <c r="N416" s="3"/>
      <c r="O416" s="3"/>
      <c r="P416" s="3"/>
      <c r="Q416" s="3"/>
      <c r="R416" s="3"/>
      <c r="S416" s="3"/>
      <c r="T416" s="3"/>
      <c r="U416" s="3"/>
      <c r="V416" s="3"/>
      <c r="W416" s="3"/>
      <c r="X416" s="3"/>
      <c r="Y416" s="3"/>
      <c r="Z416" s="3"/>
      <c r="AA416" s="3"/>
    </row>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5">
    <mergeCell ref="B167:B187"/>
    <mergeCell ref="C159:D159"/>
    <mergeCell ref="B158:D158"/>
    <mergeCell ref="C155:D155"/>
    <mergeCell ref="C163:D163"/>
    <mergeCell ref="C162:D162"/>
    <mergeCell ref="C156:D156"/>
    <mergeCell ref="C160:D160"/>
    <mergeCell ref="B202:B214"/>
    <mergeCell ref="C216:D216"/>
    <mergeCell ref="C192:D192"/>
    <mergeCell ref="C189:D189"/>
    <mergeCell ref="C193:D193"/>
    <mergeCell ref="C198:D198"/>
    <mergeCell ref="C200:D200"/>
    <mergeCell ref="C196:D196"/>
    <mergeCell ref="C197:D197"/>
    <mergeCell ref="B195:D195"/>
    <mergeCell ref="B196:B198"/>
    <mergeCell ref="C161:D161"/>
    <mergeCell ref="C165:D165"/>
    <mergeCell ref="B159:B163"/>
    <mergeCell ref="C123:D123"/>
    <mergeCell ref="C125:D125"/>
    <mergeCell ref="C124:D124"/>
    <mergeCell ref="B130:B150"/>
    <mergeCell ref="C128:D128"/>
    <mergeCell ref="C126:D126"/>
    <mergeCell ref="B121:D121"/>
    <mergeCell ref="C119:D119"/>
    <mergeCell ref="C152:D152"/>
    <mergeCell ref="C122:D122"/>
    <mergeCell ref="C118:D118"/>
    <mergeCell ref="C115:D115"/>
    <mergeCell ref="C10:D10"/>
    <mergeCell ref="C11:D11"/>
    <mergeCell ref="C43:D43"/>
    <mergeCell ref="C36:D36"/>
    <mergeCell ref="C39:D39"/>
    <mergeCell ref="C40:D40"/>
    <mergeCell ref="C86:D86"/>
    <mergeCell ref="C2:D2"/>
    <mergeCell ref="C3:D3"/>
    <mergeCell ref="C44:D44"/>
    <mergeCell ref="C15:D15"/>
    <mergeCell ref="C7:D7"/>
    <mergeCell ref="C6:D6"/>
    <mergeCell ref="C13:D13"/>
    <mergeCell ref="C12:D12"/>
    <mergeCell ref="J2:J3"/>
    <mergeCell ref="B9:D9"/>
    <mergeCell ref="B122:B126"/>
    <mergeCell ref="B88:B113"/>
    <mergeCell ref="C74:D74"/>
    <mergeCell ref="C75:D75"/>
    <mergeCell ref="C45:D45"/>
    <mergeCell ref="B43:B48"/>
    <mergeCell ref="C47:D47"/>
    <mergeCell ref="C48:D48"/>
    <mergeCell ref="B77:D77"/>
    <mergeCell ref="C71:D71"/>
    <mergeCell ref="C46:D46"/>
    <mergeCell ref="B42:D42"/>
    <mergeCell ref="C50:D50"/>
    <mergeCell ref="B52:B69"/>
    <mergeCell ref="B17:B34"/>
    <mergeCell ref="B10:B13"/>
    <mergeCell ref="C82:D82"/>
    <mergeCell ref="C83:D83"/>
    <mergeCell ref="C79:D79"/>
    <mergeCell ref="C78:D78"/>
    <mergeCell ref="B78:B84"/>
    <mergeCell ref="C84:D84"/>
    <mergeCell ref="C80:D80"/>
    <mergeCell ref="C81:D81"/>
  </mergeCells>
  <conditionalFormatting sqref="C1:D8 C10:D41 C43:D76 C78:D120 C122:D157 C159:D194 C196:D1000">
    <cfRule type="cellIs" dxfId="43" priority="1" operator="equal">
      <formula>"Success"</formula>
    </cfRule>
  </conditionalFormatting>
  <conditionalFormatting sqref="C1:D8 C10:D41 C43:D76 C78:D120 C122:D157 C159:D194 C196:D1000">
    <cfRule type="containsText" dxfId="42" priority="2" operator="containsText" text="Failed">
      <formula>NOT(ISERROR(SEARCH(("Failed"),(C1))))</formula>
    </cfRule>
  </conditionalFormatting>
  <hyperlinks>
    <hyperlink ref="J2" location="Summary!A1" display="&lt; Back To Summary" xr:uid="{00000000-0004-0000-0E00-000000000000}"/>
    <hyperlink ref="C3" location="TC-012!A1" display="TC-012" xr:uid="{00000000-0004-0000-0E00-000001000000}"/>
    <hyperlink ref="C7" location="TC-012!6:6" display="TC-012-SC-001" xr:uid="{00000000-0004-0000-0E00-000002000000}"/>
    <hyperlink ref="C40" location="TC-012!39:39" display="TC-012-SC-002" xr:uid="{00000000-0004-0000-0E00-000003000000}"/>
    <hyperlink ref="C75" location="TC-012!74:74" display="TC-012-SC-003" xr:uid="{00000000-0004-0000-0E00-000004000000}"/>
    <hyperlink ref="C119" location="TC-012!118:118" display="TC-012-SC-004" xr:uid="{00000000-0004-0000-0E00-000005000000}"/>
    <hyperlink ref="C156" location="TC-012!155:155" display="TC-012-SC-005" xr:uid="{00000000-0004-0000-0E00-000006000000}"/>
    <hyperlink ref="C193" location="TC-012!192:192" display="TC-012-SC-006" xr:uid="{00000000-0004-0000-0E00-000007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33203125" customWidth="1"/>
    <col min="10" max="10" width="18.1093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Summary!C71</f>
        <v>Sellers Add, Edit &amp; Delete Free Product</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299</v>
      </c>
      <c r="D3" s="126"/>
      <c r="E3" s="3"/>
      <c r="F3" s="26">
        <f>COUNTIF(C:C,"TC-013-SC-*")</f>
        <v>6</v>
      </c>
      <c r="G3" s="26">
        <f>COUNTIF(C:C,"Success")</f>
        <v>6</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Summary!F71</f>
        <v>Normal Scenario for Sellers Add Free Product</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302</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83</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1016</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4"/>
      <c r="C12" s="128" t="s">
        <v>803</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34"/>
      <c r="C13" s="128" t="s">
        <v>1017</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34"/>
      <c r="C14" s="128" t="s">
        <v>1018</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1"/>
      <c r="B15" s="135"/>
      <c r="C15" s="128" t="s">
        <v>1019</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3"/>
      <c r="B16" s="3"/>
      <c r="C16" s="2"/>
      <c r="D16" s="3"/>
      <c r="E16" s="3"/>
      <c r="F16" s="3"/>
      <c r="G16" s="3"/>
      <c r="H16" s="3"/>
      <c r="I16" s="3"/>
      <c r="J16" s="3"/>
      <c r="K16" s="3"/>
      <c r="L16" s="3"/>
      <c r="M16" s="3"/>
      <c r="N16" s="3"/>
      <c r="O16" s="3"/>
      <c r="P16" s="3"/>
      <c r="Q16" s="3"/>
      <c r="R16" s="3"/>
      <c r="S16" s="3"/>
      <c r="T16" s="3"/>
      <c r="U16" s="3"/>
      <c r="V16" s="3"/>
      <c r="W16" s="3"/>
      <c r="X16" s="3"/>
      <c r="Y16" s="3"/>
      <c r="Z16" s="3"/>
      <c r="AA16" s="3"/>
    </row>
    <row r="17" spans="1:27" ht="14.4">
      <c r="A17" s="1"/>
      <c r="B17" s="25" t="s">
        <v>12</v>
      </c>
      <c r="C17" s="128" t="str">
        <f>Summary!G71</f>
        <v>Sellers can see a new uploaded Free Product displayed at the Homepage and at the Free Product page on the Seller menu</v>
      </c>
      <c r="D17" s="126"/>
      <c r="E17" s="3"/>
      <c r="F17" s="3"/>
      <c r="G17" s="3"/>
      <c r="H17" s="3"/>
      <c r="I17" s="3"/>
      <c r="J17" s="3"/>
      <c r="K17" s="3"/>
      <c r="L17" s="3"/>
      <c r="M17" s="3"/>
      <c r="N17" s="3"/>
      <c r="O17" s="3"/>
      <c r="P17" s="3"/>
      <c r="Q17" s="3"/>
      <c r="R17" s="3"/>
      <c r="S17" s="3"/>
      <c r="T17" s="3"/>
      <c r="U17" s="3"/>
      <c r="V17" s="3"/>
      <c r="W17" s="3"/>
      <c r="X17" s="3"/>
      <c r="Y17" s="3"/>
      <c r="Z17" s="3"/>
      <c r="AA17" s="3"/>
    </row>
    <row r="18" spans="1:27" ht="14.4">
      <c r="A18" s="3"/>
      <c r="B18" s="3"/>
      <c r="C18" s="2"/>
      <c r="D18" s="3"/>
      <c r="E18" s="3"/>
      <c r="F18" s="3"/>
      <c r="G18" s="3"/>
      <c r="H18" s="3"/>
      <c r="I18" s="3"/>
      <c r="J18" s="3"/>
      <c r="K18" s="3"/>
      <c r="L18" s="3"/>
      <c r="M18" s="3"/>
      <c r="N18" s="3"/>
      <c r="O18" s="3"/>
      <c r="P18" s="3"/>
      <c r="Q18" s="3"/>
      <c r="R18" s="3"/>
      <c r="S18" s="3"/>
      <c r="T18" s="3"/>
      <c r="U18" s="3"/>
      <c r="V18" s="3"/>
      <c r="W18" s="3"/>
      <c r="X18" s="3"/>
      <c r="Y18" s="3"/>
      <c r="Z18" s="3"/>
      <c r="AA18" s="3"/>
    </row>
    <row r="19" spans="1:27" ht="14.4">
      <c r="A19" s="1"/>
      <c r="B19" s="133" t="s">
        <v>118</v>
      </c>
      <c r="C19" s="36" t="s">
        <v>120</v>
      </c>
      <c r="D19" s="37" t="s">
        <v>122</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134"/>
      <c r="C20" s="36" t="s">
        <v>126</v>
      </c>
      <c r="D20" s="37" t="s">
        <v>129</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34"/>
      <c r="C21" s="36" t="s">
        <v>131</v>
      </c>
      <c r="D21" s="37" t="s">
        <v>1020</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34"/>
      <c r="C22" s="36" t="s">
        <v>137</v>
      </c>
      <c r="D22" s="37" t="s">
        <v>1021</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34"/>
      <c r="C23" s="36" t="s">
        <v>139</v>
      </c>
      <c r="D23" s="37" t="s">
        <v>1022</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34"/>
      <c r="C24" s="36" t="s">
        <v>144</v>
      </c>
      <c r="D24" s="37" t="s">
        <v>1023</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34"/>
      <c r="C25" s="36" t="s">
        <v>149</v>
      </c>
      <c r="D25" s="37" t="s">
        <v>1024</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34"/>
      <c r="C26" s="36" t="s">
        <v>154</v>
      </c>
      <c r="D26" s="37" t="s">
        <v>1025</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34"/>
      <c r="C27" s="80" t="s">
        <v>157</v>
      </c>
      <c r="D27" s="98" t="s">
        <v>1026</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162</v>
      </c>
      <c r="D28" s="37" t="s">
        <v>1027</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168</v>
      </c>
      <c r="D29" s="37" t="s">
        <v>1028</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171</v>
      </c>
      <c r="D30" s="37" t="s">
        <v>1029</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176</v>
      </c>
      <c r="D31" s="37" t="s">
        <v>1030</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181</v>
      </c>
      <c r="D32" s="37" t="s">
        <v>1031</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332</v>
      </c>
      <c r="D33" s="37" t="s">
        <v>1032</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34"/>
      <c r="C34" s="36" t="s">
        <v>189</v>
      </c>
      <c r="D34" s="37" t="s">
        <v>1033</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193</v>
      </c>
      <c r="D35" s="37" t="s">
        <v>1034</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197</v>
      </c>
      <c r="D36" s="37" t="s">
        <v>1036</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35"/>
      <c r="C37" s="36" t="s">
        <v>204</v>
      </c>
      <c r="D37" s="37" t="s">
        <v>1037</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3"/>
      <c r="C38" s="2"/>
      <c r="D38" s="3"/>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1"/>
      <c r="B39" s="25" t="s">
        <v>234</v>
      </c>
      <c r="C39" s="128" t="s">
        <v>235</v>
      </c>
      <c r="D39" s="126"/>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1"/>
      <c r="B40" s="31"/>
      <c r="C40" s="30"/>
      <c r="D40" s="31"/>
      <c r="E40" s="31"/>
      <c r="F40" s="31"/>
      <c r="G40" s="31"/>
      <c r="H40" s="31"/>
      <c r="I40" s="31"/>
      <c r="J40" s="31"/>
      <c r="K40" s="31"/>
      <c r="L40" s="31"/>
      <c r="M40" s="31"/>
      <c r="N40" s="31"/>
      <c r="O40" s="31"/>
      <c r="P40" s="31"/>
      <c r="Q40" s="31"/>
      <c r="R40" s="31"/>
      <c r="S40" s="31"/>
      <c r="T40" s="31"/>
      <c r="U40" s="31"/>
      <c r="V40" s="31"/>
      <c r="W40" s="31"/>
      <c r="X40" s="31"/>
      <c r="Y40" s="31"/>
      <c r="Z40" s="31"/>
      <c r="AA40" s="31"/>
    </row>
    <row r="41" spans="1:27" ht="15.75" customHeight="1">
      <c r="A41" s="1"/>
      <c r="B41" s="1"/>
      <c r="C41" s="2"/>
      <c r="D41" s="3"/>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1"/>
      <c r="B42" s="33" t="s">
        <v>11</v>
      </c>
      <c r="C42" s="125" t="str">
        <f>Summary!F72</f>
        <v>Normal Scenario for Sellers Add Free Product with Other Latin Keyboard Setting</v>
      </c>
      <c r="D42" s="126"/>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25" t="s">
        <v>9</v>
      </c>
      <c r="C43" s="127" t="s">
        <v>308</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1"/>
      <c r="C44" s="2"/>
      <c r="D44" s="3"/>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36" t="s">
        <v>67</v>
      </c>
      <c r="C45" s="137"/>
      <c r="D45" s="126"/>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33" t="s">
        <v>81</v>
      </c>
      <c r="C46" s="128" t="s">
        <v>83</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34"/>
      <c r="C47" s="128" t="s">
        <v>1016</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34"/>
      <c r="C48" s="128" t="s">
        <v>803</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134"/>
      <c r="C49" s="128" t="s">
        <v>1043</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134"/>
      <c r="C50" s="128" t="s">
        <v>1044</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135"/>
      <c r="C51" s="128" t="s">
        <v>1019</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3"/>
      <c r="C52" s="2"/>
      <c r="D52" s="3"/>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25" t="s">
        <v>12</v>
      </c>
      <c r="C53" s="128" t="str">
        <f>Summary!G72</f>
        <v>Sellers can see a new uploaded Free Product displayed at the Homepage and at the Free Product page on the Seller menu</v>
      </c>
      <c r="D53" s="126"/>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3"/>
      <c r="C54" s="2"/>
      <c r="D54" s="3"/>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133" t="s">
        <v>118</v>
      </c>
      <c r="C55" s="36" t="s">
        <v>120</v>
      </c>
      <c r="D55" s="37" t="s">
        <v>122</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34"/>
      <c r="C56" s="36" t="s">
        <v>126</v>
      </c>
      <c r="D56" s="37" t="s">
        <v>129</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134"/>
      <c r="C57" s="36" t="s">
        <v>131</v>
      </c>
      <c r="D57" s="37" t="s">
        <v>1020</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34"/>
      <c r="C58" s="36" t="s">
        <v>137</v>
      </c>
      <c r="D58" s="37" t="s">
        <v>1021</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34"/>
      <c r="C59" s="36" t="s">
        <v>139</v>
      </c>
      <c r="D59" s="37" t="s">
        <v>1022</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144</v>
      </c>
      <c r="D60" s="37" t="s">
        <v>1045</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149</v>
      </c>
      <c r="D61" s="37" t="s">
        <v>1024</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154</v>
      </c>
      <c r="D62" s="37" t="s">
        <v>1025</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157</v>
      </c>
      <c r="D63" s="37" t="s">
        <v>1026</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34"/>
      <c r="C64" s="36" t="s">
        <v>162</v>
      </c>
      <c r="D64" s="37" t="s">
        <v>1046</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168</v>
      </c>
      <c r="D65" s="37" t="s">
        <v>1028</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171</v>
      </c>
      <c r="D66" s="37" t="s">
        <v>1029</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176</v>
      </c>
      <c r="D67" s="37" t="s">
        <v>1030</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181</v>
      </c>
      <c r="D68" s="37" t="s">
        <v>1047</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34"/>
      <c r="C69" s="36" t="s">
        <v>332</v>
      </c>
      <c r="D69" s="37" t="s">
        <v>1032</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34"/>
      <c r="C70" s="36" t="s">
        <v>189</v>
      </c>
      <c r="D70" s="37" t="s">
        <v>1033</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34"/>
      <c r="C71" s="36" t="s">
        <v>193</v>
      </c>
      <c r="D71" s="37" t="s">
        <v>1034</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134"/>
      <c r="C72" s="36" t="s">
        <v>197</v>
      </c>
      <c r="D72" s="37" t="s">
        <v>1036</v>
      </c>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135"/>
      <c r="C73" s="36" t="s">
        <v>204</v>
      </c>
      <c r="D73" s="37" t="s">
        <v>1037</v>
      </c>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25" t="s">
        <v>234</v>
      </c>
      <c r="C75" s="128" t="s">
        <v>235</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1"/>
      <c r="B76" s="31"/>
      <c r="C76" s="30"/>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5.75" customHeight="1">
      <c r="A77" s="1"/>
      <c r="B77" s="1"/>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33" t="s">
        <v>11</v>
      </c>
      <c r="C78" s="125" t="str">
        <f>Summary!F73</f>
        <v>Normal Scenario for Sellers Saved Draft of Free Product form</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25" t="s">
        <v>9</v>
      </c>
      <c r="C79" s="127" t="s">
        <v>311</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6" t="s">
        <v>67</v>
      </c>
      <c r="C81" s="137"/>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33" t="s">
        <v>81</v>
      </c>
      <c r="C82" s="128" t="s">
        <v>83</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34"/>
      <c r="C83" s="128" t="s">
        <v>1016</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34"/>
      <c r="C84" s="128" t="s">
        <v>803</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1"/>
      <c r="B85" s="134"/>
      <c r="C85" s="128" t="s">
        <v>1017</v>
      </c>
      <c r="D85" s="126"/>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134"/>
      <c r="C86" s="128" t="s">
        <v>1018</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1"/>
      <c r="B87" s="135"/>
      <c r="C87" s="128" t="s">
        <v>1019</v>
      </c>
      <c r="D87" s="126"/>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3"/>
      <c r="C88" s="2"/>
      <c r="D88" s="3"/>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1"/>
      <c r="B89" s="25" t="s">
        <v>12</v>
      </c>
      <c r="C89" s="128" t="str">
        <f>Summary!G73</f>
        <v>Sellers can see a saved draft Free Product form displayed at Add Free Product page</v>
      </c>
      <c r="D89" s="126"/>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3"/>
      <c r="C90" s="2"/>
      <c r="D90" s="3"/>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1"/>
      <c r="B91" s="133" t="s">
        <v>118</v>
      </c>
      <c r="C91" s="36" t="s">
        <v>120</v>
      </c>
      <c r="D91" s="37" t="s">
        <v>122</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126</v>
      </c>
      <c r="D92" s="37" t="s">
        <v>129</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131</v>
      </c>
      <c r="D93" s="37" t="s">
        <v>1020</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137</v>
      </c>
      <c r="D94" s="37" t="s">
        <v>1021</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139</v>
      </c>
      <c r="D95" s="37" t="s">
        <v>1022</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144</v>
      </c>
      <c r="D96" s="37" t="s">
        <v>1023</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34"/>
      <c r="C97" s="36" t="s">
        <v>149</v>
      </c>
      <c r="D97" s="37" t="s">
        <v>1024</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34"/>
      <c r="C98" s="36" t="s">
        <v>154</v>
      </c>
      <c r="D98" s="37" t="s">
        <v>1025</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34"/>
      <c r="C99" s="80" t="s">
        <v>157</v>
      </c>
      <c r="D99" s="98" t="s">
        <v>1026</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34"/>
      <c r="C100" s="36" t="s">
        <v>162</v>
      </c>
      <c r="D100" s="37" t="s">
        <v>1051</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4"/>
      <c r="C101" s="36" t="s">
        <v>168</v>
      </c>
      <c r="D101" s="37" t="s">
        <v>1028</v>
      </c>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34"/>
      <c r="C102" s="36" t="s">
        <v>171</v>
      </c>
      <c r="D102" s="37" t="s">
        <v>1052</v>
      </c>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34"/>
      <c r="C103" s="36" t="s">
        <v>176</v>
      </c>
      <c r="D103" s="37" t="s">
        <v>1053</v>
      </c>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34"/>
      <c r="C104" s="36" t="s">
        <v>181</v>
      </c>
      <c r="D104" s="37" t="s">
        <v>1054</v>
      </c>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34"/>
      <c r="C105" s="36" t="s">
        <v>332</v>
      </c>
      <c r="D105" s="37" t="s">
        <v>1055</v>
      </c>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34"/>
      <c r="C106" s="36" t="s">
        <v>189</v>
      </c>
      <c r="D106" s="37" t="s">
        <v>1056</v>
      </c>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34"/>
      <c r="C107" s="36" t="s">
        <v>193</v>
      </c>
      <c r="D107" s="37" t="s">
        <v>1057</v>
      </c>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34"/>
      <c r="C108" s="36" t="s">
        <v>197</v>
      </c>
      <c r="D108" s="37" t="s">
        <v>1023</v>
      </c>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35"/>
      <c r="C109" s="36" t="s">
        <v>204</v>
      </c>
      <c r="D109" s="37" t="s">
        <v>1059</v>
      </c>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25" t="s">
        <v>234</v>
      </c>
      <c r="C111" s="128" t="s">
        <v>235</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1"/>
      <c r="B112" s="31"/>
      <c r="C112" s="30"/>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5.75" customHeight="1">
      <c r="A113" s="1"/>
      <c r="B113" s="1"/>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33" t="s">
        <v>11</v>
      </c>
      <c r="C114" s="125" t="str">
        <f>Summary!F74</f>
        <v>Normal Scenario for Sellers Discard Draft of Free Product form</v>
      </c>
      <c r="D114" s="126"/>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9</v>
      </c>
      <c r="C115" s="127" t="s">
        <v>315</v>
      </c>
      <c r="D115" s="126"/>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1"/>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133" t="s">
        <v>67</v>
      </c>
      <c r="C117" s="171"/>
      <c r="D117" s="172"/>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138" t="s">
        <v>81</v>
      </c>
      <c r="C118" s="173" t="s">
        <v>83</v>
      </c>
      <c r="D118" s="126"/>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139"/>
      <c r="C119" s="173" t="s">
        <v>1016</v>
      </c>
      <c r="D119" s="126"/>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39"/>
      <c r="C120" s="173" t="s">
        <v>803</v>
      </c>
      <c r="D120" s="126"/>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39"/>
      <c r="C121" s="173" t="s">
        <v>1017</v>
      </c>
      <c r="D121" s="126"/>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39"/>
      <c r="C122" s="173" t="s">
        <v>1018</v>
      </c>
      <c r="D122" s="126"/>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30"/>
      <c r="C123" s="173" t="s">
        <v>1019</v>
      </c>
      <c r="D123" s="126"/>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25" t="s">
        <v>12</v>
      </c>
      <c r="C125" s="128" t="str">
        <f>Summary!G74</f>
        <v>Sellers cannot see a draft Free Product form displayed at Add Free Product page</v>
      </c>
      <c r="D125" s="126"/>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1"/>
      <c r="B127" s="133" t="s">
        <v>118</v>
      </c>
      <c r="C127" s="36" t="s">
        <v>120</v>
      </c>
      <c r="D127" s="37" t="s">
        <v>122</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34"/>
      <c r="C128" s="36" t="s">
        <v>126</v>
      </c>
      <c r="D128" s="37" t="s">
        <v>129</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34"/>
      <c r="C129" s="36" t="s">
        <v>131</v>
      </c>
      <c r="D129" s="37" t="s">
        <v>1020</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134"/>
      <c r="C130" s="36" t="s">
        <v>137</v>
      </c>
      <c r="D130" s="37" t="s">
        <v>1021</v>
      </c>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34"/>
      <c r="C131" s="36" t="s">
        <v>139</v>
      </c>
      <c r="D131" s="37" t="s">
        <v>1022</v>
      </c>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34"/>
      <c r="C132" s="36" t="s">
        <v>144</v>
      </c>
      <c r="D132" s="37" t="s">
        <v>1023</v>
      </c>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34"/>
      <c r="C133" s="36" t="s">
        <v>149</v>
      </c>
      <c r="D133" s="37" t="s">
        <v>1024</v>
      </c>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134"/>
      <c r="C134" s="36" t="s">
        <v>154</v>
      </c>
      <c r="D134" s="37" t="s">
        <v>1025</v>
      </c>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134"/>
      <c r="C135" s="80" t="s">
        <v>157</v>
      </c>
      <c r="D135" s="98" t="s">
        <v>1026</v>
      </c>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34"/>
      <c r="C136" s="36" t="s">
        <v>162</v>
      </c>
      <c r="D136" s="37" t="s">
        <v>1066</v>
      </c>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34"/>
      <c r="C137" s="36" t="s">
        <v>168</v>
      </c>
      <c r="D137" s="37" t="s">
        <v>1028</v>
      </c>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134"/>
      <c r="C138" s="36" t="s">
        <v>171</v>
      </c>
      <c r="D138" s="37" t="s">
        <v>1052</v>
      </c>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134"/>
      <c r="C139" s="36" t="s">
        <v>176</v>
      </c>
      <c r="D139" s="37" t="s">
        <v>1053</v>
      </c>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34"/>
      <c r="C140" s="36" t="s">
        <v>181</v>
      </c>
      <c r="D140" s="37" t="s">
        <v>1067</v>
      </c>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34"/>
      <c r="C141" s="36" t="s">
        <v>332</v>
      </c>
      <c r="D141" s="37" t="s">
        <v>1068</v>
      </c>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34"/>
      <c r="C142" s="36" t="s">
        <v>189</v>
      </c>
      <c r="D142" s="37" t="s">
        <v>1056</v>
      </c>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34"/>
      <c r="C143" s="36" t="s">
        <v>193</v>
      </c>
      <c r="D143" s="37" t="s">
        <v>1057</v>
      </c>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134"/>
      <c r="C144" s="36" t="s">
        <v>197</v>
      </c>
      <c r="D144" s="37" t="s">
        <v>1023</v>
      </c>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135"/>
      <c r="C145" s="36" t="s">
        <v>204</v>
      </c>
      <c r="D145" s="37" t="s">
        <v>1069</v>
      </c>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1"/>
      <c r="B147" s="25" t="s">
        <v>234</v>
      </c>
      <c r="C147" s="128" t="s">
        <v>235</v>
      </c>
      <c r="D147" s="126"/>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1"/>
      <c r="B148" s="31"/>
      <c r="C148" s="30"/>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5.75" customHeight="1">
      <c r="A149" s="1"/>
      <c r="B149" s="1"/>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1"/>
      <c r="B150" s="33" t="s">
        <v>11</v>
      </c>
      <c r="C150" s="125" t="str">
        <f>Summary!F75</f>
        <v>Normal Scenario for Sellers Edit Free Product</v>
      </c>
      <c r="D150" s="126"/>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1"/>
      <c r="B151" s="25" t="s">
        <v>9</v>
      </c>
      <c r="C151" s="127" t="s">
        <v>318</v>
      </c>
      <c r="D151" s="126"/>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1"/>
      <c r="B152" s="1"/>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1"/>
      <c r="B153" s="136" t="s">
        <v>67</v>
      </c>
      <c r="C153" s="137"/>
      <c r="D153" s="126"/>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1"/>
      <c r="B154" s="133" t="s">
        <v>81</v>
      </c>
      <c r="C154" s="128" t="s">
        <v>83</v>
      </c>
      <c r="D154" s="126"/>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1"/>
      <c r="B155" s="134"/>
      <c r="C155" s="128" t="s">
        <v>1016</v>
      </c>
      <c r="D155" s="126"/>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1"/>
      <c r="B156" s="134"/>
      <c r="C156" s="128" t="s">
        <v>803</v>
      </c>
      <c r="D156" s="126"/>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1"/>
      <c r="B157" s="134"/>
      <c r="C157" s="128" t="s">
        <v>1017</v>
      </c>
      <c r="D157" s="126"/>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1"/>
      <c r="B158" s="134"/>
      <c r="C158" s="128" t="s">
        <v>1018</v>
      </c>
      <c r="D158" s="126"/>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1"/>
      <c r="B159" s="135"/>
      <c r="C159" s="128" t="s">
        <v>1019</v>
      </c>
      <c r="D159" s="126"/>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1"/>
      <c r="B161" s="25" t="s">
        <v>12</v>
      </c>
      <c r="C161" s="128" t="str">
        <f>Summary!G75</f>
        <v>Sellers can see changes of Product Detail that has been updated on Free Product page</v>
      </c>
      <c r="D161" s="126"/>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1"/>
      <c r="B163" s="133" t="s">
        <v>118</v>
      </c>
      <c r="C163" s="36" t="s">
        <v>120</v>
      </c>
      <c r="D163" s="37" t="s">
        <v>122</v>
      </c>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134"/>
      <c r="C164" s="36" t="s">
        <v>126</v>
      </c>
      <c r="D164" s="37" t="s">
        <v>129</v>
      </c>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134"/>
      <c r="C165" s="36" t="s">
        <v>131</v>
      </c>
      <c r="D165" s="37" t="s">
        <v>562</v>
      </c>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134"/>
      <c r="C166" s="36" t="s">
        <v>137</v>
      </c>
      <c r="D166" s="37" t="s">
        <v>567</v>
      </c>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134"/>
      <c r="C167" s="36" t="s">
        <v>139</v>
      </c>
      <c r="D167" s="37" t="s">
        <v>1070</v>
      </c>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134"/>
      <c r="C168" s="36" t="s">
        <v>144</v>
      </c>
      <c r="D168" s="37" t="s">
        <v>1071</v>
      </c>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134"/>
      <c r="C169" s="36" t="s">
        <v>149</v>
      </c>
      <c r="D169" s="37" t="s">
        <v>1072</v>
      </c>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134"/>
      <c r="C170" s="36" t="s">
        <v>154</v>
      </c>
      <c r="D170" s="37" t="s">
        <v>1073</v>
      </c>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134"/>
      <c r="C171" s="36" t="s">
        <v>157</v>
      </c>
      <c r="D171" s="37" t="s">
        <v>1074</v>
      </c>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134"/>
      <c r="C172" s="36" t="s">
        <v>162</v>
      </c>
      <c r="D172" s="37" t="s">
        <v>1075</v>
      </c>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134"/>
      <c r="C173" s="36" t="s">
        <v>168</v>
      </c>
      <c r="D173" s="37" t="s">
        <v>1076</v>
      </c>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134"/>
      <c r="C174" s="36" t="s">
        <v>171</v>
      </c>
      <c r="D174" s="37" t="s">
        <v>1029</v>
      </c>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134"/>
      <c r="C175" s="36" t="s">
        <v>176</v>
      </c>
      <c r="D175" s="37" t="s">
        <v>1077</v>
      </c>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134"/>
      <c r="C176" s="36" t="s">
        <v>181</v>
      </c>
      <c r="D176" s="37" t="s">
        <v>1078</v>
      </c>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134"/>
      <c r="C177" s="36" t="s">
        <v>332</v>
      </c>
      <c r="D177" s="37" t="s">
        <v>562</v>
      </c>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134"/>
      <c r="C178" s="36" t="s">
        <v>189</v>
      </c>
      <c r="D178" s="98" t="s">
        <v>567</v>
      </c>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134"/>
      <c r="C179" s="36" t="s">
        <v>193</v>
      </c>
      <c r="D179" s="100" t="s">
        <v>1070</v>
      </c>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135"/>
      <c r="C180" s="36" t="s">
        <v>197</v>
      </c>
      <c r="D180" s="101" t="s">
        <v>1079</v>
      </c>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1"/>
      <c r="B182" s="25" t="s">
        <v>234</v>
      </c>
      <c r="C182" s="128" t="s">
        <v>235</v>
      </c>
      <c r="D182" s="126"/>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1"/>
      <c r="B183" s="31"/>
      <c r="C183" s="30"/>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5.75" customHeight="1">
      <c r="A184" s="1"/>
      <c r="B184" s="1"/>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1"/>
      <c r="B185" s="33" t="s">
        <v>11</v>
      </c>
      <c r="C185" s="125" t="str">
        <f>Summary!F76</f>
        <v>Normal Scenario for Sellers Delete Free Product</v>
      </c>
      <c r="D185" s="126"/>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1"/>
      <c r="B186" s="25" t="s">
        <v>9</v>
      </c>
      <c r="C186" s="127" t="s">
        <v>323</v>
      </c>
      <c r="D186" s="126"/>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1"/>
      <c r="B187" s="1"/>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1"/>
      <c r="B188" s="136" t="s">
        <v>67</v>
      </c>
      <c r="C188" s="137"/>
      <c r="D188" s="126"/>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1"/>
      <c r="B189" s="133" t="s">
        <v>81</v>
      </c>
      <c r="C189" s="128" t="s">
        <v>83</v>
      </c>
      <c r="D189" s="126"/>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1"/>
      <c r="B190" s="134"/>
      <c r="C190" s="128" t="s">
        <v>1016</v>
      </c>
      <c r="D190" s="126"/>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1"/>
      <c r="B191" s="135"/>
      <c r="C191" s="128" t="s">
        <v>803</v>
      </c>
      <c r="D191" s="126"/>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1"/>
      <c r="B193" s="25" t="s">
        <v>12</v>
      </c>
      <c r="C193" s="128" t="str">
        <f>Summary!G76</f>
        <v>Sellers cannot see a deleted product displayed at the Homepage and at the Free Product page on the Seller menu</v>
      </c>
      <c r="D193" s="126"/>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1"/>
      <c r="B195" s="133" t="s">
        <v>118</v>
      </c>
      <c r="C195" s="36" t="s">
        <v>120</v>
      </c>
      <c r="D195" s="37" t="s">
        <v>122</v>
      </c>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134"/>
      <c r="C196" s="36" t="s">
        <v>126</v>
      </c>
      <c r="D196" s="37" t="s">
        <v>129</v>
      </c>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134"/>
      <c r="C197" s="36" t="s">
        <v>131</v>
      </c>
      <c r="D197" s="37" t="s">
        <v>562</v>
      </c>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134"/>
      <c r="C198" s="36" t="s">
        <v>137</v>
      </c>
      <c r="D198" s="37" t="s">
        <v>567</v>
      </c>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134"/>
      <c r="C199" s="36" t="s">
        <v>139</v>
      </c>
      <c r="D199" s="37" t="s">
        <v>1070</v>
      </c>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134"/>
      <c r="C200" s="36" t="s">
        <v>144</v>
      </c>
      <c r="D200" s="37" t="s">
        <v>1071</v>
      </c>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134"/>
      <c r="C201" s="36" t="s">
        <v>149</v>
      </c>
      <c r="D201" s="37" t="s">
        <v>1072</v>
      </c>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134"/>
      <c r="C202" s="36" t="s">
        <v>154</v>
      </c>
      <c r="D202" s="37" t="s">
        <v>1082</v>
      </c>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134"/>
      <c r="C203" s="36" t="s">
        <v>157</v>
      </c>
      <c r="D203" s="37" t="s">
        <v>1083</v>
      </c>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134"/>
      <c r="C204" s="36" t="s">
        <v>162</v>
      </c>
      <c r="D204" s="37" t="s">
        <v>1084</v>
      </c>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134"/>
      <c r="C205" s="36" t="s">
        <v>168</v>
      </c>
      <c r="D205" s="37" t="s">
        <v>1085</v>
      </c>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135"/>
      <c r="C206" s="36" t="s">
        <v>171</v>
      </c>
      <c r="D206" s="37" t="s">
        <v>1086</v>
      </c>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1"/>
      <c r="B208" s="25" t="s">
        <v>234</v>
      </c>
      <c r="C208" s="128" t="s">
        <v>235</v>
      </c>
      <c r="D208" s="126"/>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1"/>
      <c r="B209" s="31"/>
      <c r="C209" s="30"/>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row r="410" spans="1:27" ht="15.75" customHeight="1"/>
    <row r="411" spans="1:27" ht="15.75" customHeight="1"/>
    <row r="412" spans="1:27" ht="15.75" customHeight="1"/>
    <row r="413" spans="1:27" ht="15.75" customHeight="1"/>
    <row r="414" spans="1:27" ht="15.75" customHeight="1"/>
    <row r="415" spans="1:27" ht="15.75" customHeight="1"/>
    <row r="416" spans="1:27"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8">
    <mergeCell ref="C89:D89"/>
    <mergeCell ref="C78:D78"/>
    <mergeCell ref="C82:D82"/>
    <mergeCell ref="C83:D83"/>
    <mergeCell ref="C84:D84"/>
    <mergeCell ref="C85:D85"/>
    <mergeCell ref="C86:D86"/>
    <mergeCell ref="C53:D53"/>
    <mergeCell ref="B55:B73"/>
    <mergeCell ref="C87:D87"/>
    <mergeCell ref="B82:B87"/>
    <mergeCell ref="B81:D81"/>
    <mergeCell ref="C50:D50"/>
    <mergeCell ref="C49:D49"/>
    <mergeCell ref="C42:D42"/>
    <mergeCell ref="C43:D43"/>
    <mergeCell ref="C46:D46"/>
    <mergeCell ref="B45:D45"/>
    <mergeCell ref="C48:D48"/>
    <mergeCell ref="C47:D47"/>
    <mergeCell ref="B46:B51"/>
    <mergeCell ref="C51:D51"/>
    <mergeCell ref="C119:D119"/>
    <mergeCell ref="C17:D17"/>
    <mergeCell ref="J2:J3"/>
    <mergeCell ref="C39:D39"/>
    <mergeCell ref="C14:D14"/>
    <mergeCell ref="C15:D15"/>
    <mergeCell ref="C13:D13"/>
    <mergeCell ref="C12:D12"/>
    <mergeCell ref="C7:D7"/>
    <mergeCell ref="C10:D10"/>
    <mergeCell ref="C11:D11"/>
    <mergeCell ref="C6:D6"/>
    <mergeCell ref="C2:D2"/>
    <mergeCell ref="C3:D3"/>
    <mergeCell ref="C75:D75"/>
    <mergeCell ref="C79:D79"/>
    <mergeCell ref="B19:B37"/>
    <mergeCell ref="B10:B15"/>
    <mergeCell ref="B9:D9"/>
    <mergeCell ref="B127:B145"/>
    <mergeCell ref="B163:B180"/>
    <mergeCell ref="C115:D115"/>
    <mergeCell ref="C114:D114"/>
    <mergeCell ref="C111:D111"/>
    <mergeCell ref="C118:D118"/>
    <mergeCell ref="C120:D120"/>
    <mergeCell ref="C151:D151"/>
    <mergeCell ref="C161:D161"/>
    <mergeCell ref="C154:D154"/>
    <mergeCell ref="C159:D159"/>
    <mergeCell ref="C155:D155"/>
    <mergeCell ref="C158:D158"/>
    <mergeCell ref="B91:B109"/>
    <mergeCell ref="B118:B123"/>
    <mergeCell ref="B117:D117"/>
    <mergeCell ref="C189:D189"/>
    <mergeCell ref="B188:D188"/>
    <mergeCell ref="C186:D186"/>
    <mergeCell ref="C185:D185"/>
    <mergeCell ref="C156:D156"/>
    <mergeCell ref="C157:D157"/>
    <mergeCell ref="B153:D153"/>
    <mergeCell ref="C150:D150"/>
    <mergeCell ref="C147:D147"/>
    <mergeCell ref="C121:D121"/>
    <mergeCell ref="C125:D125"/>
    <mergeCell ref="C123:D123"/>
    <mergeCell ref="C122:D122"/>
    <mergeCell ref="C208:D208"/>
    <mergeCell ref="C182:D182"/>
    <mergeCell ref="B189:B191"/>
    <mergeCell ref="B195:B206"/>
    <mergeCell ref="B154:B159"/>
    <mergeCell ref="C190:D190"/>
    <mergeCell ref="C191:D191"/>
    <mergeCell ref="C193:D193"/>
  </mergeCells>
  <conditionalFormatting sqref="C1:D8 C10:D44 C46:D80 C82:D116 C118:D152 C154:D187 C189:D1000">
    <cfRule type="cellIs" dxfId="41" priority="1" operator="equal">
      <formula>"Success"</formula>
    </cfRule>
  </conditionalFormatting>
  <conditionalFormatting sqref="C1:D8 C10:D44 C46:D80 C82:D116 C118:D152 C154:D187 C189:D1000">
    <cfRule type="containsText" dxfId="40" priority="2" operator="containsText" text="Failed">
      <formula>NOT(ISERROR(SEARCH(("Failed"),(C1))))</formula>
    </cfRule>
  </conditionalFormatting>
  <hyperlinks>
    <hyperlink ref="J2" location="Summary!A1" display="&lt; Back To Summary" xr:uid="{00000000-0004-0000-0F00-000000000000}"/>
    <hyperlink ref="C3" location="TC-013!A1" display="TC-013" xr:uid="{00000000-0004-0000-0F00-000001000000}"/>
    <hyperlink ref="C7" location="TC-013!6:6" display="TC-013-SC-001" xr:uid="{00000000-0004-0000-0F00-000002000000}"/>
    <hyperlink ref="C43" location="TC-013!42:42" display="TC-013-SC-002" xr:uid="{00000000-0004-0000-0F00-000003000000}"/>
    <hyperlink ref="C79" location="TC-013!A78:AA78" display="TC-013-SC-003" xr:uid="{00000000-0004-0000-0F00-000004000000}"/>
    <hyperlink ref="C115" location="TC-013!A114:AA114" display="TC-013-SC-004" xr:uid="{00000000-0004-0000-0F00-000005000000}"/>
    <hyperlink ref="C151" location="TC-013!A150:AA150" display="TC-013-SC-005" xr:uid="{00000000-0004-0000-0F00-000006000000}"/>
    <hyperlink ref="C186" location="TC-013!185:185" display="TC-013-SC-006" xr:uid="{00000000-0004-0000-0F00-000007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6" customWidth="1"/>
    <col min="10" max="10" width="18.1093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Summary!C77</f>
        <v>Users See Free Product List</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327</v>
      </c>
      <c r="D3" s="126"/>
      <c r="E3" s="3"/>
      <c r="F3" s="26">
        <f>COUNTIF(C:C,"TC-014-SC-*")</f>
        <v>6</v>
      </c>
      <c r="G3" s="26">
        <f>COUNTIF(C:C,"Success")</f>
        <v>6</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Summary!F77</f>
        <v>Normal Scenario for Users See List of Free Product at Homepage</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329</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598</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779</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5"/>
      <c r="C12" s="128" t="s">
        <v>780</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12</v>
      </c>
      <c r="C14" s="128" t="str">
        <f>Summary!G77</f>
        <v>Users can see the latest Free Product at Homepage, order by newest product in Slide View (maximum 10 Free Products shown)</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3"/>
      <c r="B16" s="133"/>
      <c r="C16" s="80" t="s">
        <v>120</v>
      </c>
      <c r="D16" s="37" t="s">
        <v>552</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34"/>
      <c r="C17" s="36" t="s">
        <v>126</v>
      </c>
      <c r="D17" s="37" t="s">
        <v>792</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34"/>
      <c r="C18" s="36" t="s">
        <v>131</v>
      </c>
      <c r="D18" s="37" t="s">
        <v>1080</v>
      </c>
      <c r="E18" s="3"/>
      <c r="F18" s="3"/>
      <c r="G18" s="3"/>
      <c r="H18" s="3"/>
      <c r="I18" s="3"/>
      <c r="J18" s="3"/>
      <c r="K18" s="3"/>
      <c r="L18" s="3"/>
      <c r="M18" s="3"/>
      <c r="N18" s="3"/>
      <c r="O18" s="3"/>
      <c r="P18" s="3"/>
      <c r="Q18" s="3"/>
      <c r="R18" s="3"/>
      <c r="S18" s="3"/>
      <c r="T18" s="3"/>
      <c r="U18" s="3"/>
      <c r="V18" s="3"/>
      <c r="W18" s="3"/>
      <c r="X18" s="3"/>
      <c r="Y18" s="3"/>
      <c r="Z18" s="3"/>
      <c r="AA18" s="3"/>
    </row>
    <row r="19" spans="1:27" ht="43.2">
      <c r="A19" s="3"/>
      <c r="B19" s="135"/>
      <c r="C19" s="36" t="s">
        <v>137</v>
      </c>
      <c r="D19" s="37" t="s">
        <v>1081</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3"/>
      <c r="C20" s="2"/>
      <c r="D20" s="3"/>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1"/>
      <c r="B21" s="25" t="s">
        <v>234</v>
      </c>
      <c r="C21" s="128" t="s">
        <v>235</v>
      </c>
      <c r="D21" s="126"/>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1"/>
      <c r="B22" s="31"/>
      <c r="C22" s="30"/>
      <c r="D22" s="31"/>
      <c r="E22" s="31"/>
      <c r="F22" s="31"/>
      <c r="G22" s="31"/>
      <c r="H22" s="31"/>
      <c r="I22" s="31"/>
      <c r="J22" s="31"/>
      <c r="K22" s="31"/>
      <c r="L22" s="31"/>
      <c r="M22" s="31"/>
      <c r="N22" s="31"/>
      <c r="O22" s="31"/>
      <c r="P22" s="31"/>
      <c r="Q22" s="31"/>
      <c r="R22" s="31"/>
      <c r="S22" s="31"/>
      <c r="T22" s="31"/>
      <c r="U22" s="31"/>
      <c r="V22" s="31"/>
      <c r="W22" s="31"/>
      <c r="X22" s="31"/>
      <c r="Y22" s="31"/>
      <c r="Z22" s="31"/>
      <c r="AA22" s="31"/>
    </row>
    <row r="23" spans="1:27" ht="15.75" customHeight="1">
      <c r="A23" s="1"/>
      <c r="B23" s="1"/>
      <c r="C23" s="2"/>
      <c r="D23" s="3"/>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1"/>
      <c r="B24" s="33" t="s">
        <v>11</v>
      </c>
      <c r="C24" s="142" t="str">
        <f>Summary!F78</f>
        <v>Normal Scenario for Users See All List of Free Product</v>
      </c>
      <c r="D24" s="126"/>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25" t="s">
        <v>9</v>
      </c>
      <c r="C25" s="146" t="s">
        <v>335</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1"/>
      <c r="B26" s="1"/>
      <c r="C26" s="2"/>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36" t="s">
        <v>67</v>
      </c>
      <c r="C27" s="137"/>
      <c r="D27" s="126"/>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1"/>
      <c r="B28" s="133" t="s">
        <v>81</v>
      </c>
      <c r="C28" s="143" t="s">
        <v>598</v>
      </c>
      <c r="D28" s="126"/>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128" t="s">
        <v>779</v>
      </c>
      <c r="D29" s="126"/>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35"/>
      <c r="C30" s="128" t="s">
        <v>780</v>
      </c>
      <c r="D30" s="126"/>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3"/>
      <c r="C31" s="2"/>
      <c r="D31" s="3"/>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1"/>
      <c r="B32" s="25" t="s">
        <v>12</v>
      </c>
      <c r="C32" s="143" t="str">
        <f>Summary!G78</f>
        <v>Users redirected to Free Product page and can see all list of Free Product, order by newest product in Grid View (maximum 100 Free Products)</v>
      </c>
      <c r="D32" s="126"/>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3"/>
      <c r="C33" s="2"/>
      <c r="D33" s="3"/>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1"/>
      <c r="B34" s="133" t="s">
        <v>118</v>
      </c>
      <c r="C34" s="36" t="s">
        <v>120</v>
      </c>
      <c r="D34" s="37" t="s">
        <v>552</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126</v>
      </c>
      <c r="D35" s="37" t="s">
        <v>792</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131</v>
      </c>
      <c r="D36" s="37" t="s">
        <v>1080</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137</v>
      </c>
      <c r="D37" s="37" t="s">
        <v>1087</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35"/>
      <c r="C38" s="36" t="s">
        <v>139</v>
      </c>
      <c r="D38" s="37" t="s">
        <v>1088</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3"/>
      <c r="C39" s="2"/>
      <c r="D39" s="3"/>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1"/>
      <c r="B40" s="25" t="s">
        <v>234</v>
      </c>
      <c r="C40" s="143" t="s">
        <v>235</v>
      </c>
      <c r="D40" s="126"/>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1"/>
      <c r="B41" s="31"/>
      <c r="C41" s="30"/>
      <c r="D41" s="31"/>
      <c r="E41" s="31"/>
      <c r="F41" s="31"/>
      <c r="G41" s="31"/>
      <c r="H41" s="31"/>
      <c r="I41" s="31"/>
      <c r="J41" s="31"/>
      <c r="K41" s="31"/>
      <c r="L41" s="31"/>
      <c r="M41" s="31"/>
      <c r="N41" s="31"/>
      <c r="O41" s="31"/>
      <c r="P41" s="31"/>
      <c r="Q41" s="31"/>
      <c r="R41" s="31"/>
      <c r="S41" s="31"/>
      <c r="T41" s="31"/>
      <c r="U41" s="31"/>
      <c r="V41" s="31"/>
      <c r="W41" s="31"/>
      <c r="X41" s="31"/>
      <c r="Y41" s="31"/>
      <c r="Z41" s="31"/>
      <c r="AA41" s="31"/>
    </row>
    <row r="42" spans="1:27" ht="15.75" customHeight="1">
      <c r="A42" s="1"/>
      <c r="B42" s="1"/>
      <c r="C42" s="2"/>
      <c r="D42" s="3"/>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33" t="s">
        <v>11</v>
      </c>
      <c r="C43" s="142" t="str">
        <f>Summary!F79</f>
        <v>Normal Scenario for Users See Details of Free Product</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25" t="s">
        <v>9</v>
      </c>
      <c r="C44" s="146" t="s">
        <v>338</v>
      </c>
      <c r="D44" s="126"/>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
      <c r="C45" s="2"/>
      <c r="D45" s="3"/>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36" t="s">
        <v>67</v>
      </c>
      <c r="C46" s="137"/>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33" t="s">
        <v>81</v>
      </c>
      <c r="C47" s="143" t="s">
        <v>598</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34"/>
      <c r="C48" s="128" t="s">
        <v>779</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35"/>
      <c r="C49" s="128" t="s">
        <v>780</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12</v>
      </c>
      <c r="C51" s="143" t="str">
        <f>Summary!G79</f>
        <v>Users can see the detail of the free product and can zoom a picture of free product</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3"/>
      <c r="C52" s="2"/>
      <c r="D52" s="3"/>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33" t="s">
        <v>118</v>
      </c>
      <c r="C53" s="36" t="s">
        <v>120</v>
      </c>
      <c r="D53" s="37" t="s">
        <v>1089</v>
      </c>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134"/>
      <c r="C54" s="36" t="s">
        <v>126</v>
      </c>
      <c r="D54" s="37" t="s">
        <v>1090</v>
      </c>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134"/>
      <c r="C55" s="36" t="s">
        <v>131</v>
      </c>
      <c r="D55" s="37" t="s">
        <v>1091</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34"/>
      <c r="C56" s="36" t="s">
        <v>137</v>
      </c>
      <c r="D56" s="37" t="s">
        <v>1092</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134"/>
      <c r="C57" s="36" t="s">
        <v>139</v>
      </c>
      <c r="D57" s="37" t="s">
        <v>1093</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34"/>
      <c r="C58" s="36" t="s">
        <v>144</v>
      </c>
      <c r="D58" s="37" t="s">
        <v>1094</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35"/>
      <c r="C59" s="36" t="s">
        <v>149</v>
      </c>
      <c r="D59" s="37" t="s">
        <v>1095</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3"/>
      <c r="C60" s="2"/>
      <c r="D60" s="3"/>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1"/>
      <c r="B61" s="25" t="s">
        <v>234</v>
      </c>
      <c r="C61" s="143" t="s">
        <v>235</v>
      </c>
      <c r="D61" s="126"/>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1"/>
      <c r="B62" s="31"/>
      <c r="C62" s="30"/>
      <c r="D62" s="31"/>
      <c r="E62" s="31"/>
      <c r="F62" s="31"/>
      <c r="G62" s="31"/>
      <c r="H62" s="31"/>
      <c r="I62" s="31"/>
      <c r="J62" s="31"/>
      <c r="K62" s="31"/>
      <c r="L62" s="31"/>
      <c r="M62" s="31"/>
      <c r="N62" s="31"/>
      <c r="O62" s="31"/>
      <c r="P62" s="31"/>
      <c r="Q62" s="31"/>
      <c r="R62" s="31"/>
      <c r="S62" s="31"/>
      <c r="T62" s="31"/>
      <c r="U62" s="31"/>
      <c r="V62" s="31"/>
      <c r="W62" s="31"/>
      <c r="X62" s="31"/>
      <c r="Y62" s="31"/>
      <c r="Z62" s="31"/>
      <c r="AA62" s="31"/>
    </row>
    <row r="63" spans="1:27" ht="15.75" customHeight="1">
      <c r="A63" s="1"/>
      <c r="B63" s="1"/>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1"/>
      <c r="B64" s="33" t="s">
        <v>11</v>
      </c>
      <c r="C64" s="125" t="str">
        <f>Summary!F80</f>
        <v>Normal Scenario for Admin 'Set Draft' of Free Product</v>
      </c>
      <c r="D64" s="126"/>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1"/>
      <c r="B65" s="25" t="s">
        <v>9</v>
      </c>
      <c r="C65" s="127" t="s">
        <v>343</v>
      </c>
      <c r="D65" s="126"/>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1"/>
      <c r="B66" s="1"/>
      <c r="C66" s="2"/>
      <c r="D66" s="3"/>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1"/>
      <c r="B67" s="136" t="s">
        <v>67</v>
      </c>
      <c r="C67" s="137"/>
      <c r="D67" s="126"/>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1"/>
      <c r="B68" s="133" t="s">
        <v>81</v>
      </c>
      <c r="C68" s="128" t="s">
        <v>776</v>
      </c>
      <c r="D68" s="126"/>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1"/>
      <c r="B69" s="134"/>
      <c r="C69" s="128" t="s">
        <v>777</v>
      </c>
      <c r="D69" s="126"/>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1"/>
      <c r="B70" s="134"/>
      <c r="C70" s="128" t="s">
        <v>778</v>
      </c>
      <c r="D70" s="126"/>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1"/>
      <c r="B71" s="134"/>
      <c r="C71" s="128" t="s">
        <v>779</v>
      </c>
      <c r="D71" s="126"/>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135"/>
      <c r="C72" s="128" t="s">
        <v>780</v>
      </c>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3"/>
      <c r="C73" s="2"/>
      <c r="D73" s="3"/>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1"/>
      <c r="B74" s="25" t="s">
        <v>12</v>
      </c>
      <c r="C74" s="128" t="str">
        <f>Summary!G80</f>
        <v>Users cannot see Free Product that has been set as draft by Admin on the Free Product page at the Homepage</v>
      </c>
      <c r="D74" s="126"/>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3"/>
      <c r="B75" s="3"/>
      <c r="C75" s="2"/>
      <c r="D75" s="3"/>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133" t="s">
        <v>118</v>
      </c>
      <c r="C76" s="36" t="s">
        <v>120</v>
      </c>
      <c r="D76" s="76" t="s">
        <v>782</v>
      </c>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3"/>
      <c r="B77" s="134"/>
      <c r="C77" s="36" t="s">
        <v>126</v>
      </c>
      <c r="D77" s="77" t="s">
        <v>783</v>
      </c>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134"/>
      <c r="C78" s="36" t="s">
        <v>131</v>
      </c>
      <c r="D78" s="78" t="s">
        <v>784</v>
      </c>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3"/>
      <c r="B79" s="134"/>
      <c r="C79" s="36" t="s">
        <v>137</v>
      </c>
      <c r="D79" s="78" t="s">
        <v>1096</v>
      </c>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134"/>
      <c r="C80" s="36" t="s">
        <v>139</v>
      </c>
      <c r="D80" s="78" t="s">
        <v>1097</v>
      </c>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134"/>
      <c r="C81" s="36" t="s">
        <v>144</v>
      </c>
      <c r="D81" s="77" t="s">
        <v>1098</v>
      </c>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134"/>
      <c r="C82" s="36" t="s">
        <v>149</v>
      </c>
      <c r="D82" s="77" t="s">
        <v>789</v>
      </c>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134"/>
      <c r="C83" s="36" t="s">
        <v>154</v>
      </c>
      <c r="D83" s="77" t="s">
        <v>1099</v>
      </c>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134"/>
      <c r="C84" s="36" t="s">
        <v>157</v>
      </c>
      <c r="D84" s="79" t="s">
        <v>1100</v>
      </c>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134"/>
      <c r="C85" s="80" t="s">
        <v>162</v>
      </c>
      <c r="D85" s="37" t="s">
        <v>552</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34"/>
      <c r="C86" s="36" t="s">
        <v>168</v>
      </c>
      <c r="D86" s="37" t="s">
        <v>792</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34"/>
      <c r="C87" s="36" t="s">
        <v>171</v>
      </c>
      <c r="D87" s="37" t="s">
        <v>1080</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34"/>
      <c r="C88" s="36" t="s">
        <v>176</v>
      </c>
      <c r="D88" s="100" t="s">
        <v>1087</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34"/>
      <c r="C89" s="36" t="s">
        <v>181</v>
      </c>
      <c r="D89" s="37" t="s">
        <v>1101</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35"/>
      <c r="C90" s="36" t="s">
        <v>332</v>
      </c>
      <c r="D90" s="37" t="s">
        <v>1102</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3"/>
      <c r="C91" s="2"/>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1"/>
      <c r="B92" s="25" t="s">
        <v>234</v>
      </c>
      <c r="C92" s="128" t="s">
        <v>235</v>
      </c>
      <c r="D92" s="126"/>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1"/>
      <c r="B93" s="31"/>
      <c r="C93" s="30"/>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5.75" customHeight="1">
      <c r="A94" s="1"/>
      <c r="B94" s="1"/>
      <c r="C94" s="2"/>
      <c r="D94" s="3"/>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1"/>
      <c r="B95" s="33" t="s">
        <v>11</v>
      </c>
      <c r="C95" s="125" t="str">
        <f>Summary!F81</f>
        <v>Normal Scenario for Admin 'Set Inactive' of Free Product</v>
      </c>
      <c r="D95" s="126"/>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1"/>
      <c r="B96" s="25" t="s">
        <v>9</v>
      </c>
      <c r="C96" s="127" t="s">
        <v>346</v>
      </c>
      <c r="D96" s="126"/>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1"/>
      <c r="B97" s="1"/>
      <c r="C97" s="2"/>
      <c r="D97" s="3"/>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1"/>
      <c r="B98" s="136" t="s">
        <v>67</v>
      </c>
      <c r="C98" s="137"/>
      <c r="D98" s="126"/>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1"/>
      <c r="B99" s="133" t="s">
        <v>81</v>
      </c>
      <c r="C99" s="128" t="s">
        <v>776</v>
      </c>
      <c r="D99" s="126"/>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1"/>
      <c r="B100" s="134"/>
      <c r="C100" s="128" t="s">
        <v>777</v>
      </c>
      <c r="D100" s="126"/>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1"/>
      <c r="B101" s="134"/>
      <c r="C101" s="128" t="s">
        <v>778</v>
      </c>
      <c r="D101" s="126"/>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1"/>
      <c r="B102" s="134"/>
      <c r="C102" s="128" t="s">
        <v>1112</v>
      </c>
      <c r="D102" s="126"/>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1"/>
      <c r="B103" s="135"/>
      <c r="C103" s="128" t="s">
        <v>97</v>
      </c>
      <c r="D103" s="126"/>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1"/>
      <c r="B105" s="25" t="s">
        <v>12</v>
      </c>
      <c r="C105" s="128" t="str">
        <f>Summary!G81</f>
        <v>Sellers cannot see Free Product that has been set as inactive by Admin on the Free Product page at the Homepage and on the Free Product page at the Seller Menu</v>
      </c>
      <c r="D105" s="126"/>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3"/>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1"/>
      <c r="B107" s="133" t="s">
        <v>118</v>
      </c>
      <c r="C107" s="36" t="s">
        <v>120</v>
      </c>
      <c r="D107" s="76" t="s">
        <v>782</v>
      </c>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34"/>
      <c r="C108" s="36" t="s">
        <v>126</v>
      </c>
      <c r="D108" s="77" t="s">
        <v>783</v>
      </c>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34"/>
      <c r="C109" s="36" t="s">
        <v>131</v>
      </c>
      <c r="D109" s="78" t="s">
        <v>784</v>
      </c>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34"/>
      <c r="C110" s="36" t="s">
        <v>137</v>
      </c>
      <c r="D110" s="78" t="s">
        <v>1096</v>
      </c>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34"/>
      <c r="C111" s="36" t="s">
        <v>139</v>
      </c>
      <c r="D111" s="78" t="s">
        <v>1097</v>
      </c>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134"/>
      <c r="C112" s="36" t="s">
        <v>144</v>
      </c>
      <c r="D112" s="77" t="s">
        <v>1098</v>
      </c>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134"/>
      <c r="C113" s="36" t="s">
        <v>149</v>
      </c>
      <c r="D113" s="77" t="s">
        <v>789</v>
      </c>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134"/>
      <c r="C114" s="36" t="s">
        <v>154</v>
      </c>
      <c r="D114" s="77" t="s">
        <v>790</v>
      </c>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134"/>
      <c r="C115" s="36" t="s">
        <v>157</v>
      </c>
      <c r="D115" s="79" t="s">
        <v>1117</v>
      </c>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134"/>
      <c r="C116" s="80" t="s">
        <v>162</v>
      </c>
      <c r="D116" s="98" t="s">
        <v>122</v>
      </c>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134"/>
      <c r="C117" s="36" t="s">
        <v>168</v>
      </c>
      <c r="D117" s="37" t="s">
        <v>129</v>
      </c>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134"/>
      <c r="C118" s="36" t="s">
        <v>171</v>
      </c>
      <c r="D118" s="37" t="s">
        <v>1119</v>
      </c>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134"/>
      <c r="C119" s="36" t="s">
        <v>176</v>
      </c>
      <c r="D119" s="100" t="s">
        <v>1120</v>
      </c>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134"/>
      <c r="C120" s="36" t="s">
        <v>181</v>
      </c>
      <c r="D120" s="37" t="s">
        <v>1121</v>
      </c>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134"/>
      <c r="C121" s="36" t="s">
        <v>332</v>
      </c>
      <c r="D121" s="37" t="s">
        <v>1123</v>
      </c>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134"/>
      <c r="C122" s="36" t="s">
        <v>189</v>
      </c>
      <c r="D122" s="37" t="s">
        <v>1125</v>
      </c>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134"/>
      <c r="C123" s="36" t="s">
        <v>193</v>
      </c>
      <c r="D123" s="37" t="s">
        <v>1033</v>
      </c>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134"/>
      <c r="C124" s="36" t="s">
        <v>197</v>
      </c>
      <c r="D124" s="37" t="s">
        <v>1034</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34"/>
      <c r="C125" s="36" t="s">
        <v>204</v>
      </c>
      <c r="D125" s="37" t="s">
        <v>1036</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35"/>
      <c r="C126" s="36" t="s">
        <v>206</v>
      </c>
      <c r="D126" s="37" t="s">
        <v>1128</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25" t="s">
        <v>234</v>
      </c>
      <c r="C128" s="128" t="s">
        <v>235</v>
      </c>
      <c r="D128" s="126"/>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1"/>
      <c r="B129" s="31"/>
      <c r="C129" s="30"/>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5.75" customHeight="1">
      <c r="A130" s="1"/>
      <c r="B130" s="1"/>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1"/>
      <c r="B131" s="33" t="s">
        <v>11</v>
      </c>
      <c r="C131" s="142" t="str">
        <f>Summary!F82</f>
        <v>Normal Scenario for Free Product has Expired (more than 30 days)</v>
      </c>
      <c r="D131" s="126"/>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1"/>
      <c r="B132" s="25" t="s">
        <v>9</v>
      </c>
      <c r="C132" s="146" t="s">
        <v>351</v>
      </c>
      <c r="D132" s="126"/>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1"/>
      <c r="B133" s="1"/>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1"/>
      <c r="B134" s="136" t="s">
        <v>67</v>
      </c>
      <c r="C134" s="137"/>
      <c r="D134" s="126"/>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133" t="s">
        <v>81</v>
      </c>
      <c r="C135" s="143" t="s">
        <v>83</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34"/>
      <c r="C136" s="128" t="s">
        <v>1112</v>
      </c>
      <c r="D136" s="126"/>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35"/>
      <c r="C137" s="128" t="s">
        <v>97</v>
      </c>
      <c r="D137" s="126"/>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25" t="s">
        <v>12</v>
      </c>
      <c r="C139" s="143" t="str">
        <f>Summary!G82</f>
        <v>The system automatically set the status of Free Product 'Inactive' and Users cannot see an expired product displayed at Free Product page</v>
      </c>
      <c r="D139" s="126"/>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133" t="s">
        <v>118</v>
      </c>
      <c r="C141" s="36" t="s">
        <v>120</v>
      </c>
      <c r="D141" s="37" t="s">
        <v>1129</v>
      </c>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34"/>
      <c r="C142" s="36" t="s">
        <v>126</v>
      </c>
      <c r="D142" s="37" t="s">
        <v>1130</v>
      </c>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35"/>
      <c r="C143" s="36" t="s">
        <v>131</v>
      </c>
      <c r="D143" s="37" t="s">
        <v>353</v>
      </c>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25" t="s">
        <v>234</v>
      </c>
      <c r="C145" s="143" t="s">
        <v>235</v>
      </c>
      <c r="D145" s="126"/>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1"/>
      <c r="B146" s="31"/>
      <c r="C146" s="30"/>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row r="347" spans="1:27" ht="15.75" customHeight="1"/>
    <row r="348" spans="1:27" ht="15.75" customHeight="1"/>
    <row r="349" spans="1:27" ht="15.75" customHeight="1"/>
    <row r="350" spans="1:27" ht="15.75" customHeight="1"/>
    <row r="351" spans="1:27" ht="15.75" customHeight="1"/>
    <row r="352" spans="1:27"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B141:B143"/>
    <mergeCell ref="B135:B137"/>
    <mergeCell ref="B107:B126"/>
    <mergeCell ref="C102:D102"/>
    <mergeCell ref="B99:B103"/>
    <mergeCell ref="C103:D103"/>
    <mergeCell ref="B134:D134"/>
    <mergeCell ref="C132:D132"/>
    <mergeCell ref="C131:D131"/>
    <mergeCell ref="C128:D128"/>
    <mergeCell ref="C136:D136"/>
    <mergeCell ref="C139:D139"/>
    <mergeCell ref="C137:D137"/>
    <mergeCell ref="B53:B59"/>
    <mergeCell ref="C43:D43"/>
    <mergeCell ref="C44:D44"/>
    <mergeCell ref="B98:D98"/>
    <mergeCell ref="C100:D100"/>
    <mergeCell ref="B67:D67"/>
    <mergeCell ref="C71:D71"/>
    <mergeCell ref="C70:D70"/>
    <mergeCell ref="C99:D99"/>
    <mergeCell ref="C92:D92"/>
    <mergeCell ref="C68:D68"/>
    <mergeCell ref="C69:D69"/>
    <mergeCell ref="C72:D72"/>
    <mergeCell ref="C74:D74"/>
    <mergeCell ref="B76:B90"/>
    <mergeCell ref="B68:B72"/>
    <mergeCell ref="C25:D25"/>
    <mergeCell ref="B27:D27"/>
    <mergeCell ref="B16:B19"/>
    <mergeCell ref="B34:B38"/>
    <mergeCell ref="B28:B30"/>
    <mergeCell ref="C32:D32"/>
    <mergeCell ref="C28:D28"/>
    <mergeCell ref="C29:D29"/>
    <mergeCell ref="C30:D30"/>
    <mergeCell ref="C145:D145"/>
    <mergeCell ref="C105:D105"/>
    <mergeCell ref="C135:D135"/>
    <mergeCell ref="C40:D40"/>
    <mergeCell ref="C101:D101"/>
    <mergeCell ref="C49:D49"/>
    <mergeCell ref="C51:D51"/>
    <mergeCell ref="B46:D46"/>
    <mergeCell ref="C48:D48"/>
    <mergeCell ref="C47:D47"/>
    <mergeCell ref="B47:B49"/>
    <mergeCell ref="C64:D64"/>
    <mergeCell ref="C61:D61"/>
    <mergeCell ref="C65:D65"/>
    <mergeCell ref="C95:D95"/>
    <mergeCell ref="C96:D96"/>
    <mergeCell ref="C2:D2"/>
    <mergeCell ref="C3:D3"/>
    <mergeCell ref="C24:D24"/>
    <mergeCell ref="C21:D21"/>
    <mergeCell ref="J2:J3"/>
    <mergeCell ref="C11:D11"/>
    <mergeCell ref="C10:D10"/>
    <mergeCell ref="C7:D7"/>
    <mergeCell ref="C6:D6"/>
    <mergeCell ref="B9:D9"/>
    <mergeCell ref="C14:D14"/>
    <mergeCell ref="B10:B12"/>
    <mergeCell ref="C12:D12"/>
  </mergeCells>
  <conditionalFormatting sqref="C1:D8 C10:D26 C28:D45 C47:D66 C68:D97 C99:D133 C135:D1000">
    <cfRule type="cellIs" dxfId="39" priority="1" operator="equal">
      <formula>"Success"</formula>
    </cfRule>
  </conditionalFormatting>
  <conditionalFormatting sqref="C1:D8 C10:D26 C28:D45 C47:D66 C68:D97 C99:D133 C135:D1000">
    <cfRule type="containsText" dxfId="38" priority="2" operator="containsText" text="Failed">
      <formula>NOT(ISERROR(SEARCH(("Failed"),(C1))))</formula>
    </cfRule>
  </conditionalFormatting>
  <hyperlinks>
    <hyperlink ref="J2" location="Summary!A1" display="&lt; Back To Summary" xr:uid="{00000000-0004-0000-1000-000000000000}"/>
    <hyperlink ref="C3" location="TC-014!A1" display="TC-014" xr:uid="{00000000-0004-0000-1000-000001000000}"/>
    <hyperlink ref="C7" location="TC-014!6:6" display="TC-014-SC-001" xr:uid="{00000000-0004-0000-1000-000002000000}"/>
    <hyperlink ref="C25" location="TC-014!24:24" display="TC-014-SC-002" xr:uid="{00000000-0004-0000-1000-000003000000}"/>
    <hyperlink ref="C44" location="TC-014!A43:AA43" display="TC-014-SC-003" xr:uid="{00000000-0004-0000-1000-000004000000}"/>
    <hyperlink ref="C65" location="TC-014!64:64" display="TC-014-SC-004" xr:uid="{00000000-0004-0000-1000-000005000000}"/>
    <hyperlink ref="C96" location="TC-014!95:95" display="TC-014-SC-005" xr:uid="{00000000-0004-0000-1000-000006000000}"/>
    <hyperlink ref="C132" location="TC-014!131:131" display="TC-014-SC-006" xr:uid="{00000000-0004-0000-1000-000007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6.6640625" customWidth="1"/>
    <col min="10" max="10" width="18.55468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Summary!C83</f>
        <v>Buyers Contact Sellers for Free Product</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354</v>
      </c>
      <c r="D3" s="126"/>
      <c r="E3" s="3"/>
      <c r="F3" s="26">
        <f>COUNTIF(C:C,"TC-015-SC-*")</f>
        <v>3</v>
      </c>
      <c r="G3" s="26">
        <f>COUNTIF(C:C,"Success")</f>
        <v>3</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3"/>
      <c r="B5" s="3"/>
      <c r="C5" s="2"/>
      <c r="D5" s="3"/>
      <c r="E5" s="3"/>
      <c r="F5" s="3"/>
      <c r="G5" s="3"/>
      <c r="H5" s="3"/>
      <c r="I5" s="3"/>
      <c r="J5" s="3"/>
      <c r="K5" s="3"/>
      <c r="L5" s="3"/>
      <c r="M5" s="3"/>
      <c r="N5" s="3"/>
      <c r="O5" s="3"/>
      <c r="P5" s="3"/>
      <c r="Q5" s="3"/>
      <c r="R5" s="3"/>
      <c r="S5" s="3"/>
      <c r="T5" s="3"/>
      <c r="U5" s="3"/>
      <c r="V5" s="3"/>
      <c r="W5" s="3"/>
      <c r="X5" s="3"/>
      <c r="Y5" s="3"/>
      <c r="Z5" s="3"/>
      <c r="AA5" s="3"/>
    </row>
    <row r="6" spans="1:27" ht="14.4">
      <c r="A6" s="3"/>
      <c r="B6" s="33" t="s">
        <v>11</v>
      </c>
      <c r="C6" s="142" t="str">
        <f>Summary!F83</f>
        <v>Normal Scenario for Buyers Contact Sellers of Free Product by Phone</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46" t="s">
        <v>357</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43" t="s">
        <v>1103</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3"/>
      <c r="B11" s="134"/>
      <c r="C11" s="128" t="s">
        <v>1104</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3"/>
      <c r="B12" s="135"/>
      <c r="C12" s="128" t="s">
        <v>104</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12</v>
      </c>
      <c r="C14" s="143" t="str">
        <f>Summary!G83</f>
        <v>Buyers can contact Sellers by Phone to order free product</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133" t="s">
        <v>118</v>
      </c>
      <c r="C16" s="36" t="s">
        <v>120</v>
      </c>
      <c r="D16" s="37" t="s">
        <v>1105</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34"/>
      <c r="C17" s="36" t="s">
        <v>126</v>
      </c>
      <c r="D17" s="37" t="s">
        <v>205</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34"/>
      <c r="C18" s="36" t="s">
        <v>131</v>
      </c>
      <c r="D18" s="37" t="s">
        <v>1106</v>
      </c>
      <c r="E18" s="3"/>
      <c r="F18" s="3"/>
      <c r="G18" s="3"/>
      <c r="H18" s="3"/>
      <c r="I18" s="3"/>
      <c r="J18" s="3"/>
      <c r="K18" s="3"/>
      <c r="L18" s="3"/>
      <c r="M18" s="3"/>
      <c r="N18" s="3"/>
      <c r="O18" s="3"/>
      <c r="P18" s="3"/>
      <c r="Q18" s="3"/>
      <c r="R18" s="3"/>
      <c r="S18" s="3"/>
      <c r="T18" s="3"/>
      <c r="U18" s="3"/>
      <c r="V18" s="3"/>
      <c r="W18" s="3"/>
      <c r="X18" s="3"/>
      <c r="Y18" s="3"/>
      <c r="Z18" s="3"/>
      <c r="AA18" s="3"/>
    </row>
    <row r="19" spans="1:27" ht="28.8">
      <c r="A19" s="3"/>
      <c r="B19" s="134"/>
      <c r="C19" s="36" t="s">
        <v>1107</v>
      </c>
      <c r="D19" s="37" t="s">
        <v>1108</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134"/>
      <c r="C20" s="36" t="s">
        <v>1109</v>
      </c>
      <c r="D20" s="37" t="s">
        <v>1110</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34"/>
      <c r="C21" s="36" t="s">
        <v>139</v>
      </c>
      <c r="D21" s="37" t="s">
        <v>1111</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34"/>
      <c r="C22" s="36" t="s">
        <v>144</v>
      </c>
      <c r="D22" s="37" t="s">
        <v>1113</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34"/>
      <c r="C23" s="36" t="s">
        <v>149</v>
      </c>
      <c r="D23" s="37" t="s">
        <v>1114</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34"/>
      <c r="C24" s="36" t="s">
        <v>154</v>
      </c>
      <c r="D24" s="37" t="s">
        <v>1115</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35"/>
      <c r="C25" s="36" t="s">
        <v>157</v>
      </c>
      <c r="D25" s="37" t="s">
        <v>1116</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3"/>
      <c r="C26" s="2"/>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25" t="s">
        <v>234</v>
      </c>
      <c r="C27" s="143" t="s">
        <v>235</v>
      </c>
      <c r="D27" s="126"/>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1"/>
      <c r="B28" s="31"/>
      <c r="C28" s="30"/>
      <c r="D28" s="31"/>
      <c r="E28" s="31"/>
      <c r="F28" s="31"/>
      <c r="G28" s="31"/>
      <c r="H28" s="31"/>
      <c r="I28" s="31"/>
      <c r="J28" s="31"/>
      <c r="K28" s="31"/>
      <c r="L28" s="31"/>
      <c r="M28" s="31"/>
      <c r="N28" s="31"/>
      <c r="O28" s="31"/>
      <c r="P28" s="31"/>
      <c r="Q28" s="31"/>
      <c r="R28" s="31"/>
      <c r="S28" s="31"/>
      <c r="T28" s="31"/>
      <c r="U28" s="31"/>
      <c r="V28" s="31"/>
      <c r="W28" s="31"/>
      <c r="X28" s="31"/>
      <c r="Y28" s="31"/>
      <c r="Z28" s="31"/>
      <c r="AA28" s="31"/>
    </row>
    <row r="29" spans="1:27" ht="15.75" customHeight="1">
      <c r="A29" s="3"/>
      <c r="B29" s="3"/>
      <c r="C29" s="2"/>
      <c r="D29" s="3"/>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1"/>
      <c r="B30" s="33" t="s">
        <v>11</v>
      </c>
      <c r="C30" s="142" t="str">
        <f>Summary!F84</f>
        <v>Normal Scenario for Buyers Contact Sellers of Free Product by Email</v>
      </c>
      <c r="D30" s="126"/>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25" t="s">
        <v>9</v>
      </c>
      <c r="C31" s="146" t="s">
        <v>362</v>
      </c>
      <c r="D31" s="126"/>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3"/>
      <c r="C32" s="2"/>
      <c r="D32" s="3"/>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1"/>
      <c r="B33" s="136" t="s">
        <v>67</v>
      </c>
      <c r="C33" s="137"/>
      <c r="D33" s="126"/>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1"/>
      <c r="B34" s="133" t="s">
        <v>81</v>
      </c>
      <c r="C34" s="143" t="s">
        <v>1103</v>
      </c>
      <c r="D34" s="126"/>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34"/>
      <c r="C35" s="128" t="s">
        <v>1104</v>
      </c>
      <c r="D35" s="126"/>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5"/>
      <c r="C36" s="128" t="s">
        <v>104</v>
      </c>
      <c r="D36" s="126"/>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3"/>
      <c r="C37" s="2"/>
      <c r="D37" s="3"/>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1"/>
      <c r="B38" s="25" t="s">
        <v>12</v>
      </c>
      <c r="C38" s="143" t="str">
        <f>Summary!G84</f>
        <v>Buyers can contact Sellers by Email to order free product</v>
      </c>
      <c r="D38" s="126"/>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3"/>
      <c r="C39" s="2"/>
      <c r="D39" s="3"/>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1"/>
      <c r="B40" s="133" t="s">
        <v>118</v>
      </c>
      <c r="C40" s="36" t="s">
        <v>120</v>
      </c>
      <c r="D40" s="37" t="s">
        <v>1105</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34"/>
      <c r="C41" s="36" t="s">
        <v>126</v>
      </c>
      <c r="D41" s="37" t="s">
        <v>1118</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34"/>
      <c r="C42" s="36" t="s">
        <v>131</v>
      </c>
      <c r="D42" s="37" t="s">
        <v>1106</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34"/>
      <c r="C43" s="36" t="s">
        <v>1107</v>
      </c>
      <c r="D43" s="37" t="s">
        <v>1108</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34"/>
      <c r="C44" s="36" t="s">
        <v>1109</v>
      </c>
      <c r="D44" s="37" t="s">
        <v>1110</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134"/>
      <c r="C45" s="36" t="s">
        <v>139</v>
      </c>
      <c r="D45" s="37" t="s">
        <v>1111</v>
      </c>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134"/>
      <c r="C46" s="36" t="s">
        <v>144</v>
      </c>
      <c r="D46" s="37" t="s">
        <v>1122</v>
      </c>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134"/>
      <c r="C47" s="36" t="s">
        <v>149</v>
      </c>
      <c r="D47" s="37" t="s">
        <v>1124</v>
      </c>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34"/>
      <c r="C48" s="36" t="s">
        <v>154</v>
      </c>
      <c r="D48" s="37" t="s">
        <v>1126</v>
      </c>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35"/>
      <c r="C49" s="36" t="s">
        <v>157</v>
      </c>
      <c r="D49" s="37" t="s">
        <v>1127</v>
      </c>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234</v>
      </c>
      <c r="C51" s="143" t="s">
        <v>235</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1"/>
      <c r="B52" s="31"/>
      <c r="C52" s="30"/>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5.75" customHeight="1">
      <c r="A53" s="3"/>
      <c r="B53" s="3"/>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33" t="s">
        <v>11</v>
      </c>
      <c r="C54" s="142" t="str">
        <f>Summary!F85</f>
        <v>Negative Scenario for Buyers Contact Sellers of Free Product  by Email with No Email App Installed</v>
      </c>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25" t="s">
        <v>9</v>
      </c>
      <c r="C55" s="146" t="s">
        <v>367</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136" t="s">
        <v>67</v>
      </c>
      <c r="C57" s="137"/>
      <c r="D57" s="126"/>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1"/>
      <c r="B58" s="133" t="s">
        <v>81</v>
      </c>
      <c r="C58" s="143" t="s">
        <v>1103</v>
      </c>
      <c r="D58" s="126"/>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34"/>
      <c r="C59" s="128" t="s">
        <v>1104</v>
      </c>
      <c r="D59" s="126"/>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35"/>
      <c r="C60" s="128" t="s">
        <v>104</v>
      </c>
      <c r="D60" s="126"/>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3"/>
      <c r="C61" s="2"/>
      <c r="D61" s="3"/>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1"/>
      <c r="B62" s="25" t="s">
        <v>12</v>
      </c>
      <c r="C62" s="143" t="str">
        <f>Summary!G85</f>
        <v>Buyers can see an error message 'No apps can perform this action'</v>
      </c>
      <c r="D62" s="126"/>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1"/>
      <c r="B64" s="133" t="s">
        <v>118</v>
      </c>
      <c r="C64" s="36" t="s">
        <v>120</v>
      </c>
      <c r="D64" s="37" t="s">
        <v>1105</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126</v>
      </c>
      <c r="D65" s="37" t="s">
        <v>205</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131</v>
      </c>
      <c r="D66" s="37" t="s">
        <v>1106</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1107</v>
      </c>
      <c r="D67" s="37" t="s">
        <v>1108</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1109</v>
      </c>
      <c r="D68" s="37" t="s">
        <v>1110</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34"/>
      <c r="C69" s="36" t="s">
        <v>139</v>
      </c>
      <c r="D69" s="37" t="s">
        <v>1111</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34"/>
      <c r="C70" s="36" t="s">
        <v>144</v>
      </c>
      <c r="D70" s="37" t="s">
        <v>1122</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35"/>
      <c r="C71" s="36" t="s">
        <v>149</v>
      </c>
      <c r="D71" s="37" t="s">
        <v>1131</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3"/>
      <c r="C72" s="2"/>
      <c r="D72" s="3"/>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25" t="s">
        <v>234</v>
      </c>
      <c r="C73" s="143" t="s">
        <v>235</v>
      </c>
      <c r="D73" s="126"/>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1"/>
      <c r="B74" s="31"/>
      <c r="C74" s="30"/>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5.75" customHeight="1">
      <c r="A75" s="3"/>
      <c r="B75" s="3"/>
      <c r="C75" s="2"/>
      <c r="D75" s="3"/>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
      <c r="B76" s="3"/>
      <c r="C76" s="2"/>
      <c r="D76" s="3"/>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3"/>
      <c r="B77" s="3"/>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3"/>
      <c r="B79" s="3"/>
      <c r="C79" s="2"/>
      <c r="D79" s="3"/>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3"/>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3"/>
      <c r="C81" s="2"/>
      <c r="D81" s="3"/>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3"/>
      <c r="C83" s="2"/>
      <c r="D83" s="3"/>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3"/>
      <c r="C84" s="2"/>
      <c r="D84" s="3"/>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3"/>
      <c r="C86" s="2"/>
      <c r="D86" s="3"/>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3"/>
      <c r="C88" s="2"/>
      <c r="D88" s="3"/>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3"/>
      <c r="C90" s="2"/>
      <c r="D90" s="3"/>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3"/>
      <c r="C91" s="2"/>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3"/>
      <c r="C92" s="2"/>
      <c r="D92" s="3"/>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3"/>
      <c r="C93" s="2"/>
      <c r="D93" s="3"/>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3"/>
      <c r="C94" s="2"/>
      <c r="D94" s="3"/>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3"/>
      <c r="C95" s="2"/>
      <c r="D95" s="3"/>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3"/>
      <c r="C96" s="2"/>
      <c r="D96" s="3"/>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3"/>
      <c r="C97" s="2"/>
      <c r="D97" s="3"/>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3"/>
      <c r="C98" s="2"/>
      <c r="D98" s="3"/>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3"/>
      <c r="C99" s="2"/>
      <c r="D99" s="3"/>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3"/>
      <c r="C100" s="2"/>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3"/>
      <c r="C103" s="2"/>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3"/>
      <c r="C105" s="2"/>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3"/>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3"/>
      <c r="C108" s="2"/>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3"/>
      <c r="C109" s="2"/>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3"/>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row r="275" spans="1:27" ht="15.75" customHeight="1"/>
    <row r="276" spans="1:27" ht="15.75" customHeight="1"/>
    <row r="277" spans="1:27" ht="15.75" customHeight="1"/>
    <row r="278" spans="1:27" ht="15.75" customHeight="1"/>
    <row r="279" spans="1:27" ht="15.75" customHeight="1"/>
    <row r="280" spans="1:27" ht="15.75" customHeight="1"/>
    <row r="281" spans="1:27" ht="15.75" customHeight="1"/>
    <row r="282" spans="1:27" ht="15.75" customHeight="1"/>
    <row r="283" spans="1:27" ht="15.75" customHeight="1"/>
    <row r="284" spans="1:27" ht="15.75" customHeight="1"/>
    <row r="285" spans="1:27" ht="15.75" customHeight="1"/>
    <row r="286" spans="1:27" ht="15.75" customHeight="1"/>
    <row r="287" spans="1:27" ht="15.75" customHeight="1"/>
    <row r="288" spans="1:27"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3">
    <mergeCell ref="B57:D57"/>
    <mergeCell ref="C55:D55"/>
    <mergeCell ref="B34:B36"/>
    <mergeCell ref="C54:D54"/>
    <mergeCell ref="C30:D30"/>
    <mergeCell ref="C51:D51"/>
    <mergeCell ref="C38:D38"/>
    <mergeCell ref="B16:B25"/>
    <mergeCell ref="C14:D14"/>
    <mergeCell ref="C27:D27"/>
    <mergeCell ref="B40:B49"/>
    <mergeCell ref="B33:D33"/>
    <mergeCell ref="C34:D34"/>
    <mergeCell ref="C35:D35"/>
    <mergeCell ref="C36:D36"/>
    <mergeCell ref="C31:D31"/>
    <mergeCell ref="B64:B71"/>
    <mergeCell ref="B58:B60"/>
    <mergeCell ref="C59:D59"/>
    <mergeCell ref="C73:D73"/>
    <mergeCell ref="C58:D58"/>
    <mergeCell ref="C60:D60"/>
    <mergeCell ref="C62:D62"/>
    <mergeCell ref="C3:D3"/>
    <mergeCell ref="C2:D2"/>
    <mergeCell ref="B10:B12"/>
    <mergeCell ref="J2:J3"/>
    <mergeCell ref="C7:D7"/>
    <mergeCell ref="B9:D9"/>
    <mergeCell ref="C12:D12"/>
    <mergeCell ref="C11:D11"/>
    <mergeCell ref="C6:D6"/>
    <mergeCell ref="C10:D10"/>
  </mergeCells>
  <conditionalFormatting sqref="C1:D8 C10:D32 C34:D56 C58:D1000">
    <cfRule type="cellIs" dxfId="37" priority="1" operator="equal">
      <formula>"Success"</formula>
    </cfRule>
  </conditionalFormatting>
  <conditionalFormatting sqref="C1:D8 C10:D32 C34:D56 C58:D1000">
    <cfRule type="containsText" dxfId="36" priority="2" operator="containsText" text="Failed">
      <formula>NOT(ISERROR(SEARCH(("Failed"),(C1))))</formula>
    </cfRule>
  </conditionalFormatting>
  <hyperlinks>
    <hyperlink ref="J2" location="Summary!A1" display="&lt; Back To Summary" xr:uid="{00000000-0004-0000-1100-000000000000}"/>
    <hyperlink ref="C3" location="TC-015!A1" display="TC-015" xr:uid="{00000000-0004-0000-1100-000001000000}"/>
    <hyperlink ref="C7" location="TC-015!6:6" display="TC-015-SC-001" xr:uid="{00000000-0004-0000-1100-000002000000}"/>
    <hyperlink ref="C31" location="TC-015!30:30" display="TC-015-SC-002" xr:uid="{00000000-0004-0000-1100-000003000000}"/>
    <hyperlink ref="C55" location="TC-015!54:54" display="TC-015-SC-003" xr:uid="{00000000-0004-0000-1100-000004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73.88671875" customWidth="1"/>
    <col min="5" max="6" width="14.44140625" customWidth="1"/>
    <col min="7" max="7" width="16" customWidth="1"/>
    <col min="9" max="9" width="5.109375" customWidth="1"/>
    <col min="10" max="10" width="19"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Summary!C86</f>
        <v>Sellers Add Normal Product</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370</v>
      </c>
      <c r="D3" s="126"/>
      <c r="E3" s="3"/>
      <c r="F3" s="26">
        <f>COUNTIF(C:C,"TC-016-SC-*")</f>
        <v>9</v>
      </c>
      <c r="G3" s="26">
        <f>COUNTIF(C:C,"Success")</f>
        <v>9</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Summary!F86</f>
        <v xml:space="preserve">Normal Scenario for Sellers Add Normal Product with Gogovan Service </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372</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83</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1016</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4"/>
      <c r="C12" s="128" t="s">
        <v>803</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34"/>
      <c r="C13" s="128" t="s">
        <v>1017</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34"/>
      <c r="C14" s="128" t="s">
        <v>1132</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1"/>
      <c r="B15" s="134"/>
      <c r="C15" s="128" t="s">
        <v>1133</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1"/>
      <c r="B16" s="134"/>
      <c r="C16" s="128" t="s">
        <v>1018</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1"/>
      <c r="B17" s="134"/>
      <c r="C17" s="128" t="s">
        <v>1134</v>
      </c>
      <c r="D17" s="126"/>
      <c r="E17" s="3"/>
      <c r="F17" s="3"/>
      <c r="G17" s="3"/>
      <c r="H17" s="3"/>
      <c r="I17" s="3"/>
      <c r="J17" s="3"/>
      <c r="K17" s="3"/>
      <c r="L17" s="3"/>
      <c r="M17" s="3"/>
      <c r="N17" s="3"/>
      <c r="O17" s="3"/>
      <c r="P17" s="3"/>
      <c r="Q17" s="3"/>
      <c r="R17" s="3"/>
      <c r="S17" s="3"/>
      <c r="T17" s="3"/>
      <c r="U17" s="3"/>
      <c r="V17" s="3"/>
      <c r="W17" s="3"/>
      <c r="X17" s="3"/>
      <c r="Y17" s="3"/>
      <c r="Z17" s="3"/>
      <c r="AA17" s="3"/>
    </row>
    <row r="18" spans="1:27" ht="14.4">
      <c r="A18" s="1"/>
      <c r="B18" s="134"/>
      <c r="C18" s="128" t="s">
        <v>1135</v>
      </c>
      <c r="D18" s="126"/>
      <c r="E18" s="3"/>
      <c r="F18" s="3"/>
      <c r="G18" s="3"/>
      <c r="H18" s="3"/>
      <c r="I18" s="3"/>
      <c r="J18" s="3"/>
      <c r="K18" s="3"/>
      <c r="L18" s="3"/>
      <c r="M18" s="3"/>
      <c r="N18" s="3"/>
      <c r="O18" s="3"/>
      <c r="P18" s="3"/>
      <c r="Q18" s="3"/>
      <c r="R18" s="3"/>
      <c r="S18" s="3"/>
      <c r="T18" s="3"/>
      <c r="U18" s="3"/>
      <c r="V18" s="3"/>
      <c r="W18" s="3"/>
      <c r="X18" s="3"/>
      <c r="Y18" s="3"/>
      <c r="Z18" s="3"/>
      <c r="AA18" s="3"/>
    </row>
    <row r="19" spans="1:27" ht="14.4">
      <c r="A19" s="1"/>
      <c r="B19" s="134"/>
      <c r="C19" s="174" t="s">
        <v>1136</v>
      </c>
      <c r="D19" s="126"/>
      <c r="E19" s="3"/>
      <c r="F19" s="3"/>
      <c r="G19" s="3"/>
      <c r="H19" s="3"/>
      <c r="I19" s="3"/>
      <c r="J19" s="3"/>
      <c r="K19" s="3"/>
      <c r="L19" s="3"/>
      <c r="M19" s="3"/>
      <c r="N19" s="3"/>
      <c r="O19" s="3"/>
      <c r="P19" s="3"/>
      <c r="Q19" s="3"/>
      <c r="R19" s="3"/>
      <c r="S19" s="3"/>
      <c r="T19" s="3"/>
      <c r="U19" s="3"/>
      <c r="V19" s="3"/>
      <c r="W19" s="3"/>
      <c r="X19" s="3"/>
      <c r="Y19" s="3"/>
      <c r="Z19" s="3"/>
      <c r="AA19" s="3"/>
    </row>
    <row r="20" spans="1:27" ht="14.4">
      <c r="A20" s="1"/>
      <c r="B20" s="134"/>
      <c r="C20" s="174" t="s">
        <v>1137</v>
      </c>
      <c r="D20" s="126"/>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1"/>
      <c r="B21" s="134"/>
      <c r="C21" s="174" t="s">
        <v>1138</v>
      </c>
      <c r="D21" s="126"/>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1"/>
      <c r="B22" s="134"/>
      <c r="C22" s="174" t="s">
        <v>1139</v>
      </c>
      <c r="D22" s="126"/>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1"/>
      <c r="B23" s="135"/>
      <c r="C23" s="128" t="s">
        <v>1140</v>
      </c>
      <c r="D23" s="126"/>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3"/>
      <c r="C24" s="2"/>
      <c r="D24" s="3"/>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25" t="s">
        <v>12</v>
      </c>
      <c r="C25" s="128" t="str">
        <f>Summary!G86</f>
        <v>Sellers can see a new uploaded Product listed at Product  Discovery page and at Active Product page in the Sellers Menu</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3"/>
      <c r="C26" s="2"/>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33" t="s">
        <v>118</v>
      </c>
      <c r="C27" s="36" t="s">
        <v>120</v>
      </c>
      <c r="D27" s="37" t="s">
        <v>122</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126</v>
      </c>
      <c r="D28" s="37" t="s">
        <v>129</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131</v>
      </c>
      <c r="D29" s="37" t="s">
        <v>1020</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137</v>
      </c>
      <c r="D30" s="37" t="s">
        <v>1021</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139</v>
      </c>
      <c r="D31" s="37" t="s">
        <v>1141</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144</v>
      </c>
      <c r="D32" s="37" t="s">
        <v>1045</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149</v>
      </c>
      <c r="D33" s="37" t="s">
        <v>1024</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34"/>
      <c r="C34" s="36" t="s">
        <v>154</v>
      </c>
      <c r="D34" s="37" t="s">
        <v>1025</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157</v>
      </c>
      <c r="D35" s="37" t="s">
        <v>1026</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162</v>
      </c>
      <c r="D36" s="37" t="s">
        <v>1142</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168</v>
      </c>
      <c r="D37" s="37" t="s">
        <v>1143</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34"/>
      <c r="C38" s="36" t="s">
        <v>171</v>
      </c>
      <c r="D38" s="37" t="s">
        <v>1144</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34"/>
      <c r="C39" s="36" t="s">
        <v>176</v>
      </c>
      <c r="D39" s="37" t="s">
        <v>1145</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34"/>
      <c r="C40" s="36" t="s">
        <v>181</v>
      </c>
      <c r="D40" s="37" t="s">
        <v>1146</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34"/>
      <c r="C41" s="36" t="s">
        <v>332</v>
      </c>
      <c r="D41" s="37" t="s">
        <v>1147</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34"/>
      <c r="C42" s="36" t="s">
        <v>189</v>
      </c>
      <c r="D42" s="37" t="s">
        <v>1148</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34"/>
      <c r="C43" s="36" t="s">
        <v>193</v>
      </c>
      <c r="D43" s="37" t="s">
        <v>1149</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34"/>
      <c r="C44" s="36" t="s">
        <v>197</v>
      </c>
      <c r="D44" s="37" t="s">
        <v>1150</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134"/>
      <c r="C45" s="36" t="s">
        <v>204</v>
      </c>
      <c r="D45" s="37" t="s">
        <v>1151</v>
      </c>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134"/>
      <c r="C46" s="36" t="s">
        <v>206</v>
      </c>
      <c r="D46" s="37" t="s">
        <v>1152</v>
      </c>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134"/>
      <c r="C47" s="36" t="s">
        <v>212</v>
      </c>
      <c r="D47" s="37" t="s">
        <v>1029</v>
      </c>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34"/>
      <c r="C48" s="36" t="s">
        <v>219</v>
      </c>
      <c r="D48" s="37" t="s">
        <v>1153</v>
      </c>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34"/>
      <c r="C49" s="36" t="s">
        <v>222</v>
      </c>
      <c r="D49" s="37" t="s">
        <v>1047</v>
      </c>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134"/>
      <c r="C50" s="36" t="s">
        <v>231</v>
      </c>
      <c r="D50" s="37" t="s">
        <v>1154</v>
      </c>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3"/>
      <c r="B51" s="134"/>
      <c r="C51" s="36" t="s">
        <v>365</v>
      </c>
      <c r="D51" s="37" t="s">
        <v>1155</v>
      </c>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134"/>
      <c r="C52" s="36" t="s">
        <v>630</v>
      </c>
      <c r="D52" s="37" t="s">
        <v>1156</v>
      </c>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3"/>
      <c r="B53" s="134"/>
      <c r="C53" s="36" t="s">
        <v>632</v>
      </c>
      <c r="D53" s="37" t="s">
        <v>562</v>
      </c>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134"/>
      <c r="C54" s="36" t="s">
        <v>678</v>
      </c>
      <c r="D54" s="37" t="s">
        <v>567</v>
      </c>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134"/>
      <c r="C55" s="36" t="s">
        <v>680</v>
      </c>
      <c r="D55" s="37" t="s">
        <v>1157</v>
      </c>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135"/>
      <c r="C56" s="36" t="s">
        <v>1158</v>
      </c>
      <c r="D56" s="37" t="s">
        <v>1159</v>
      </c>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3"/>
      <c r="C57" s="2"/>
      <c r="D57" s="3"/>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1"/>
      <c r="B58" s="25" t="s">
        <v>234</v>
      </c>
      <c r="C58" s="128" t="s">
        <v>235</v>
      </c>
      <c r="D58" s="126"/>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1"/>
      <c r="B59" s="31"/>
      <c r="C59" s="30"/>
      <c r="D59" s="31"/>
      <c r="E59" s="31"/>
      <c r="F59" s="31"/>
      <c r="G59" s="31"/>
      <c r="H59" s="31"/>
      <c r="I59" s="31"/>
      <c r="J59" s="31"/>
      <c r="K59" s="31"/>
      <c r="L59" s="31"/>
      <c r="M59" s="31"/>
      <c r="N59" s="31"/>
      <c r="O59" s="31"/>
      <c r="P59" s="31"/>
      <c r="Q59" s="31"/>
      <c r="R59" s="31"/>
      <c r="S59" s="31"/>
      <c r="T59" s="31"/>
      <c r="U59" s="31"/>
      <c r="V59" s="31"/>
      <c r="W59" s="31"/>
      <c r="X59" s="31"/>
      <c r="Y59" s="31"/>
      <c r="Z59" s="31"/>
      <c r="AA59" s="31"/>
    </row>
    <row r="60" spans="1:27" ht="15.75" customHeight="1">
      <c r="A60" s="1"/>
      <c r="B60" s="1"/>
      <c r="C60" s="2"/>
      <c r="D60" s="3"/>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1"/>
      <c r="B61" s="33" t="s">
        <v>11</v>
      </c>
      <c r="C61" s="125" t="str">
        <f>Summary!F87</f>
        <v>Normal Scenario for Sellers Add Normal Product with QExpress Service</v>
      </c>
      <c r="D61" s="126"/>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1"/>
      <c r="B62" s="25" t="s">
        <v>9</v>
      </c>
      <c r="C62" s="127" t="s">
        <v>375</v>
      </c>
      <c r="D62" s="126"/>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1"/>
      <c r="B63" s="1"/>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1"/>
      <c r="B64" s="136" t="s">
        <v>67</v>
      </c>
      <c r="C64" s="137"/>
      <c r="D64" s="126"/>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1"/>
      <c r="B65" s="133" t="s">
        <v>81</v>
      </c>
      <c r="C65" s="128" t="s">
        <v>83</v>
      </c>
      <c r="D65" s="126"/>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1"/>
      <c r="B66" s="134"/>
      <c r="C66" s="128" t="s">
        <v>1016</v>
      </c>
      <c r="D66" s="126"/>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1"/>
      <c r="B67" s="134"/>
      <c r="C67" s="128" t="s">
        <v>803</v>
      </c>
      <c r="D67" s="126"/>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1"/>
      <c r="B68" s="134"/>
      <c r="C68" s="128" t="s">
        <v>1017</v>
      </c>
      <c r="D68" s="126"/>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1"/>
      <c r="B69" s="134"/>
      <c r="C69" s="128" t="s">
        <v>1132</v>
      </c>
      <c r="D69" s="126"/>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1"/>
      <c r="B70" s="134"/>
      <c r="C70" s="128" t="s">
        <v>1133</v>
      </c>
      <c r="D70" s="126"/>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1"/>
      <c r="B71" s="134"/>
      <c r="C71" s="128" t="s">
        <v>1018</v>
      </c>
      <c r="D71" s="126"/>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134"/>
      <c r="C72" s="128" t="s">
        <v>1134</v>
      </c>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134"/>
      <c r="C73" s="128" t="s">
        <v>1135</v>
      </c>
      <c r="D73" s="126"/>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1"/>
      <c r="B74" s="134"/>
      <c r="C74" s="174" t="s">
        <v>1136</v>
      </c>
      <c r="D74" s="126"/>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134"/>
      <c r="C75" s="174" t="s">
        <v>1160</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134"/>
      <c r="C76" s="174" t="s">
        <v>1161</v>
      </c>
      <c r="D76" s="126"/>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134"/>
      <c r="C77" s="174" t="s">
        <v>1162</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135"/>
      <c r="C78" s="128" t="s">
        <v>1140</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3"/>
      <c r="B79" s="3"/>
      <c r="C79" s="2"/>
      <c r="D79" s="3"/>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25" t="s">
        <v>12</v>
      </c>
      <c r="C80" s="128" t="str">
        <f>Summary!G87</f>
        <v>Sellers can see a new uploaded Product listed at Product  Discovery page and at Active Product page in the Sellers Menu</v>
      </c>
      <c r="D80" s="126"/>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3"/>
      <c r="C81" s="2"/>
      <c r="D81" s="3"/>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33" t="s">
        <v>118</v>
      </c>
      <c r="C82" s="36" t="s">
        <v>120</v>
      </c>
      <c r="D82" s="37" t="s">
        <v>122</v>
      </c>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134"/>
      <c r="C83" s="36" t="s">
        <v>126</v>
      </c>
      <c r="D83" s="37" t="s">
        <v>1163</v>
      </c>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134"/>
      <c r="C84" s="36" t="s">
        <v>131</v>
      </c>
      <c r="D84" s="37" t="s">
        <v>1020</v>
      </c>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134"/>
      <c r="C85" s="36" t="s">
        <v>137</v>
      </c>
      <c r="D85" s="37" t="s">
        <v>1021</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34"/>
      <c r="C86" s="36" t="s">
        <v>139</v>
      </c>
      <c r="D86" s="37" t="s">
        <v>1141</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34"/>
      <c r="C87" s="36" t="s">
        <v>144</v>
      </c>
      <c r="D87" s="37" t="s">
        <v>1045</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34"/>
      <c r="C88" s="36" t="s">
        <v>149</v>
      </c>
      <c r="D88" s="37" t="s">
        <v>1024</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34"/>
      <c r="C89" s="36" t="s">
        <v>154</v>
      </c>
      <c r="D89" s="37" t="s">
        <v>1025</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34"/>
      <c r="C90" s="36" t="s">
        <v>157</v>
      </c>
      <c r="D90" s="37" t="s">
        <v>1026</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34"/>
      <c r="C91" s="36" t="s">
        <v>162</v>
      </c>
      <c r="D91" s="37" t="s">
        <v>1142</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168</v>
      </c>
      <c r="D92" s="37" t="s">
        <v>1164</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171</v>
      </c>
      <c r="D93" s="37" t="s">
        <v>1165</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176</v>
      </c>
      <c r="D94" s="37" t="s">
        <v>1166</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181</v>
      </c>
      <c r="D95" s="37" t="s">
        <v>1146</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332</v>
      </c>
      <c r="D96" s="37" t="s">
        <v>1147</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34"/>
      <c r="C97" s="36" t="s">
        <v>189</v>
      </c>
      <c r="D97" s="37" t="s">
        <v>1148</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34"/>
      <c r="C98" s="36" t="s">
        <v>193</v>
      </c>
      <c r="D98" s="37" t="s">
        <v>1149</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34"/>
      <c r="C99" s="36" t="s">
        <v>197</v>
      </c>
      <c r="D99" s="37" t="s">
        <v>1150</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34"/>
      <c r="C100" s="36" t="s">
        <v>204</v>
      </c>
      <c r="D100" s="37" t="s">
        <v>1151</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4"/>
      <c r="C101" s="36" t="s">
        <v>206</v>
      </c>
      <c r="D101" s="37" t="s">
        <v>1167</v>
      </c>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34"/>
      <c r="C102" s="36" t="s">
        <v>212</v>
      </c>
      <c r="D102" s="37" t="s">
        <v>1029</v>
      </c>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34"/>
      <c r="C103" s="36" t="s">
        <v>219</v>
      </c>
      <c r="D103" s="37" t="s">
        <v>1153</v>
      </c>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34"/>
      <c r="C104" s="36" t="s">
        <v>222</v>
      </c>
      <c r="D104" s="37" t="s">
        <v>1047</v>
      </c>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34"/>
      <c r="C105" s="36" t="s">
        <v>231</v>
      </c>
      <c r="D105" s="37" t="s">
        <v>1154</v>
      </c>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34"/>
      <c r="C106" s="36" t="s">
        <v>365</v>
      </c>
      <c r="D106" s="37" t="s">
        <v>1155</v>
      </c>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34"/>
      <c r="C107" s="36" t="s">
        <v>630</v>
      </c>
      <c r="D107" s="37" t="s">
        <v>1156</v>
      </c>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34"/>
      <c r="C108" s="36" t="s">
        <v>632</v>
      </c>
      <c r="D108" s="37" t="s">
        <v>562</v>
      </c>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34"/>
      <c r="C109" s="36" t="s">
        <v>678</v>
      </c>
      <c r="D109" s="37" t="s">
        <v>567</v>
      </c>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34"/>
      <c r="C110" s="36" t="s">
        <v>680</v>
      </c>
      <c r="D110" s="37" t="s">
        <v>1157</v>
      </c>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35"/>
      <c r="C111" s="36" t="s">
        <v>1158</v>
      </c>
      <c r="D111" s="37" t="s">
        <v>1159</v>
      </c>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1"/>
      <c r="B113" s="25" t="s">
        <v>234</v>
      </c>
      <c r="C113" s="128" t="s">
        <v>235</v>
      </c>
      <c r="D113" s="126"/>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1"/>
      <c r="B114" s="31"/>
      <c r="C114" s="30"/>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5.75" customHeight="1">
      <c r="A115" s="1"/>
      <c r="B115" s="1"/>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33" t="s">
        <v>11</v>
      </c>
      <c r="C116" s="125" t="str">
        <f>Summary!F88</f>
        <v>Normal Scenario for Sellers Add Product with Price Include Delivery Cost</v>
      </c>
      <c r="D116" s="126"/>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25" t="s">
        <v>9</v>
      </c>
      <c r="C117" s="127" t="s">
        <v>377</v>
      </c>
      <c r="D117" s="126"/>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1"/>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136" t="s">
        <v>67</v>
      </c>
      <c r="C119" s="137"/>
      <c r="D119" s="126"/>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33" t="s">
        <v>81</v>
      </c>
      <c r="C120" s="128" t="s">
        <v>83</v>
      </c>
      <c r="D120" s="126"/>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34"/>
      <c r="C121" s="128" t="s">
        <v>92</v>
      </c>
      <c r="D121" s="126"/>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34"/>
      <c r="C122" s="128" t="s">
        <v>97</v>
      </c>
      <c r="D122" s="126"/>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34"/>
      <c r="C123" s="128" t="s">
        <v>98</v>
      </c>
      <c r="D123" s="126"/>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34"/>
      <c r="C124" s="128" t="s">
        <v>104</v>
      </c>
      <c r="D124" s="126"/>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34"/>
      <c r="C125" s="128" t="s">
        <v>1017</v>
      </c>
      <c r="D125" s="126"/>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34"/>
      <c r="C126" s="128" t="s">
        <v>1132</v>
      </c>
      <c r="D126" s="126"/>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1"/>
      <c r="B127" s="134"/>
      <c r="C127" s="128" t="s">
        <v>1133</v>
      </c>
      <c r="D127" s="126"/>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134"/>
      <c r="C128" s="128" t="s">
        <v>1018</v>
      </c>
      <c r="D128" s="126"/>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1"/>
      <c r="B129" s="134"/>
      <c r="C129" s="128" t="s">
        <v>1134</v>
      </c>
      <c r="D129" s="126"/>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34"/>
      <c r="C130" s="128" t="s">
        <v>1135</v>
      </c>
      <c r="D130" s="126"/>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1"/>
      <c r="B131" s="134"/>
      <c r="C131" s="128" t="s">
        <v>1136</v>
      </c>
      <c r="D131" s="126"/>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1"/>
      <c r="B132" s="134"/>
      <c r="C132" s="128" t="s">
        <v>1160</v>
      </c>
      <c r="D132" s="126"/>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1"/>
      <c r="B133" s="134"/>
      <c r="C133" s="128" t="s">
        <v>1161</v>
      </c>
      <c r="D133" s="126"/>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1"/>
      <c r="B134" s="134"/>
      <c r="C134" s="128" t="s">
        <v>1162</v>
      </c>
      <c r="D134" s="126"/>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135"/>
      <c r="C135" s="128" t="s">
        <v>1140</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1"/>
      <c r="B137" s="25" t="s">
        <v>12</v>
      </c>
      <c r="C137" s="128" t="str">
        <f>Summary!G88</f>
        <v>Buyers can see Shipping Subtotal of a product with the label 'Free Shipping' is $.00</v>
      </c>
      <c r="D137" s="126"/>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133" t="s">
        <v>118</v>
      </c>
      <c r="C139" s="36" t="s">
        <v>120</v>
      </c>
      <c r="D139" s="37" t="s">
        <v>122</v>
      </c>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34"/>
      <c r="C140" s="36" t="s">
        <v>126</v>
      </c>
      <c r="D140" s="37" t="s">
        <v>1163</v>
      </c>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34"/>
      <c r="C141" s="36" t="s">
        <v>131</v>
      </c>
      <c r="D141" s="37" t="s">
        <v>1020</v>
      </c>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34"/>
      <c r="C142" s="36" t="s">
        <v>137</v>
      </c>
      <c r="D142" s="37" t="s">
        <v>1021</v>
      </c>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34"/>
      <c r="C143" s="36" t="s">
        <v>139</v>
      </c>
      <c r="D143" s="37" t="s">
        <v>1141</v>
      </c>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134"/>
      <c r="C144" s="36" t="s">
        <v>144</v>
      </c>
      <c r="D144" s="37" t="s">
        <v>1045</v>
      </c>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134"/>
      <c r="C145" s="36" t="s">
        <v>149</v>
      </c>
      <c r="D145" s="37" t="s">
        <v>1024</v>
      </c>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34"/>
      <c r="C146" s="36" t="s">
        <v>154</v>
      </c>
      <c r="D146" s="37" t="s">
        <v>1025</v>
      </c>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34"/>
      <c r="C147" s="36" t="s">
        <v>157</v>
      </c>
      <c r="D147" s="37" t="s">
        <v>1026</v>
      </c>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34"/>
      <c r="C148" s="36" t="s">
        <v>162</v>
      </c>
      <c r="D148" s="37" t="s">
        <v>1142</v>
      </c>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34"/>
      <c r="C149" s="36" t="s">
        <v>168</v>
      </c>
      <c r="D149" s="37" t="s">
        <v>1164</v>
      </c>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34"/>
      <c r="C150" s="36" t="s">
        <v>171</v>
      </c>
      <c r="D150" s="37" t="s">
        <v>1165</v>
      </c>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34"/>
      <c r="C151" s="36" t="s">
        <v>176</v>
      </c>
      <c r="D151" s="37" t="s">
        <v>1166</v>
      </c>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34"/>
      <c r="C152" s="36" t="s">
        <v>181</v>
      </c>
      <c r="D152" s="37" t="s">
        <v>1146</v>
      </c>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34"/>
      <c r="C153" s="36" t="s">
        <v>332</v>
      </c>
      <c r="D153" s="37" t="s">
        <v>1147</v>
      </c>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34"/>
      <c r="C154" s="36" t="s">
        <v>189</v>
      </c>
      <c r="D154" s="37" t="s">
        <v>1148</v>
      </c>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34"/>
      <c r="C155" s="36" t="s">
        <v>193</v>
      </c>
      <c r="D155" s="37" t="s">
        <v>1149</v>
      </c>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34"/>
      <c r="C156" s="36" t="s">
        <v>197</v>
      </c>
      <c r="D156" s="38" t="s">
        <v>1168</v>
      </c>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134"/>
      <c r="C157" s="36" t="s">
        <v>204</v>
      </c>
      <c r="D157" s="37" t="s">
        <v>1169</v>
      </c>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134"/>
      <c r="C158" s="36" t="s">
        <v>206</v>
      </c>
      <c r="D158" s="37" t="s">
        <v>1167</v>
      </c>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134"/>
      <c r="C159" s="36" t="s">
        <v>212</v>
      </c>
      <c r="D159" s="37" t="s">
        <v>1029</v>
      </c>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134"/>
      <c r="C160" s="36" t="s">
        <v>219</v>
      </c>
      <c r="D160" s="37" t="s">
        <v>1153</v>
      </c>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134"/>
      <c r="C161" s="36" t="s">
        <v>222</v>
      </c>
      <c r="D161" s="37" t="s">
        <v>1047</v>
      </c>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134"/>
      <c r="C162" s="36" t="s">
        <v>231</v>
      </c>
      <c r="D162" s="37" t="s">
        <v>1154</v>
      </c>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134"/>
      <c r="C163" s="36" t="s">
        <v>365</v>
      </c>
      <c r="D163" s="37" t="s">
        <v>1155</v>
      </c>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134"/>
      <c r="C164" s="36" t="s">
        <v>630</v>
      </c>
      <c r="D164" s="37" t="s">
        <v>1171</v>
      </c>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134"/>
      <c r="C165" s="36" t="s">
        <v>632</v>
      </c>
      <c r="D165" s="37" t="s">
        <v>1105</v>
      </c>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134"/>
      <c r="C166" s="36" t="s">
        <v>678</v>
      </c>
      <c r="D166" s="37" t="s">
        <v>205</v>
      </c>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134"/>
      <c r="C167" s="36" t="s">
        <v>680</v>
      </c>
      <c r="D167" s="37" t="s">
        <v>1177</v>
      </c>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134"/>
      <c r="C168" s="36" t="s">
        <v>1158</v>
      </c>
      <c r="D168" s="37" t="s">
        <v>1179</v>
      </c>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134"/>
      <c r="C169" s="36" t="s">
        <v>1180</v>
      </c>
      <c r="D169" s="37" t="s">
        <v>1181</v>
      </c>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134"/>
      <c r="C170" s="36" t="s">
        <v>1182</v>
      </c>
      <c r="D170" s="37" t="s">
        <v>1183</v>
      </c>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134"/>
      <c r="C171" s="36" t="s">
        <v>1184</v>
      </c>
      <c r="D171" s="37" t="s">
        <v>1185</v>
      </c>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135"/>
      <c r="C172" s="36" t="s">
        <v>1186</v>
      </c>
      <c r="D172" s="37" t="s">
        <v>1187</v>
      </c>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1"/>
      <c r="B174" s="25" t="s">
        <v>234</v>
      </c>
      <c r="C174" s="128" t="s">
        <v>235</v>
      </c>
      <c r="D174" s="126"/>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1"/>
      <c r="B175" s="31"/>
      <c r="C175" s="30"/>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5.75" customHeight="1">
      <c r="A176" s="1"/>
      <c r="B176" s="1"/>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1"/>
      <c r="B177" s="33" t="s">
        <v>11</v>
      </c>
      <c r="C177" s="125" t="str">
        <f>Summary!F89</f>
        <v>Normal Scenario for Sellers Add Product with Price No Include Delivery Cost</v>
      </c>
      <c r="D177" s="126"/>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1"/>
      <c r="B178" s="25" t="s">
        <v>9</v>
      </c>
      <c r="C178" s="127" t="s">
        <v>380</v>
      </c>
      <c r="D178" s="126"/>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1"/>
      <c r="B179" s="1"/>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1"/>
      <c r="B180" s="136" t="s">
        <v>67</v>
      </c>
      <c r="C180" s="137"/>
      <c r="D180" s="126"/>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1"/>
      <c r="B181" s="133" t="s">
        <v>81</v>
      </c>
      <c r="C181" s="128" t="s">
        <v>83</v>
      </c>
      <c r="D181" s="126"/>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1"/>
      <c r="B182" s="134"/>
      <c r="C182" s="128" t="s">
        <v>92</v>
      </c>
      <c r="D182" s="126"/>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1"/>
      <c r="B183" s="134"/>
      <c r="C183" s="128" t="s">
        <v>97</v>
      </c>
      <c r="D183" s="126"/>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1"/>
      <c r="B184" s="134"/>
      <c r="C184" s="128" t="s">
        <v>98</v>
      </c>
      <c r="D184" s="126"/>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1"/>
      <c r="B185" s="134"/>
      <c r="C185" s="128" t="s">
        <v>104</v>
      </c>
      <c r="D185" s="126"/>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1"/>
      <c r="B186" s="134"/>
      <c r="C186" s="128" t="s">
        <v>1017</v>
      </c>
      <c r="D186" s="126"/>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1"/>
      <c r="B187" s="134"/>
      <c r="C187" s="128" t="s">
        <v>1132</v>
      </c>
      <c r="D187" s="126"/>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1"/>
      <c r="B188" s="134"/>
      <c r="C188" s="128" t="s">
        <v>1133</v>
      </c>
      <c r="D188" s="126"/>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1"/>
      <c r="B189" s="134"/>
      <c r="C189" s="128" t="s">
        <v>1018</v>
      </c>
      <c r="D189" s="126"/>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1"/>
      <c r="B190" s="134"/>
      <c r="C190" s="128" t="s">
        <v>1134</v>
      </c>
      <c r="D190" s="126"/>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1"/>
      <c r="B191" s="134"/>
      <c r="C191" s="128" t="s">
        <v>1135</v>
      </c>
      <c r="D191" s="126"/>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1"/>
      <c r="B192" s="134"/>
      <c r="C192" s="128" t="s">
        <v>1136</v>
      </c>
      <c r="D192" s="126"/>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1"/>
      <c r="B193" s="134"/>
      <c r="C193" s="128" t="s">
        <v>1160</v>
      </c>
      <c r="D193" s="126"/>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1"/>
      <c r="B194" s="134"/>
      <c r="C194" s="128" t="s">
        <v>1161</v>
      </c>
      <c r="D194" s="126"/>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1"/>
      <c r="B195" s="134"/>
      <c r="C195" s="128" t="s">
        <v>1162</v>
      </c>
      <c r="D195" s="126"/>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1"/>
      <c r="B196" s="135"/>
      <c r="C196" s="128" t="s">
        <v>1140</v>
      </c>
      <c r="D196" s="126"/>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1"/>
      <c r="B198" s="25" t="s">
        <v>12</v>
      </c>
      <c r="C198" s="128" t="str">
        <f>Summary!G89</f>
        <v>Buyers can see Shipping Subtotal of a new uploaded product with delivery cost based on Order Review</v>
      </c>
      <c r="D198" s="126"/>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1"/>
      <c r="B200" s="133" t="s">
        <v>118</v>
      </c>
      <c r="C200" s="36" t="s">
        <v>120</v>
      </c>
      <c r="D200" s="37" t="s">
        <v>122</v>
      </c>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134"/>
      <c r="C201" s="36" t="s">
        <v>126</v>
      </c>
      <c r="D201" s="37" t="s">
        <v>1163</v>
      </c>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134"/>
      <c r="C202" s="36" t="s">
        <v>131</v>
      </c>
      <c r="D202" s="37" t="s">
        <v>1020</v>
      </c>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134"/>
      <c r="C203" s="36" t="s">
        <v>137</v>
      </c>
      <c r="D203" s="37" t="s">
        <v>1021</v>
      </c>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134"/>
      <c r="C204" s="36" t="s">
        <v>139</v>
      </c>
      <c r="D204" s="37" t="s">
        <v>1141</v>
      </c>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134"/>
      <c r="C205" s="36" t="s">
        <v>144</v>
      </c>
      <c r="D205" s="37" t="s">
        <v>1045</v>
      </c>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134"/>
      <c r="C206" s="36" t="s">
        <v>149</v>
      </c>
      <c r="D206" s="37" t="s">
        <v>1024</v>
      </c>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134"/>
      <c r="C207" s="36" t="s">
        <v>154</v>
      </c>
      <c r="D207" s="37" t="s">
        <v>1025</v>
      </c>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134"/>
      <c r="C208" s="36" t="s">
        <v>157</v>
      </c>
      <c r="D208" s="37" t="s">
        <v>1026</v>
      </c>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134"/>
      <c r="C209" s="36" t="s">
        <v>162</v>
      </c>
      <c r="D209" s="37" t="s">
        <v>1142</v>
      </c>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134"/>
      <c r="C210" s="36" t="s">
        <v>168</v>
      </c>
      <c r="D210" s="37" t="s">
        <v>1164</v>
      </c>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134"/>
      <c r="C211" s="36" t="s">
        <v>171</v>
      </c>
      <c r="D211" s="37" t="s">
        <v>1165</v>
      </c>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134"/>
      <c r="C212" s="36" t="s">
        <v>176</v>
      </c>
      <c r="D212" s="37" t="s">
        <v>1166</v>
      </c>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134"/>
      <c r="C213" s="36" t="s">
        <v>181</v>
      </c>
      <c r="D213" s="37" t="s">
        <v>1146</v>
      </c>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34"/>
      <c r="C214" s="36" t="s">
        <v>332</v>
      </c>
      <c r="D214" s="37" t="s">
        <v>1147</v>
      </c>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134"/>
      <c r="C215" s="36" t="s">
        <v>189</v>
      </c>
      <c r="D215" s="37" t="s">
        <v>1148</v>
      </c>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134"/>
      <c r="C216" s="36" t="s">
        <v>193</v>
      </c>
      <c r="D216" s="37" t="s">
        <v>1149</v>
      </c>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134"/>
      <c r="C217" s="36" t="s">
        <v>197</v>
      </c>
      <c r="D217" s="38" t="s">
        <v>1206</v>
      </c>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134"/>
      <c r="C218" s="36" t="s">
        <v>204</v>
      </c>
      <c r="D218" s="37" t="s">
        <v>1169</v>
      </c>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134"/>
      <c r="C219" s="36" t="s">
        <v>206</v>
      </c>
      <c r="D219" s="37" t="s">
        <v>1167</v>
      </c>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134"/>
      <c r="C220" s="36" t="s">
        <v>212</v>
      </c>
      <c r="D220" s="37" t="s">
        <v>1029</v>
      </c>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134"/>
      <c r="C221" s="36" t="s">
        <v>219</v>
      </c>
      <c r="D221" s="37" t="s">
        <v>1153</v>
      </c>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134"/>
      <c r="C222" s="36" t="s">
        <v>222</v>
      </c>
      <c r="D222" s="37" t="s">
        <v>1047</v>
      </c>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134"/>
      <c r="C223" s="36" t="s">
        <v>231</v>
      </c>
      <c r="D223" s="37" t="s">
        <v>1105</v>
      </c>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134"/>
      <c r="C224" s="36" t="s">
        <v>365</v>
      </c>
      <c r="D224" s="37" t="s">
        <v>205</v>
      </c>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134"/>
      <c r="C225" s="36" t="s">
        <v>630</v>
      </c>
      <c r="D225" s="37" t="s">
        <v>1177</v>
      </c>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134"/>
      <c r="C226" s="36" t="s">
        <v>632</v>
      </c>
      <c r="D226" s="37" t="s">
        <v>1211</v>
      </c>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134"/>
      <c r="C227" s="36" t="s">
        <v>678</v>
      </c>
      <c r="D227" s="37" t="s">
        <v>1181</v>
      </c>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134"/>
      <c r="C228" s="36" t="s">
        <v>680</v>
      </c>
      <c r="D228" s="37" t="s">
        <v>1183</v>
      </c>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134"/>
      <c r="C229" s="36" t="s">
        <v>1158</v>
      </c>
      <c r="D229" s="37" t="s">
        <v>1185</v>
      </c>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135"/>
      <c r="C230" s="36" t="s">
        <v>1180</v>
      </c>
      <c r="D230" s="37" t="s">
        <v>1212</v>
      </c>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1"/>
      <c r="B232" s="25" t="s">
        <v>234</v>
      </c>
      <c r="C232" s="128" t="s">
        <v>235</v>
      </c>
      <c r="D232" s="126"/>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1"/>
      <c r="B233" s="31"/>
      <c r="C233" s="30"/>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5.75" customHeight="1">
      <c r="A234" s="1"/>
      <c r="B234" s="1"/>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1"/>
      <c r="B235" s="33" t="s">
        <v>11</v>
      </c>
      <c r="C235" s="125" t="str">
        <f>Summary!F90</f>
        <v>Normal Scenario for Sellers Add Normal Product and Save It as Draft</v>
      </c>
      <c r="D235" s="126"/>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1"/>
      <c r="B236" s="25" t="s">
        <v>9</v>
      </c>
      <c r="C236" s="127" t="s">
        <v>384</v>
      </c>
      <c r="D236" s="126"/>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1"/>
      <c r="B237" s="1"/>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1"/>
      <c r="B238" s="136" t="s">
        <v>67</v>
      </c>
      <c r="C238" s="137"/>
      <c r="D238" s="126"/>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1"/>
      <c r="B239" s="133" t="s">
        <v>81</v>
      </c>
      <c r="C239" s="128" t="s">
        <v>83</v>
      </c>
      <c r="D239" s="126"/>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1"/>
      <c r="B240" s="134"/>
      <c r="C240" s="128" t="s">
        <v>92</v>
      </c>
      <c r="D240" s="126"/>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1"/>
      <c r="B241" s="134"/>
      <c r="C241" s="128" t="s">
        <v>97</v>
      </c>
      <c r="D241" s="126"/>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1"/>
      <c r="B242" s="134"/>
      <c r="C242" s="128" t="s">
        <v>1017</v>
      </c>
      <c r="D242" s="126"/>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1"/>
      <c r="B243" s="134"/>
      <c r="C243" s="128" t="s">
        <v>1132</v>
      </c>
      <c r="D243" s="126"/>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1"/>
      <c r="B244" s="134"/>
      <c r="C244" s="128" t="s">
        <v>1133</v>
      </c>
      <c r="D244" s="126"/>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1"/>
      <c r="B245" s="134"/>
      <c r="C245" s="128" t="s">
        <v>1018</v>
      </c>
      <c r="D245" s="126"/>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1"/>
      <c r="B246" s="134"/>
      <c r="C246" s="128" t="s">
        <v>1134</v>
      </c>
      <c r="D246" s="126"/>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1"/>
      <c r="B247" s="134"/>
      <c r="C247" s="128" t="s">
        <v>1135</v>
      </c>
      <c r="D247" s="126"/>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1"/>
      <c r="B248" s="134"/>
      <c r="C248" s="128" t="s">
        <v>1136</v>
      </c>
      <c r="D248" s="126"/>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1"/>
      <c r="B249" s="134"/>
      <c r="C249" s="128" t="s">
        <v>1160</v>
      </c>
      <c r="D249" s="126"/>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1"/>
      <c r="B250" s="134"/>
      <c r="C250" s="128" t="s">
        <v>1161</v>
      </c>
      <c r="D250" s="126"/>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1"/>
      <c r="B251" s="134"/>
      <c r="C251" s="128" t="s">
        <v>1162</v>
      </c>
      <c r="D251" s="126"/>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1"/>
      <c r="B252" s="135"/>
      <c r="C252" s="128" t="s">
        <v>1140</v>
      </c>
      <c r="D252" s="126"/>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1"/>
      <c r="B254" s="25" t="s">
        <v>12</v>
      </c>
      <c r="C254" s="128" t="str">
        <f>Summary!G90</f>
        <v>Sellers can see a new Draft Product listed at 'Draft Product' page in the Sellers menu</v>
      </c>
      <c r="D254" s="126"/>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1"/>
      <c r="B256" s="133" t="s">
        <v>118</v>
      </c>
      <c r="C256" s="36" t="s">
        <v>120</v>
      </c>
      <c r="D256" s="37" t="s">
        <v>122</v>
      </c>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134"/>
      <c r="C257" s="36" t="s">
        <v>126</v>
      </c>
      <c r="D257" s="37" t="s">
        <v>1163</v>
      </c>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134"/>
      <c r="C258" s="36" t="s">
        <v>131</v>
      </c>
      <c r="D258" s="37" t="s">
        <v>1020</v>
      </c>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134"/>
      <c r="C259" s="36" t="s">
        <v>137</v>
      </c>
      <c r="D259" s="37" t="s">
        <v>1021</v>
      </c>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134"/>
      <c r="C260" s="36" t="s">
        <v>139</v>
      </c>
      <c r="D260" s="37" t="s">
        <v>1141</v>
      </c>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134"/>
      <c r="C261" s="36" t="s">
        <v>144</v>
      </c>
      <c r="D261" s="37" t="s">
        <v>1045</v>
      </c>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134"/>
      <c r="C262" s="36" t="s">
        <v>149</v>
      </c>
      <c r="D262" s="37" t="s">
        <v>1024</v>
      </c>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134"/>
      <c r="C263" s="36" t="s">
        <v>154</v>
      </c>
      <c r="D263" s="37" t="s">
        <v>1025</v>
      </c>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134"/>
      <c r="C264" s="36" t="s">
        <v>157</v>
      </c>
      <c r="D264" s="37" t="s">
        <v>1026</v>
      </c>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134"/>
      <c r="C265" s="36" t="s">
        <v>162</v>
      </c>
      <c r="D265" s="37" t="s">
        <v>1142</v>
      </c>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134"/>
      <c r="C266" s="36" t="s">
        <v>168</v>
      </c>
      <c r="D266" s="37" t="s">
        <v>1164</v>
      </c>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134"/>
      <c r="C267" s="36" t="s">
        <v>171</v>
      </c>
      <c r="D267" s="37" t="s">
        <v>1165</v>
      </c>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134"/>
      <c r="C268" s="36" t="s">
        <v>176</v>
      </c>
      <c r="D268" s="37" t="s">
        <v>1166</v>
      </c>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134"/>
      <c r="C269" s="36" t="s">
        <v>181</v>
      </c>
      <c r="D269" s="37" t="s">
        <v>1146</v>
      </c>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134"/>
      <c r="C270" s="36" t="s">
        <v>332</v>
      </c>
      <c r="D270" s="37" t="s">
        <v>1147</v>
      </c>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134"/>
      <c r="C271" s="36" t="s">
        <v>189</v>
      </c>
      <c r="D271" s="37" t="s">
        <v>1148</v>
      </c>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134"/>
      <c r="C272" s="36" t="s">
        <v>193</v>
      </c>
      <c r="D272" s="37" t="s">
        <v>1149</v>
      </c>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134"/>
      <c r="C273" s="36" t="s">
        <v>197</v>
      </c>
      <c r="D273" s="37" t="s">
        <v>1206</v>
      </c>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134"/>
      <c r="C274" s="36" t="s">
        <v>204</v>
      </c>
      <c r="D274" s="38" t="s">
        <v>1219</v>
      </c>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134"/>
      <c r="C275" s="36" t="s">
        <v>206</v>
      </c>
      <c r="D275" s="37" t="s">
        <v>1167</v>
      </c>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134"/>
      <c r="C276" s="36" t="s">
        <v>212</v>
      </c>
      <c r="D276" s="37" t="s">
        <v>1029</v>
      </c>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134"/>
      <c r="C277" s="36" t="s">
        <v>219</v>
      </c>
      <c r="D277" s="37" t="s">
        <v>1220</v>
      </c>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134"/>
      <c r="C278" s="36" t="s">
        <v>222</v>
      </c>
      <c r="D278" s="37" t="s">
        <v>1047</v>
      </c>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134"/>
      <c r="C279" s="36" t="s">
        <v>231</v>
      </c>
      <c r="D279" s="37" t="s">
        <v>562</v>
      </c>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134"/>
      <c r="C280" s="36" t="s">
        <v>365</v>
      </c>
      <c r="D280" s="37" t="s">
        <v>567</v>
      </c>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134"/>
      <c r="C281" s="36" t="s">
        <v>630</v>
      </c>
      <c r="D281" s="37" t="s">
        <v>1221</v>
      </c>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135"/>
      <c r="C282" s="36" t="s">
        <v>632</v>
      </c>
      <c r="D282" s="37" t="s">
        <v>1222</v>
      </c>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1"/>
      <c r="B284" s="25" t="s">
        <v>234</v>
      </c>
      <c r="C284" s="128" t="s">
        <v>235</v>
      </c>
      <c r="D284" s="126"/>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1"/>
      <c r="B285" s="31"/>
      <c r="C285" s="30"/>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5.75" customHeight="1">
      <c r="A286" s="1"/>
      <c r="B286" s="1"/>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1"/>
      <c r="B287" s="33" t="s">
        <v>11</v>
      </c>
      <c r="C287" s="125" t="str">
        <f>Summary!F91</f>
        <v>Normal Scenario for Sellers Add Normal Product with Other Latin Keyboard Setting</v>
      </c>
      <c r="D287" s="126"/>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1"/>
      <c r="B288" s="25" t="s">
        <v>9</v>
      </c>
      <c r="C288" s="127" t="s">
        <v>387</v>
      </c>
      <c r="D288" s="126"/>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1"/>
      <c r="B289" s="1"/>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1"/>
      <c r="B290" s="136" t="s">
        <v>67</v>
      </c>
      <c r="C290" s="137"/>
      <c r="D290" s="126"/>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1"/>
      <c r="B291" s="133" t="s">
        <v>81</v>
      </c>
      <c r="C291" s="128" t="s">
        <v>83</v>
      </c>
      <c r="D291" s="126"/>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1"/>
      <c r="B292" s="134"/>
      <c r="C292" s="128" t="s">
        <v>92</v>
      </c>
      <c r="D292" s="126"/>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1"/>
      <c r="B293" s="134"/>
      <c r="C293" s="128" t="s">
        <v>97</v>
      </c>
      <c r="D293" s="126"/>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1"/>
      <c r="B294" s="134"/>
      <c r="C294" s="128" t="s">
        <v>1043</v>
      </c>
      <c r="D294" s="126"/>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1"/>
      <c r="B295" s="134"/>
      <c r="C295" s="128" t="s">
        <v>1132</v>
      </c>
      <c r="D295" s="126"/>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1"/>
      <c r="B296" s="134"/>
      <c r="C296" s="128" t="s">
        <v>1133</v>
      </c>
      <c r="D296" s="126"/>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1"/>
      <c r="B297" s="134"/>
      <c r="C297" s="128" t="s">
        <v>1044</v>
      </c>
      <c r="D297" s="126"/>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1"/>
      <c r="B298" s="134"/>
      <c r="C298" s="128" t="s">
        <v>1134</v>
      </c>
      <c r="D298" s="126"/>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1"/>
      <c r="B299" s="134"/>
      <c r="C299" s="128" t="s">
        <v>1135</v>
      </c>
      <c r="D299" s="126"/>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1"/>
      <c r="B300" s="134"/>
      <c r="C300" s="128" t="s">
        <v>1136</v>
      </c>
      <c r="D300" s="126"/>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1"/>
      <c r="B301" s="134"/>
      <c r="C301" s="128" t="s">
        <v>1160</v>
      </c>
      <c r="D301" s="126"/>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1"/>
      <c r="B302" s="134"/>
      <c r="C302" s="128" t="s">
        <v>1161</v>
      </c>
      <c r="D302" s="126"/>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1"/>
      <c r="B303" s="134"/>
      <c r="C303" s="128" t="s">
        <v>1162</v>
      </c>
      <c r="D303" s="126"/>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1"/>
      <c r="B304" s="135"/>
      <c r="C304" s="128" t="s">
        <v>1140</v>
      </c>
      <c r="D304" s="126"/>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1"/>
      <c r="B306" s="25" t="s">
        <v>12</v>
      </c>
      <c r="C306" s="128" t="str">
        <f>Summary!G91</f>
        <v>Sellers can see a new uploaded Product listed at Product  Discovery page and at Active Product page in the Sellers Menu</v>
      </c>
      <c r="D306" s="126"/>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1"/>
      <c r="B308" s="133" t="s">
        <v>118</v>
      </c>
      <c r="C308" s="36" t="s">
        <v>120</v>
      </c>
      <c r="D308" s="37" t="s">
        <v>122</v>
      </c>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134"/>
      <c r="C309" s="36" t="s">
        <v>126</v>
      </c>
      <c r="D309" s="37" t="s">
        <v>1163</v>
      </c>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134"/>
      <c r="C310" s="36" t="s">
        <v>131</v>
      </c>
      <c r="D310" s="37" t="s">
        <v>1020</v>
      </c>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134"/>
      <c r="C311" s="36" t="s">
        <v>137</v>
      </c>
      <c r="D311" s="37" t="s">
        <v>1021</v>
      </c>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134"/>
      <c r="C312" s="36" t="s">
        <v>139</v>
      </c>
      <c r="D312" s="37" t="s">
        <v>1141</v>
      </c>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134"/>
      <c r="C313" s="36" t="s">
        <v>144</v>
      </c>
      <c r="D313" s="37" t="s">
        <v>1045</v>
      </c>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134"/>
      <c r="C314" s="36" t="s">
        <v>149</v>
      </c>
      <c r="D314" s="37" t="s">
        <v>1024</v>
      </c>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134"/>
      <c r="C315" s="36" t="s">
        <v>154</v>
      </c>
      <c r="D315" s="37" t="s">
        <v>1025</v>
      </c>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134"/>
      <c r="C316" s="36" t="s">
        <v>157</v>
      </c>
      <c r="D316" s="37" t="s">
        <v>1026</v>
      </c>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134"/>
      <c r="C317" s="36" t="s">
        <v>162</v>
      </c>
      <c r="D317" s="37" t="s">
        <v>1142</v>
      </c>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134"/>
      <c r="C318" s="36" t="s">
        <v>168</v>
      </c>
      <c r="D318" s="37" t="s">
        <v>1164</v>
      </c>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134"/>
      <c r="C319" s="36" t="s">
        <v>171</v>
      </c>
      <c r="D319" s="37" t="s">
        <v>1165</v>
      </c>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134"/>
      <c r="C320" s="36" t="s">
        <v>176</v>
      </c>
      <c r="D320" s="37" t="s">
        <v>1166</v>
      </c>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134"/>
      <c r="C321" s="36" t="s">
        <v>181</v>
      </c>
      <c r="D321" s="37" t="s">
        <v>1146</v>
      </c>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134"/>
      <c r="C322" s="36" t="s">
        <v>332</v>
      </c>
      <c r="D322" s="37" t="s">
        <v>1147</v>
      </c>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134"/>
      <c r="C323" s="36" t="s">
        <v>189</v>
      </c>
      <c r="D323" s="37" t="s">
        <v>1148</v>
      </c>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134"/>
      <c r="C324" s="36" t="s">
        <v>193</v>
      </c>
      <c r="D324" s="37" t="s">
        <v>1149</v>
      </c>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134"/>
      <c r="C325" s="36" t="s">
        <v>197</v>
      </c>
      <c r="D325" s="37" t="s">
        <v>1206</v>
      </c>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134"/>
      <c r="C326" s="36" t="s">
        <v>204</v>
      </c>
      <c r="D326" s="37" t="s">
        <v>1169</v>
      </c>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134"/>
      <c r="C327" s="36" t="s">
        <v>206</v>
      </c>
      <c r="D327" s="37" t="s">
        <v>1167</v>
      </c>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134"/>
      <c r="C328" s="36" t="s">
        <v>212</v>
      </c>
      <c r="D328" s="37" t="s">
        <v>1029</v>
      </c>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134"/>
      <c r="C329" s="36" t="s">
        <v>219</v>
      </c>
      <c r="D329" s="37" t="s">
        <v>1220</v>
      </c>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134"/>
      <c r="C330" s="36" t="s">
        <v>222</v>
      </c>
      <c r="D330" s="37" t="s">
        <v>1047</v>
      </c>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134"/>
      <c r="C331" s="36" t="s">
        <v>231</v>
      </c>
      <c r="D331" s="37" t="s">
        <v>562</v>
      </c>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134"/>
      <c r="C332" s="36" t="s">
        <v>365</v>
      </c>
      <c r="D332" s="37" t="s">
        <v>567</v>
      </c>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134"/>
      <c r="C333" s="36" t="s">
        <v>630</v>
      </c>
      <c r="D333" s="37" t="s">
        <v>1221</v>
      </c>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135"/>
      <c r="C334" s="36" t="s">
        <v>632</v>
      </c>
      <c r="D334" s="37" t="s">
        <v>1222</v>
      </c>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1"/>
      <c r="B336" s="25" t="s">
        <v>234</v>
      </c>
      <c r="C336" s="128" t="s">
        <v>235</v>
      </c>
      <c r="D336" s="126"/>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1"/>
      <c r="B337" s="31"/>
      <c r="C337" s="30"/>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5.75" customHeight="1">
      <c r="A338" s="1"/>
      <c r="B338" s="1"/>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1"/>
      <c r="B339" s="33" t="s">
        <v>11</v>
      </c>
      <c r="C339" s="125" t="str">
        <f>Summary!F92</f>
        <v>Normal Scenario for Sellers Saved Draft of Product Form</v>
      </c>
      <c r="D339" s="126"/>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1"/>
      <c r="B340" s="25" t="s">
        <v>9</v>
      </c>
      <c r="C340" s="127" t="s">
        <v>389</v>
      </c>
      <c r="D340" s="126"/>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1"/>
      <c r="B341" s="1"/>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1"/>
      <c r="B342" s="136" t="s">
        <v>67</v>
      </c>
      <c r="C342" s="137"/>
      <c r="D342" s="126"/>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1"/>
      <c r="B343" s="133" t="s">
        <v>81</v>
      </c>
      <c r="C343" s="128" t="s">
        <v>83</v>
      </c>
      <c r="D343" s="126"/>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1"/>
      <c r="B344" s="134"/>
      <c r="C344" s="128" t="s">
        <v>92</v>
      </c>
      <c r="D344" s="126"/>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1"/>
      <c r="B345" s="134"/>
      <c r="C345" s="128" t="s">
        <v>97</v>
      </c>
      <c r="D345" s="126"/>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1"/>
      <c r="B346" s="134"/>
      <c r="C346" s="128" t="s">
        <v>1017</v>
      </c>
      <c r="D346" s="126"/>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1"/>
      <c r="B347" s="134"/>
      <c r="C347" s="128" t="s">
        <v>1132</v>
      </c>
      <c r="D347" s="126"/>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1"/>
      <c r="B348" s="134"/>
      <c r="C348" s="128" t="s">
        <v>1133</v>
      </c>
      <c r="D348" s="126"/>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1"/>
      <c r="B349" s="134"/>
      <c r="C349" s="128" t="s">
        <v>1018</v>
      </c>
      <c r="D349" s="126"/>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1"/>
      <c r="B350" s="134"/>
      <c r="C350" s="128" t="s">
        <v>1134</v>
      </c>
      <c r="D350" s="126"/>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1"/>
      <c r="B351" s="134"/>
      <c r="C351" s="128" t="s">
        <v>1135</v>
      </c>
      <c r="D351" s="126"/>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1"/>
      <c r="B352" s="134"/>
      <c r="C352" s="128" t="s">
        <v>1136</v>
      </c>
      <c r="D352" s="126"/>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1"/>
      <c r="B353" s="134"/>
      <c r="C353" s="128" t="s">
        <v>1160</v>
      </c>
      <c r="D353" s="126"/>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1"/>
      <c r="B354" s="134"/>
      <c r="C354" s="128" t="s">
        <v>1161</v>
      </c>
      <c r="D354" s="126"/>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1"/>
      <c r="B355" s="134"/>
      <c r="C355" s="128" t="s">
        <v>1162</v>
      </c>
      <c r="D355" s="126"/>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1"/>
      <c r="B356" s="135"/>
      <c r="C356" s="128" t="s">
        <v>1140</v>
      </c>
      <c r="D356" s="126"/>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1"/>
      <c r="B358" s="25" t="s">
        <v>12</v>
      </c>
      <c r="C358" s="128" t="str">
        <f>Summary!G92</f>
        <v>Sellers can see a saved draft Product form displayed at Add Product page</v>
      </c>
      <c r="D358" s="126"/>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1"/>
      <c r="B360" s="133" t="s">
        <v>118</v>
      </c>
      <c r="C360" s="36" t="s">
        <v>120</v>
      </c>
      <c r="D360" s="37" t="s">
        <v>122</v>
      </c>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134"/>
      <c r="C361" s="36" t="s">
        <v>126</v>
      </c>
      <c r="D361" s="37" t="s">
        <v>1163</v>
      </c>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134"/>
      <c r="C362" s="36" t="s">
        <v>131</v>
      </c>
      <c r="D362" s="37" t="s">
        <v>1020</v>
      </c>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134"/>
      <c r="C363" s="36" t="s">
        <v>137</v>
      </c>
      <c r="D363" s="37" t="s">
        <v>1021</v>
      </c>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134"/>
      <c r="C364" s="36" t="s">
        <v>139</v>
      </c>
      <c r="D364" s="37" t="s">
        <v>1141</v>
      </c>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134"/>
      <c r="C365" s="36" t="s">
        <v>144</v>
      </c>
      <c r="D365" s="37" t="s">
        <v>1045</v>
      </c>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134"/>
      <c r="C366" s="36" t="s">
        <v>149</v>
      </c>
      <c r="D366" s="37" t="s">
        <v>1024</v>
      </c>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134"/>
      <c r="C367" s="36" t="s">
        <v>154</v>
      </c>
      <c r="D367" s="37" t="s">
        <v>1025</v>
      </c>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134"/>
      <c r="C368" s="36" t="s">
        <v>157</v>
      </c>
      <c r="D368" s="37" t="s">
        <v>1026</v>
      </c>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134"/>
      <c r="C369" s="36" t="s">
        <v>162</v>
      </c>
      <c r="D369" s="37" t="s">
        <v>1142</v>
      </c>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134"/>
      <c r="C370" s="36" t="s">
        <v>168</v>
      </c>
      <c r="D370" s="37" t="s">
        <v>1052</v>
      </c>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134"/>
      <c r="C371" s="36" t="s">
        <v>171</v>
      </c>
      <c r="D371" s="37" t="s">
        <v>1053</v>
      </c>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134"/>
      <c r="C372" s="36" t="s">
        <v>176</v>
      </c>
      <c r="D372" s="37" t="s">
        <v>1054</v>
      </c>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134"/>
      <c r="C373" s="36" t="s">
        <v>181</v>
      </c>
      <c r="D373" s="37" t="s">
        <v>1223</v>
      </c>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134"/>
      <c r="C374" s="36" t="s">
        <v>332</v>
      </c>
      <c r="D374" s="37" t="s">
        <v>1056</v>
      </c>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134"/>
      <c r="C375" s="36" t="s">
        <v>189</v>
      </c>
      <c r="D375" s="37" t="s">
        <v>1224</v>
      </c>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134"/>
      <c r="C376" s="36" t="s">
        <v>193</v>
      </c>
      <c r="D376" s="37" t="s">
        <v>1045</v>
      </c>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135"/>
      <c r="C377" s="36" t="s">
        <v>197</v>
      </c>
      <c r="D377" s="37" t="s">
        <v>1225</v>
      </c>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1"/>
      <c r="B379" s="25" t="s">
        <v>234</v>
      </c>
      <c r="C379" s="128" t="s">
        <v>235</v>
      </c>
      <c r="D379" s="126"/>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1"/>
      <c r="B380" s="31"/>
      <c r="C380" s="30"/>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5.75" customHeight="1">
      <c r="A381" s="1"/>
      <c r="B381" s="1"/>
      <c r="C381" s="2"/>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1"/>
      <c r="B382" s="33" t="s">
        <v>11</v>
      </c>
      <c r="C382" s="125" t="str">
        <f>Summary!F93</f>
        <v>Normal Scenario for Sellers Discard Draft of Product Form</v>
      </c>
      <c r="D382" s="126"/>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1"/>
      <c r="B383" s="25" t="s">
        <v>9</v>
      </c>
      <c r="C383" s="127" t="s">
        <v>392</v>
      </c>
      <c r="D383" s="126"/>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1"/>
      <c r="B384" s="1"/>
      <c r="C384" s="2"/>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1"/>
      <c r="B385" s="136" t="s">
        <v>67</v>
      </c>
      <c r="C385" s="137"/>
      <c r="D385" s="126"/>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1"/>
      <c r="B386" s="133" t="s">
        <v>81</v>
      </c>
      <c r="C386" s="128" t="s">
        <v>83</v>
      </c>
      <c r="D386" s="126"/>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1"/>
      <c r="B387" s="134"/>
      <c r="C387" s="128" t="s">
        <v>92</v>
      </c>
      <c r="D387" s="126"/>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1"/>
      <c r="B388" s="134"/>
      <c r="C388" s="128" t="s">
        <v>97</v>
      </c>
      <c r="D388" s="126"/>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1"/>
      <c r="B389" s="134"/>
      <c r="C389" s="128" t="s">
        <v>1017</v>
      </c>
      <c r="D389" s="126"/>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1"/>
      <c r="B390" s="134"/>
      <c r="C390" s="128" t="s">
        <v>1132</v>
      </c>
      <c r="D390" s="126"/>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1"/>
      <c r="B391" s="134"/>
      <c r="C391" s="128" t="s">
        <v>1133</v>
      </c>
      <c r="D391" s="126"/>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1"/>
      <c r="B392" s="134"/>
      <c r="C392" s="128" t="s">
        <v>1018</v>
      </c>
      <c r="D392" s="126"/>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1"/>
      <c r="B393" s="134"/>
      <c r="C393" s="128" t="s">
        <v>1134</v>
      </c>
      <c r="D393" s="126"/>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1"/>
      <c r="B394" s="134"/>
      <c r="C394" s="128" t="s">
        <v>1135</v>
      </c>
      <c r="D394" s="126"/>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1"/>
      <c r="B395" s="134"/>
      <c r="C395" s="128" t="s">
        <v>1136</v>
      </c>
      <c r="D395" s="126"/>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1"/>
      <c r="B396" s="134"/>
      <c r="C396" s="128" t="s">
        <v>1160</v>
      </c>
      <c r="D396" s="126"/>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1"/>
      <c r="B397" s="134"/>
      <c r="C397" s="128" t="s">
        <v>1161</v>
      </c>
      <c r="D397" s="126"/>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1"/>
      <c r="B398" s="134"/>
      <c r="C398" s="128" t="s">
        <v>1162</v>
      </c>
      <c r="D398" s="126"/>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1"/>
      <c r="B399" s="135"/>
      <c r="C399" s="128" t="s">
        <v>1140</v>
      </c>
      <c r="D399" s="126"/>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1"/>
      <c r="B401" s="25" t="s">
        <v>12</v>
      </c>
      <c r="C401" s="128" t="str">
        <f>Summary!G93</f>
        <v>Sellers cannot see a draft Product form displayed at Add Product page</v>
      </c>
      <c r="D401" s="126"/>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1"/>
      <c r="B403" s="133" t="s">
        <v>118</v>
      </c>
      <c r="C403" s="36" t="s">
        <v>120</v>
      </c>
      <c r="D403" s="37" t="s">
        <v>122</v>
      </c>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134"/>
      <c r="C404" s="36" t="s">
        <v>126</v>
      </c>
      <c r="D404" s="37" t="s">
        <v>1163</v>
      </c>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134"/>
      <c r="C405" s="36" t="s">
        <v>131</v>
      </c>
      <c r="D405" s="37" t="s">
        <v>1020</v>
      </c>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134"/>
      <c r="C406" s="36" t="s">
        <v>137</v>
      </c>
      <c r="D406" s="37" t="s">
        <v>1021</v>
      </c>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134"/>
      <c r="C407" s="36" t="s">
        <v>139</v>
      </c>
      <c r="D407" s="37" t="s">
        <v>1141</v>
      </c>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134"/>
      <c r="C408" s="36" t="s">
        <v>144</v>
      </c>
      <c r="D408" s="37" t="s">
        <v>1045</v>
      </c>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134"/>
      <c r="C409" s="36" t="s">
        <v>149</v>
      </c>
      <c r="D409" s="37" t="s">
        <v>1024</v>
      </c>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134"/>
      <c r="C410" s="36" t="s">
        <v>154</v>
      </c>
      <c r="D410" s="37" t="s">
        <v>1025</v>
      </c>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134"/>
      <c r="C411" s="36" t="s">
        <v>157</v>
      </c>
      <c r="D411" s="37" t="s">
        <v>1026</v>
      </c>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134"/>
      <c r="C412" s="36" t="s">
        <v>162</v>
      </c>
      <c r="D412" s="37" t="s">
        <v>1142</v>
      </c>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134"/>
      <c r="C413" s="36" t="s">
        <v>168</v>
      </c>
      <c r="D413" s="37" t="s">
        <v>1052</v>
      </c>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134"/>
      <c r="C414" s="36" t="s">
        <v>171</v>
      </c>
      <c r="D414" s="37" t="s">
        <v>1053</v>
      </c>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134"/>
      <c r="C415" s="36" t="s">
        <v>176</v>
      </c>
      <c r="D415" s="37" t="s">
        <v>1067</v>
      </c>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134"/>
      <c r="C416" s="36" t="s">
        <v>181</v>
      </c>
      <c r="D416" s="37" t="s">
        <v>1230</v>
      </c>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134"/>
      <c r="C417" s="36" t="s">
        <v>332</v>
      </c>
      <c r="D417" s="37" t="s">
        <v>1056</v>
      </c>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134"/>
      <c r="C418" s="36" t="s">
        <v>189</v>
      </c>
      <c r="D418" s="37" t="s">
        <v>1224</v>
      </c>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134"/>
      <c r="C419" s="36" t="s">
        <v>193</v>
      </c>
      <c r="D419" s="37" t="s">
        <v>1045</v>
      </c>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135"/>
      <c r="C420" s="36" t="s">
        <v>197</v>
      </c>
      <c r="D420" s="37" t="s">
        <v>1231</v>
      </c>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2"/>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75" customHeight="1">
      <c r="A422" s="1"/>
      <c r="B422" s="25" t="s">
        <v>234</v>
      </c>
      <c r="C422" s="128" t="s">
        <v>235</v>
      </c>
      <c r="D422" s="126"/>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75" customHeight="1">
      <c r="A423" s="31"/>
      <c r="B423" s="31"/>
      <c r="C423" s="30"/>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5.75" customHeight="1">
      <c r="A424" s="1"/>
      <c r="B424" s="1"/>
      <c r="C424" s="2"/>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75" customHeight="1">
      <c r="A425" s="1"/>
      <c r="B425" s="33" t="s">
        <v>11</v>
      </c>
      <c r="C425" s="125" t="str">
        <f>Summary!F94</f>
        <v>Negative Scenario for Sellers Add Normal Product without Set Up Bank Account on the Profile</v>
      </c>
      <c r="D425" s="126"/>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75" customHeight="1">
      <c r="A426" s="1"/>
      <c r="B426" s="25" t="s">
        <v>9</v>
      </c>
      <c r="C426" s="127" t="s">
        <v>395</v>
      </c>
      <c r="D426" s="126"/>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75" customHeight="1">
      <c r="A427" s="1"/>
      <c r="B427" s="1"/>
      <c r="C427" s="2"/>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75" customHeight="1">
      <c r="A428" s="1"/>
      <c r="B428" s="136" t="s">
        <v>67</v>
      </c>
      <c r="C428" s="137"/>
      <c r="D428" s="126"/>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75" customHeight="1">
      <c r="A429" s="1"/>
      <c r="B429" s="133" t="s">
        <v>81</v>
      </c>
      <c r="C429" s="128" t="s">
        <v>83</v>
      </c>
      <c r="D429" s="126"/>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75" customHeight="1">
      <c r="A430" s="1"/>
      <c r="B430" s="134"/>
      <c r="C430" s="128" t="s">
        <v>1016</v>
      </c>
      <c r="D430" s="126"/>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customHeight="1">
      <c r="A431" s="1"/>
      <c r="B431" s="135"/>
      <c r="C431" s="128" t="s">
        <v>803</v>
      </c>
      <c r="D431" s="126"/>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2"/>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75" customHeight="1">
      <c r="A433" s="1"/>
      <c r="B433" s="25" t="s">
        <v>12</v>
      </c>
      <c r="C433" s="128" t="str">
        <f>Summary!G94</f>
        <v xml:space="preserve">Sellers can see a message 'Please setup your Bank Account first.' </v>
      </c>
      <c r="D433" s="126"/>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75" customHeight="1">
      <c r="A434" s="3"/>
      <c r="B434" s="3"/>
      <c r="C434" s="2"/>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75" customHeight="1">
      <c r="A435" s="1"/>
      <c r="B435" s="133" t="s">
        <v>118</v>
      </c>
      <c r="C435" s="36" t="s">
        <v>120</v>
      </c>
      <c r="D435" s="37" t="s">
        <v>1243</v>
      </c>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5.75" customHeight="1">
      <c r="A436" s="3"/>
      <c r="B436" s="134"/>
      <c r="C436" s="36" t="s">
        <v>126</v>
      </c>
      <c r="D436" s="37" t="s">
        <v>1029</v>
      </c>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5.75" customHeight="1">
      <c r="A437" s="3"/>
      <c r="B437" s="135"/>
      <c r="C437" s="36" t="s">
        <v>131</v>
      </c>
      <c r="D437" s="37" t="s">
        <v>1244</v>
      </c>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5.75" customHeight="1">
      <c r="A438" s="3"/>
      <c r="B438" s="3"/>
      <c r="C438" s="2"/>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5.75" customHeight="1">
      <c r="A439" s="1"/>
      <c r="B439" s="25" t="s">
        <v>234</v>
      </c>
      <c r="C439" s="128" t="s">
        <v>235</v>
      </c>
      <c r="D439" s="126"/>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5.75" customHeight="1">
      <c r="A440" s="31"/>
      <c r="B440" s="31"/>
      <c r="C440" s="30"/>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5.75" customHeight="1">
      <c r="A441" s="3"/>
      <c r="B441" s="3"/>
      <c r="C441" s="2"/>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5.75" customHeight="1">
      <c r="A442" s="3"/>
      <c r="B442" s="3"/>
      <c r="C442" s="2"/>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5.75" customHeight="1">
      <c r="A443" s="3"/>
      <c r="B443" s="3"/>
      <c r="C443" s="2"/>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75" customHeight="1">
      <c r="A444" s="3"/>
      <c r="B444" s="3"/>
      <c r="C444" s="2"/>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5.75" customHeight="1">
      <c r="A445" s="3"/>
      <c r="B445" s="3"/>
      <c r="C445" s="2"/>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5.75" customHeight="1">
      <c r="A446" s="3"/>
      <c r="B446" s="3"/>
      <c r="C446" s="2"/>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5.75" customHeight="1">
      <c r="A447" s="3"/>
      <c r="B447" s="3"/>
      <c r="C447" s="2"/>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5.75" customHeight="1">
      <c r="A448" s="3"/>
      <c r="B448" s="3"/>
      <c r="C448" s="2"/>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5.75" customHeight="1">
      <c r="A449" s="3"/>
      <c r="B449" s="3"/>
      <c r="C449" s="2"/>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5.75" customHeight="1">
      <c r="A450" s="3"/>
      <c r="B450" s="3"/>
      <c r="C450" s="2"/>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5.75" customHeight="1">
      <c r="A451" s="3"/>
      <c r="B451" s="3"/>
      <c r="C451" s="2"/>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5.75" customHeight="1">
      <c r="A452" s="3"/>
      <c r="B452" s="3"/>
      <c r="C452" s="2"/>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5.75" customHeight="1">
      <c r="A453" s="3"/>
      <c r="B453" s="3"/>
      <c r="C453" s="2"/>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5.75" customHeight="1">
      <c r="A454" s="3"/>
      <c r="B454" s="3"/>
      <c r="C454" s="2"/>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5.75" customHeight="1">
      <c r="A455" s="3"/>
      <c r="B455" s="3"/>
      <c r="C455" s="2"/>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5.75" customHeight="1">
      <c r="A456" s="3"/>
      <c r="B456" s="3"/>
      <c r="C456" s="2"/>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5.75" customHeight="1">
      <c r="A457" s="3"/>
      <c r="B457" s="3"/>
      <c r="C457" s="2"/>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5.75" customHeight="1">
      <c r="A458" s="3"/>
      <c r="B458" s="3"/>
      <c r="C458" s="2"/>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5.75" customHeight="1">
      <c r="A459" s="3"/>
      <c r="B459" s="3"/>
      <c r="C459" s="2"/>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5.75" customHeight="1">
      <c r="A460" s="3"/>
      <c r="B460" s="3"/>
      <c r="C460" s="2"/>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5.75" customHeight="1">
      <c r="A461" s="3"/>
      <c r="B461" s="3"/>
      <c r="C461" s="2"/>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5.75" customHeight="1">
      <c r="A462" s="3"/>
      <c r="B462" s="3"/>
      <c r="C462" s="2"/>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5.75" customHeight="1">
      <c r="A463" s="3"/>
      <c r="B463" s="3"/>
      <c r="C463" s="2"/>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5.75" customHeight="1">
      <c r="A464" s="3"/>
      <c r="B464" s="3"/>
      <c r="C464" s="2"/>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5.75" customHeight="1">
      <c r="A465" s="3"/>
      <c r="B465" s="3"/>
      <c r="C465" s="2"/>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5.75" customHeight="1">
      <c r="A466" s="3"/>
      <c r="B466" s="3"/>
      <c r="C466" s="2"/>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75" customHeight="1">
      <c r="A467" s="3"/>
      <c r="B467" s="3"/>
      <c r="C467" s="2"/>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5.75" customHeight="1">
      <c r="A468" s="3"/>
      <c r="B468" s="3"/>
      <c r="C468" s="2"/>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5.75" customHeight="1">
      <c r="A469" s="3"/>
      <c r="B469" s="3"/>
      <c r="C469" s="2"/>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5.75" customHeight="1">
      <c r="A470" s="3"/>
      <c r="B470" s="3"/>
      <c r="C470" s="2"/>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5.75" customHeight="1">
      <c r="A471" s="3"/>
      <c r="B471" s="3"/>
      <c r="C471" s="2"/>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5.75" customHeight="1">
      <c r="A472" s="3"/>
      <c r="B472" s="3"/>
      <c r="C472" s="2"/>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5.75" customHeight="1">
      <c r="A473" s="3"/>
      <c r="B473" s="3"/>
      <c r="C473" s="2"/>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5.75" customHeight="1">
      <c r="A474" s="3"/>
      <c r="B474" s="3"/>
      <c r="C474" s="2"/>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5.75" customHeight="1">
      <c r="A475" s="3"/>
      <c r="B475" s="3"/>
      <c r="C475" s="2"/>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5.75" customHeight="1">
      <c r="A476" s="3"/>
      <c r="B476" s="3"/>
      <c r="C476" s="2"/>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5.75" customHeight="1">
      <c r="A477" s="3"/>
      <c r="B477" s="3"/>
      <c r="C477" s="2"/>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75" customHeight="1">
      <c r="A478" s="3"/>
      <c r="B478" s="3"/>
      <c r="C478" s="2"/>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5.75" customHeight="1">
      <c r="A479" s="3"/>
      <c r="B479" s="3"/>
      <c r="C479" s="2"/>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5.75" customHeight="1">
      <c r="A480" s="3"/>
      <c r="B480" s="3"/>
      <c r="C480" s="2"/>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5.75" customHeight="1">
      <c r="A481" s="3"/>
      <c r="B481" s="3"/>
      <c r="C481" s="2"/>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5.75" customHeight="1">
      <c r="A482" s="3"/>
      <c r="B482" s="3"/>
      <c r="C482" s="2"/>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5.75" customHeight="1">
      <c r="A483" s="3"/>
      <c r="B483" s="3"/>
      <c r="C483" s="2"/>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5.75" customHeight="1">
      <c r="A484" s="3"/>
      <c r="B484" s="3"/>
      <c r="C484" s="2"/>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5.75" customHeight="1">
      <c r="A485" s="3"/>
      <c r="B485" s="3"/>
      <c r="C485" s="2"/>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5.75" customHeight="1">
      <c r="A486" s="3"/>
      <c r="B486" s="3"/>
      <c r="C486" s="2"/>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5.75" customHeight="1">
      <c r="A487" s="3"/>
      <c r="B487" s="3"/>
      <c r="C487" s="2"/>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5.75" customHeight="1">
      <c r="A488" s="3"/>
      <c r="B488" s="3"/>
      <c r="C488" s="2"/>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5.75" customHeight="1">
      <c r="A489" s="3"/>
      <c r="B489" s="3"/>
      <c r="C489" s="2"/>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75" customHeight="1">
      <c r="A490" s="3"/>
      <c r="B490" s="3"/>
      <c r="C490" s="2"/>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5.75" customHeight="1">
      <c r="A491" s="3"/>
      <c r="B491" s="3"/>
      <c r="C491" s="2"/>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5.75" customHeight="1">
      <c r="A492" s="3"/>
      <c r="B492" s="3"/>
      <c r="C492" s="2"/>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5.75" customHeight="1">
      <c r="A493" s="3"/>
      <c r="B493" s="3"/>
      <c r="C493" s="2"/>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5.75" customHeight="1">
      <c r="A494" s="3"/>
      <c r="B494" s="3"/>
      <c r="C494" s="2"/>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5.75" customHeight="1">
      <c r="A495" s="3"/>
      <c r="B495" s="3"/>
      <c r="C495" s="2"/>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5.75" customHeight="1">
      <c r="A496" s="3"/>
      <c r="B496" s="3"/>
      <c r="C496" s="2"/>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5.75" customHeight="1">
      <c r="A497" s="3"/>
      <c r="B497" s="3"/>
      <c r="C497" s="2"/>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5.75" customHeight="1">
      <c r="A498" s="3"/>
      <c r="B498" s="3"/>
      <c r="C498" s="2"/>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5.75" customHeight="1">
      <c r="A499" s="3"/>
      <c r="B499" s="3"/>
      <c r="C499" s="2"/>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5.75" customHeight="1">
      <c r="A500" s="3"/>
      <c r="B500" s="3"/>
      <c r="C500" s="2"/>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5.75" customHeight="1">
      <c r="A501" s="3"/>
      <c r="B501" s="3"/>
      <c r="C501" s="2"/>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5.75" customHeight="1">
      <c r="A502" s="3"/>
      <c r="B502" s="3"/>
      <c r="C502" s="2"/>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5.75" customHeight="1">
      <c r="A503" s="3"/>
      <c r="B503" s="3"/>
      <c r="C503" s="2"/>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5.75" customHeight="1">
      <c r="A504" s="3"/>
      <c r="B504" s="3"/>
      <c r="C504" s="2"/>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5.75" customHeight="1">
      <c r="A505" s="3"/>
      <c r="B505" s="3"/>
      <c r="C505" s="2"/>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5.75" customHeight="1">
      <c r="A506" s="3"/>
      <c r="B506" s="3"/>
      <c r="C506" s="2"/>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5.75" customHeight="1">
      <c r="A507" s="3"/>
      <c r="B507" s="3"/>
      <c r="C507" s="2"/>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5.75" customHeight="1">
      <c r="A508" s="3"/>
      <c r="B508" s="3"/>
      <c r="C508" s="2"/>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5.75" customHeight="1">
      <c r="A509" s="3"/>
      <c r="B509" s="3"/>
      <c r="C509" s="2"/>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5.75" customHeight="1">
      <c r="A510" s="3"/>
      <c r="B510" s="3"/>
      <c r="C510" s="2"/>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5.75" customHeight="1">
      <c r="A511" s="3"/>
      <c r="B511" s="3"/>
      <c r="C511" s="2"/>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5.75" customHeight="1">
      <c r="A512" s="3"/>
      <c r="B512" s="3"/>
      <c r="C512" s="2"/>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75" customHeight="1">
      <c r="A513" s="3"/>
      <c r="B513" s="3"/>
      <c r="C513" s="2"/>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5.75" customHeight="1">
      <c r="A514" s="3"/>
      <c r="B514" s="3"/>
      <c r="C514" s="2"/>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5.75" customHeight="1">
      <c r="A515" s="3"/>
      <c r="B515" s="3"/>
      <c r="C515" s="2"/>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5.75" customHeight="1">
      <c r="A516" s="3"/>
      <c r="B516" s="3"/>
      <c r="C516" s="2"/>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5.75" customHeight="1">
      <c r="A517" s="3"/>
      <c r="B517" s="3"/>
      <c r="C517" s="2"/>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5.75" customHeight="1">
      <c r="A518" s="3"/>
      <c r="B518" s="3"/>
      <c r="C518" s="2"/>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5.75" customHeight="1">
      <c r="A519" s="3"/>
      <c r="B519" s="3"/>
      <c r="C519" s="2"/>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5.75" customHeight="1">
      <c r="A520" s="3"/>
      <c r="B520" s="3"/>
      <c r="C520" s="2"/>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5.75" customHeight="1">
      <c r="A521" s="3"/>
      <c r="B521" s="3"/>
      <c r="C521" s="2"/>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5.75" customHeight="1">
      <c r="A522" s="3"/>
      <c r="B522" s="3"/>
      <c r="C522" s="2"/>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5.75" customHeight="1">
      <c r="A523" s="3"/>
      <c r="B523" s="3"/>
      <c r="C523" s="2"/>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5.75" customHeight="1">
      <c r="A524" s="3"/>
      <c r="B524" s="3"/>
      <c r="C524" s="2"/>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5.75" customHeight="1">
      <c r="A525" s="3"/>
      <c r="B525" s="3"/>
      <c r="C525" s="2"/>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5.75" customHeight="1">
      <c r="A526" s="3"/>
      <c r="B526" s="3"/>
      <c r="C526" s="2"/>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5.75" customHeight="1">
      <c r="A527" s="3"/>
      <c r="B527" s="3"/>
      <c r="C527" s="2"/>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5.75" customHeight="1">
      <c r="A528" s="3"/>
      <c r="B528" s="3"/>
      <c r="C528" s="2"/>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5.75" customHeight="1">
      <c r="A529" s="3"/>
      <c r="B529" s="3"/>
      <c r="C529" s="2"/>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5.75" customHeight="1">
      <c r="A530" s="3"/>
      <c r="B530" s="3"/>
      <c r="C530" s="2"/>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5.75" customHeight="1">
      <c r="A531" s="3"/>
      <c r="B531" s="3"/>
      <c r="C531" s="2"/>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5.75" customHeight="1">
      <c r="A532" s="3"/>
      <c r="B532" s="3"/>
      <c r="C532" s="2"/>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5.75" customHeight="1">
      <c r="A533" s="3"/>
      <c r="B533" s="3"/>
      <c r="C533" s="2"/>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5.75" customHeight="1">
      <c r="A534" s="3"/>
      <c r="B534" s="3"/>
      <c r="C534" s="2"/>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5.75" customHeight="1">
      <c r="A535" s="3"/>
      <c r="B535" s="3"/>
      <c r="C535" s="2"/>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5.75" customHeight="1">
      <c r="A536" s="3"/>
      <c r="B536" s="3"/>
      <c r="C536" s="2"/>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5.75" customHeight="1">
      <c r="A537" s="3"/>
      <c r="B537" s="3"/>
      <c r="C537" s="2"/>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5.75" customHeight="1">
      <c r="A538" s="3"/>
      <c r="B538" s="3"/>
      <c r="C538" s="2"/>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5.75" customHeight="1">
      <c r="A539" s="3"/>
      <c r="B539" s="3"/>
      <c r="C539" s="2"/>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5.75" customHeight="1">
      <c r="A540" s="3"/>
      <c r="B540" s="3"/>
      <c r="C540" s="2"/>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5.75" customHeight="1">
      <c r="A541" s="3"/>
      <c r="B541" s="3"/>
      <c r="C541" s="2"/>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5.75" customHeight="1">
      <c r="A542" s="3"/>
      <c r="B542" s="3"/>
      <c r="C542" s="2"/>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5.75" customHeight="1">
      <c r="A543" s="3"/>
      <c r="B543" s="3"/>
      <c r="C543" s="2"/>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5.75" customHeight="1">
      <c r="A544" s="3"/>
      <c r="B544" s="3"/>
      <c r="C544" s="2"/>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5.75" customHeight="1">
      <c r="A545" s="3"/>
      <c r="B545" s="3"/>
      <c r="C545" s="2"/>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5.75" customHeight="1">
      <c r="A546" s="3"/>
      <c r="B546" s="3"/>
      <c r="C546" s="2"/>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5.75" customHeight="1">
      <c r="A547" s="3"/>
      <c r="B547" s="3"/>
      <c r="C547" s="2"/>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5.75" customHeight="1">
      <c r="A548" s="3"/>
      <c r="B548" s="3"/>
      <c r="C548" s="2"/>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5.75" customHeight="1">
      <c r="A549" s="3"/>
      <c r="B549" s="3"/>
      <c r="C549" s="2"/>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5.75" customHeight="1">
      <c r="A550" s="3"/>
      <c r="B550" s="3"/>
      <c r="C550" s="2"/>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5.75" customHeight="1">
      <c r="A551" s="3"/>
      <c r="B551" s="3"/>
      <c r="C551" s="2"/>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5.75" customHeight="1">
      <c r="A552" s="3"/>
      <c r="B552" s="3"/>
      <c r="C552" s="2"/>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5.75" customHeight="1">
      <c r="A553" s="3"/>
      <c r="B553" s="3"/>
      <c r="C553" s="2"/>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5.75" customHeight="1">
      <c r="A554" s="3"/>
      <c r="B554" s="3"/>
      <c r="C554" s="2"/>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5.75" customHeight="1">
      <c r="A555" s="3"/>
      <c r="B555" s="3"/>
      <c r="C555" s="2"/>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5.75" customHeight="1">
      <c r="A556" s="3"/>
      <c r="B556" s="3"/>
      <c r="C556" s="2"/>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5.75" customHeight="1">
      <c r="A557" s="3"/>
      <c r="B557" s="3"/>
      <c r="C557" s="2"/>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5.75" customHeight="1">
      <c r="A558" s="3"/>
      <c r="B558" s="3"/>
      <c r="C558" s="2"/>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5.75" customHeight="1">
      <c r="A559" s="3"/>
      <c r="B559" s="3"/>
      <c r="C559" s="2"/>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5.75" customHeight="1">
      <c r="A560" s="3"/>
      <c r="B560" s="3"/>
      <c r="C560" s="2"/>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5.75" customHeight="1">
      <c r="A561" s="3"/>
      <c r="B561" s="3"/>
      <c r="C561" s="2"/>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5.75" customHeight="1">
      <c r="A562" s="3"/>
      <c r="B562" s="3"/>
      <c r="C562" s="2"/>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5.75" customHeight="1">
      <c r="A563" s="3"/>
      <c r="B563" s="3"/>
      <c r="C563" s="2"/>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5.75" customHeight="1">
      <c r="A564" s="3"/>
      <c r="B564" s="3"/>
      <c r="C564" s="2"/>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5.75" customHeight="1">
      <c r="A565" s="3"/>
      <c r="B565" s="3"/>
      <c r="C565" s="2"/>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5.75" customHeight="1">
      <c r="A566" s="3"/>
      <c r="B566" s="3"/>
      <c r="C566" s="2"/>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5.75" customHeight="1">
      <c r="A567" s="3"/>
      <c r="B567" s="3"/>
      <c r="C567" s="2"/>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5.75" customHeight="1">
      <c r="A568" s="3"/>
      <c r="B568" s="3"/>
      <c r="C568" s="2"/>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5.75" customHeight="1">
      <c r="A569" s="3"/>
      <c r="B569" s="3"/>
      <c r="C569" s="2"/>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5.75" customHeight="1">
      <c r="A570" s="3"/>
      <c r="B570" s="3"/>
      <c r="C570" s="2"/>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5.75" customHeight="1">
      <c r="A571" s="3"/>
      <c r="B571" s="3"/>
      <c r="C571" s="2"/>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5.75" customHeight="1">
      <c r="A572" s="3"/>
      <c r="B572" s="3"/>
      <c r="C572" s="2"/>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5.75" customHeight="1">
      <c r="A573" s="3"/>
      <c r="B573" s="3"/>
      <c r="C573" s="2"/>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5.75" customHeight="1">
      <c r="A574" s="3"/>
      <c r="B574" s="3"/>
      <c r="C574" s="2"/>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5.75" customHeight="1">
      <c r="A575" s="3"/>
      <c r="B575" s="3"/>
      <c r="C575" s="2"/>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5.75" customHeight="1">
      <c r="A576" s="3"/>
      <c r="B576" s="3"/>
      <c r="C576" s="2"/>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5.75" customHeight="1">
      <c r="A577" s="3"/>
      <c r="B577" s="3"/>
      <c r="C577" s="2"/>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5.75" customHeight="1">
      <c r="A578" s="3"/>
      <c r="B578" s="3"/>
      <c r="C578" s="2"/>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5.75" customHeight="1">
      <c r="A579" s="3"/>
      <c r="B579" s="3"/>
      <c r="C579" s="2"/>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5.75" customHeight="1">
      <c r="A580" s="3"/>
      <c r="B580" s="3"/>
      <c r="C580" s="2"/>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5.75" customHeight="1">
      <c r="A581" s="3"/>
      <c r="B581" s="3"/>
      <c r="C581" s="2"/>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5.75" customHeight="1">
      <c r="A582" s="3"/>
      <c r="B582" s="3"/>
      <c r="C582" s="2"/>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5.75" customHeight="1">
      <c r="A583" s="3"/>
      <c r="B583" s="3"/>
      <c r="C583" s="2"/>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5.75" customHeight="1">
      <c r="A584" s="3"/>
      <c r="B584" s="3"/>
      <c r="C584" s="2"/>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5.75" customHeight="1">
      <c r="A585" s="3"/>
      <c r="B585" s="3"/>
      <c r="C585" s="2"/>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5.75" customHeight="1">
      <c r="A586" s="3"/>
      <c r="B586" s="3"/>
      <c r="C586" s="2"/>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5.75" customHeight="1">
      <c r="A587" s="3"/>
      <c r="B587" s="3"/>
      <c r="C587" s="2"/>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5.75" customHeight="1">
      <c r="A588" s="3"/>
      <c r="B588" s="3"/>
      <c r="C588" s="2"/>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5.75" customHeight="1">
      <c r="A589" s="3"/>
      <c r="B589" s="3"/>
      <c r="C589" s="2"/>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5.75" customHeight="1">
      <c r="A590" s="3"/>
      <c r="B590" s="3"/>
      <c r="C590" s="2"/>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5.75" customHeight="1">
      <c r="A591" s="3"/>
      <c r="B591" s="3"/>
      <c r="C591" s="2"/>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5.75" customHeight="1">
      <c r="A592" s="3"/>
      <c r="B592" s="3"/>
      <c r="C592" s="2"/>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5.75" customHeight="1">
      <c r="A593" s="3"/>
      <c r="B593" s="3"/>
      <c r="C593" s="2"/>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5.75" customHeight="1">
      <c r="A594" s="3"/>
      <c r="B594" s="3"/>
      <c r="C594" s="2"/>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5.75" customHeight="1">
      <c r="A595" s="3"/>
      <c r="B595" s="3"/>
      <c r="C595" s="2"/>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5.75" customHeight="1">
      <c r="A596" s="3"/>
      <c r="B596" s="3"/>
      <c r="C596" s="2"/>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5.75" customHeight="1">
      <c r="A597" s="3"/>
      <c r="B597" s="3"/>
      <c r="C597" s="2"/>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5.75" customHeight="1">
      <c r="A598" s="3"/>
      <c r="B598" s="3"/>
      <c r="C598" s="2"/>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5.75" customHeight="1">
      <c r="A599" s="3"/>
      <c r="B599" s="3"/>
      <c r="C599" s="2"/>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5.75" customHeight="1">
      <c r="A600" s="3"/>
      <c r="B600" s="3"/>
      <c r="C600" s="2"/>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5.75" customHeight="1">
      <c r="A601" s="3"/>
      <c r="B601" s="3"/>
      <c r="C601" s="2"/>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5.75" customHeight="1">
      <c r="A602" s="3"/>
      <c r="B602" s="3"/>
      <c r="C602" s="2"/>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5.75" customHeight="1">
      <c r="A603" s="3"/>
      <c r="B603" s="3"/>
      <c r="C603" s="2"/>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5.75" customHeight="1">
      <c r="A604" s="3"/>
      <c r="B604" s="3"/>
      <c r="C604" s="2"/>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5.75" customHeight="1">
      <c r="A605" s="3"/>
      <c r="B605" s="3"/>
      <c r="C605" s="2"/>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5.75" customHeight="1">
      <c r="A606" s="3"/>
      <c r="B606" s="3"/>
      <c r="C606" s="2"/>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5.75" customHeight="1">
      <c r="A607" s="3"/>
      <c r="B607" s="3"/>
      <c r="C607" s="2"/>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5.75" customHeight="1">
      <c r="A608" s="3"/>
      <c r="B608" s="3"/>
      <c r="C608" s="2"/>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5.75" customHeight="1">
      <c r="A609" s="3"/>
      <c r="B609" s="3"/>
      <c r="C609" s="2"/>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5.75" customHeight="1">
      <c r="A610" s="3"/>
      <c r="B610" s="3"/>
      <c r="C610" s="2"/>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5.75" customHeight="1">
      <c r="A611" s="3"/>
      <c r="B611" s="3"/>
      <c r="C611" s="2"/>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5.75" customHeight="1">
      <c r="A612" s="3"/>
      <c r="B612" s="3"/>
      <c r="C612" s="2"/>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5.75" customHeight="1">
      <c r="A613" s="3"/>
      <c r="B613" s="3"/>
      <c r="C613" s="2"/>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5.75" customHeight="1">
      <c r="A614" s="3"/>
      <c r="B614" s="3"/>
      <c r="C614" s="2"/>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5.75" customHeight="1">
      <c r="A615" s="3"/>
      <c r="B615" s="3"/>
      <c r="C615" s="2"/>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5.75" customHeight="1">
      <c r="A616" s="3"/>
      <c r="B616" s="3"/>
      <c r="C616" s="2"/>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5.75" customHeight="1">
      <c r="A617" s="3"/>
      <c r="B617" s="3"/>
      <c r="C617" s="2"/>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5.75" customHeight="1">
      <c r="A618" s="3"/>
      <c r="B618" s="3"/>
      <c r="C618" s="2"/>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5.75" customHeight="1">
      <c r="A619" s="3"/>
      <c r="B619" s="3"/>
      <c r="C619" s="2"/>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5.75" customHeight="1">
      <c r="A620" s="3"/>
      <c r="B620" s="3"/>
      <c r="C620" s="2"/>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5.75" customHeight="1">
      <c r="A621" s="3"/>
      <c r="B621" s="3"/>
      <c r="C621" s="2"/>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5.75" customHeight="1">
      <c r="A622" s="3"/>
      <c r="B622" s="3"/>
      <c r="C622" s="2"/>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5.75" customHeight="1">
      <c r="A623" s="3"/>
      <c r="B623" s="3"/>
      <c r="C623" s="2"/>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5.75" customHeight="1">
      <c r="A624" s="3"/>
      <c r="B624" s="3"/>
      <c r="C624" s="2"/>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5.75" customHeight="1">
      <c r="A625" s="3"/>
      <c r="B625" s="3"/>
      <c r="C625" s="2"/>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5.75" customHeight="1">
      <c r="A626" s="3"/>
      <c r="B626" s="3"/>
      <c r="C626" s="2"/>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5.75" customHeight="1">
      <c r="A627" s="3"/>
      <c r="B627" s="3"/>
      <c r="C627" s="2"/>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5.75" customHeight="1">
      <c r="A628" s="3"/>
      <c r="B628" s="3"/>
      <c r="C628" s="2"/>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5.75" customHeight="1">
      <c r="A629" s="3"/>
      <c r="B629" s="3"/>
      <c r="C629" s="2"/>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5.75" customHeight="1">
      <c r="A630" s="3"/>
      <c r="B630" s="3"/>
      <c r="C630" s="2"/>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5.75" customHeight="1">
      <c r="A631" s="3"/>
      <c r="B631" s="3"/>
      <c r="C631" s="2"/>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5.75" customHeight="1">
      <c r="A632" s="3"/>
      <c r="B632" s="3"/>
      <c r="C632" s="2"/>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5.75" customHeight="1">
      <c r="A633" s="3"/>
      <c r="B633" s="3"/>
      <c r="C633" s="2"/>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5.75" customHeight="1">
      <c r="A634" s="3"/>
      <c r="B634" s="3"/>
      <c r="C634" s="2"/>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5.75" customHeight="1">
      <c r="A635" s="3"/>
      <c r="B635" s="3"/>
      <c r="C635" s="2"/>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5.75" customHeight="1">
      <c r="A636" s="3"/>
      <c r="B636" s="3"/>
      <c r="C636" s="2"/>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5.75" customHeight="1">
      <c r="A637" s="3"/>
      <c r="B637" s="3"/>
      <c r="C637" s="2"/>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5.75" customHeight="1">
      <c r="A638" s="3"/>
      <c r="B638" s="3"/>
      <c r="C638" s="2"/>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5.75" customHeight="1">
      <c r="A639" s="3"/>
      <c r="B639" s="3"/>
      <c r="C639" s="2"/>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5">
    <mergeCell ref="C241:D241"/>
    <mergeCell ref="C242:D242"/>
    <mergeCell ref="C243:D243"/>
    <mergeCell ref="C240:D240"/>
    <mergeCell ref="B238:D238"/>
    <mergeCell ref="C239:D239"/>
    <mergeCell ref="C232:D232"/>
    <mergeCell ref="C236:D236"/>
    <mergeCell ref="C235:D235"/>
    <mergeCell ref="B239:B252"/>
    <mergeCell ref="C247:D247"/>
    <mergeCell ref="C250:D250"/>
    <mergeCell ref="C249:D249"/>
    <mergeCell ref="C248:D248"/>
    <mergeCell ref="C251:D251"/>
    <mergeCell ref="C252:D252"/>
    <mergeCell ref="C284:D284"/>
    <mergeCell ref="C287:D287"/>
    <mergeCell ref="C296:D296"/>
    <mergeCell ref="C295:D295"/>
    <mergeCell ref="C299:D299"/>
    <mergeCell ref="C303:D303"/>
    <mergeCell ref="C302:D302"/>
    <mergeCell ref="C304:D304"/>
    <mergeCell ref="C306:D306"/>
    <mergeCell ref="C294:D294"/>
    <mergeCell ref="C291:D291"/>
    <mergeCell ref="C292:D292"/>
    <mergeCell ref="C293:D293"/>
    <mergeCell ref="B290:D290"/>
    <mergeCell ref="C336:D336"/>
    <mergeCell ref="C340:D340"/>
    <mergeCell ref="C349:D349"/>
    <mergeCell ref="C345:D345"/>
    <mergeCell ref="C344:D344"/>
    <mergeCell ref="C348:D348"/>
    <mergeCell ref="C347:D347"/>
    <mergeCell ref="B342:D342"/>
    <mergeCell ref="C343:D343"/>
    <mergeCell ref="C346:D346"/>
    <mergeCell ref="C298:D298"/>
    <mergeCell ref="C297:D297"/>
    <mergeCell ref="C245:D245"/>
    <mergeCell ref="C244:D244"/>
    <mergeCell ref="C254:D254"/>
    <mergeCell ref="C288:D288"/>
    <mergeCell ref="C246:D246"/>
    <mergeCell ref="C14:D14"/>
    <mergeCell ref="C25:D25"/>
    <mergeCell ref="C15:D15"/>
    <mergeCell ref="C16:D16"/>
    <mergeCell ref="C17:D17"/>
    <mergeCell ref="C18:D18"/>
    <mergeCell ref="C22:D22"/>
    <mergeCell ref="C23:D23"/>
    <mergeCell ref="C127:D127"/>
    <mergeCell ref="C129:D129"/>
    <mergeCell ref="C130:D130"/>
    <mergeCell ref="C113:D113"/>
    <mergeCell ref="B119:D119"/>
    <mergeCell ref="C117:D117"/>
    <mergeCell ref="C116:D116"/>
    <mergeCell ref="B256:B282"/>
    <mergeCell ref="B291:B304"/>
    <mergeCell ref="C125:D125"/>
    <mergeCell ref="C126:D126"/>
    <mergeCell ref="C3:D3"/>
    <mergeCell ref="C2:D2"/>
    <mergeCell ref="B9:D9"/>
    <mergeCell ref="C7:D7"/>
    <mergeCell ref="C6:D6"/>
    <mergeCell ref="B10:B23"/>
    <mergeCell ref="C11:D11"/>
    <mergeCell ref="B27:B56"/>
    <mergeCell ref="B65:B78"/>
    <mergeCell ref="C13:D13"/>
    <mergeCell ref="C12:D12"/>
    <mergeCell ref="B200:B230"/>
    <mergeCell ref="C198:D198"/>
    <mergeCell ref="C192:D192"/>
    <mergeCell ref="C191:D191"/>
    <mergeCell ref="C184:D184"/>
    <mergeCell ref="C185:D185"/>
    <mergeCell ref="C187:D187"/>
    <mergeCell ref="C186:D186"/>
    <mergeCell ref="C183:D183"/>
    <mergeCell ref="C195:D195"/>
    <mergeCell ref="C193:D193"/>
    <mergeCell ref="C190:D190"/>
    <mergeCell ref="C189:D189"/>
    <mergeCell ref="C194:D194"/>
    <mergeCell ref="C188:D188"/>
    <mergeCell ref="C133:D133"/>
    <mergeCell ref="B120:B135"/>
    <mergeCell ref="C135:D135"/>
    <mergeCell ref="C134:D134"/>
    <mergeCell ref="C128:D128"/>
    <mergeCell ref="C132:D132"/>
    <mergeCell ref="C131:D131"/>
    <mergeCell ref="C69:D69"/>
    <mergeCell ref="C70:D70"/>
    <mergeCell ref="C75:D75"/>
    <mergeCell ref="C74:D74"/>
    <mergeCell ref="C76:D76"/>
    <mergeCell ref="C80:D80"/>
    <mergeCell ref="C78:D78"/>
    <mergeCell ref="C77:D77"/>
    <mergeCell ref="C73:D73"/>
    <mergeCell ref="C72:D72"/>
    <mergeCell ref="C71:D71"/>
    <mergeCell ref="B82:B111"/>
    <mergeCell ref="C120:D120"/>
    <mergeCell ref="C123:D123"/>
    <mergeCell ref="C121:D121"/>
    <mergeCell ref="C122:D122"/>
    <mergeCell ref="C124:D124"/>
    <mergeCell ref="J2:J3"/>
    <mergeCell ref="C10:D10"/>
    <mergeCell ref="C20:D20"/>
    <mergeCell ref="C19:D19"/>
    <mergeCell ref="C21:D21"/>
    <mergeCell ref="C68:D68"/>
    <mergeCell ref="B64:D64"/>
    <mergeCell ref="C58:D58"/>
    <mergeCell ref="C61:D61"/>
    <mergeCell ref="C62:D62"/>
    <mergeCell ref="C67:D67"/>
    <mergeCell ref="C65:D65"/>
    <mergeCell ref="C66:D66"/>
    <mergeCell ref="C300:D300"/>
    <mergeCell ref="C301:D301"/>
    <mergeCell ref="C401:D401"/>
    <mergeCell ref="C394:D394"/>
    <mergeCell ref="C395:D395"/>
    <mergeCell ref="C393:D393"/>
    <mergeCell ref="C391:D391"/>
    <mergeCell ref="C392:D392"/>
    <mergeCell ref="B386:B399"/>
    <mergeCell ref="C390:D390"/>
    <mergeCell ref="C387:D387"/>
    <mergeCell ref="B385:D385"/>
    <mergeCell ref="C350:D350"/>
    <mergeCell ref="C352:D352"/>
    <mergeCell ref="C351:D351"/>
    <mergeCell ref="C353:D353"/>
    <mergeCell ref="C354:D354"/>
    <mergeCell ref="C358:D358"/>
    <mergeCell ref="B360:B377"/>
    <mergeCell ref="C356:D356"/>
    <mergeCell ref="C355:D355"/>
    <mergeCell ref="B308:B334"/>
    <mergeCell ref="B343:B356"/>
    <mergeCell ref="C339:D339"/>
    <mergeCell ref="B435:B437"/>
    <mergeCell ref="B403:B420"/>
    <mergeCell ref="C439:D439"/>
    <mergeCell ref="C386:D386"/>
    <mergeCell ref="C379:D379"/>
    <mergeCell ref="C383:D383"/>
    <mergeCell ref="C382:D382"/>
    <mergeCell ref="C399:D399"/>
    <mergeCell ref="C398:D398"/>
    <mergeCell ref="C397:D397"/>
    <mergeCell ref="C396:D396"/>
    <mergeCell ref="C388:D388"/>
    <mergeCell ref="C389:D389"/>
    <mergeCell ref="B429:B431"/>
    <mergeCell ref="C433:D433"/>
    <mergeCell ref="C429:D429"/>
    <mergeCell ref="C430:D430"/>
    <mergeCell ref="C431:D431"/>
    <mergeCell ref="B428:D428"/>
    <mergeCell ref="C426:D426"/>
    <mergeCell ref="C425:D425"/>
    <mergeCell ref="C422:D422"/>
    <mergeCell ref="C181:D181"/>
    <mergeCell ref="B180:D180"/>
    <mergeCell ref="C137:D137"/>
    <mergeCell ref="C178:D178"/>
    <mergeCell ref="C177:D177"/>
    <mergeCell ref="C196:D196"/>
    <mergeCell ref="C182:D182"/>
    <mergeCell ref="B139:B172"/>
    <mergeCell ref="C174:D174"/>
    <mergeCell ref="B181:B196"/>
  </mergeCells>
  <conditionalFormatting sqref="C1:D8 C10:D63 C65:D118 C120:D179 C181:D237 C239:D289 C291:D341 C343:D384 C386:D427 C429:D1000">
    <cfRule type="cellIs" dxfId="35" priority="1" operator="equal">
      <formula>"Success"</formula>
    </cfRule>
  </conditionalFormatting>
  <conditionalFormatting sqref="C1:D8 C10:D63 C65:D118 C120:D179 C181:D237 C239:D289 C291:D341 C343:D384 C386:D427 C429:D1000">
    <cfRule type="containsText" dxfId="34" priority="2" operator="containsText" text="Failed">
      <formula>NOT(ISERROR(SEARCH(("Failed"),(C1))))</formula>
    </cfRule>
  </conditionalFormatting>
  <hyperlinks>
    <hyperlink ref="J2" location="Summary!A1" display="&lt; Back To Summary" xr:uid="{00000000-0004-0000-1200-000000000000}"/>
    <hyperlink ref="C3" location="TC-016!A1" display="TC-016" xr:uid="{00000000-0004-0000-1200-000001000000}"/>
    <hyperlink ref="C7" location="TC-016!6:6" display="TC-016-SC-001" xr:uid="{00000000-0004-0000-1200-000002000000}"/>
    <hyperlink ref="C62" location="TC-016!61:61" display="TC-016-SC-002" xr:uid="{00000000-0004-0000-1200-000003000000}"/>
    <hyperlink ref="C117" location="TC-016!116:116" display="TC-016-SC-003" xr:uid="{00000000-0004-0000-1200-000004000000}"/>
    <hyperlink ref="C178" location="TC-016!177:177" display="TC-016-SC-004" xr:uid="{00000000-0004-0000-1200-000005000000}"/>
    <hyperlink ref="C236" location="TC-016!235:235" display="TC-016-SC-005" xr:uid="{00000000-0004-0000-1200-000006000000}"/>
    <hyperlink ref="C288" location="TC-016!287:287" display="TC-016-SC-006" xr:uid="{00000000-0004-0000-1200-000007000000}"/>
    <hyperlink ref="C340" location="TC-016!A339:AA339" display="TC-016-SC-007" xr:uid="{00000000-0004-0000-1200-000008000000}"/>
    <hyperlink ref="C383" location="TC-016!A392:AA392" display="TC-016-SC-008" xr:uid="{00000000-0004-0000-1200-000009000000}"/>
    <hyperlink ref="C426" location="TC-016!A425:AA425" display="TC-016-SC-009" xr:uid="{00000000-0004-0000-1200-00000A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6.109375" customWidth="1"/>
    <col min="10" max="10" width="18.886718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Summary!C95</f>
        <v>Sellers Edit &amp; Delete Normal Product</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398</v>
      </c>
      <c r="D3" s="126"/>
      <c r="E3" s="3"/>
      <c r="F3" s="26">
        <f>COUNTIF(C:C,"TC-017-SC-*")</f>
        <v>3</v>
      </c>
      <c r="G3" s="26">
        <f>COUNTIF(C:C,"Success")</f>
        <v>3</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Summary!F95</f>
        <v>Normal Scenario for Sellers Edit Normal Product</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400</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83</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1016</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4"/>
      <c r="C12" s="128" t="s">
        <v>803</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34"/>
      <c r="C13" s="128" t="s">
        <v>1017</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34"/>
      <c r="C14" s="128" t="s">
        <v>1132</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1"/>
      <c r="B15" s="134"/>
      <c r="C15" s="128" t="s">
        <v>1133</v>
      </c>
      <c r="D15" s="126"/>
      <c r="E15" s="3"/>
      <c r="F15" s="3"/>
      <c r="G15" s="3"/>
      <c r="H15" s="3"/>
      <c r="I15" s="3"/>
      <c r="J15" s="3"/>
      <c r="K15" s="3"/>
      <c r="L15" s="3"/>
      <c r="M15" s="3"/>
      <c r="N15" s="3"/>
      <c r="O15" s="3"/>
      <c r="P15" s="3"/>
      <c r="Q15" s="3"/>
      <c r="R15" s="3"/>
      <c r="S15" s="3"/>
      <c r="T15" s="3"/>
      <c r="U15" s="3"/>
      <c r="V15" s="3"/>
      <c r="W15" s="3"/>
      <c r="X15" s="3"/>
      <c r="Y15" s="3"/>
      <c r="Z15" s="3"/>
      <c r="AA15" s="3"/>
    </row>
    <row r="16" spans="1:27" ht="14.4">
      <c r="A16" s="1"/>
      <c r="B16" s="134"/>
      <c r="C16" s="128" t="s">
        <v>1018</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1"/>
      <c r="B17" s="134"/>
      <c r="C17" s="128" t="s">
        <v>1134</v>
      </c>
      <c r="D17" s="126"/>
      <c r="E17" s="3"/>
      <c r="F17" s="3"/>
      <c r="G17" s="3"/>
      <c r="H17" s="3"/>
      <c r="I17" s="3"/>
      <c r="J17" s="3"/>
      <c r="K17" s="3"/>
      <c r="L17" s="3"/>
      <c r="M17" s="3"/>
      <c r="N17" s="3"/>
      <c r="O17" s="3"/>
      <c r="P17" s="3"/>
      <c r="Q17" s="3"/>
      <c r="R17" s="3"/>
      <c r="S17" s="3"/>
      <c r="T17" s="3"/>
      <c r="U17" s="3"/>
      <c r="V17" s="3"/>
      <c r="W17" s="3"/>
      <c r="X17" s="3"/>
      <c r="Y17" s="3"/>
      <c r="Z17" s="3"/>
      <c r="AA17" s="3"/>
    </row>
    <row r="18" spans="1:27" ht="14.4">
      <c r="A18" s="1"/>
      <c r="B18" s="134"/>
      <c r="C18" s="128" t="s">
        <v>1135</v>
      </c>
      <c r="D18" s="126"/>
      <c r="E18" s="3"/>
      <c r="F18" s="3"/>
      <c r="G18" s="3"/>
      <c r="H18" s="3"/>
      <c r="I18" s="3"/>
      <c r="J18" s="3"/>
      <c r="K18" s="3"/>
      <c r="L18" s="3"/>
      <c r="M18" s="3"/>
      <c r="N18" s="3"/>
      <c r="O18" s="3"/>
      <c r="P18" s="3"/>
      <c r="Q18" s="3"/>
      <c r="R18" s="3"/>
      <c r="S18" s="3"/>
      <c r="T18" s="3"/>
      <c r="U18" s="3"/>
      <c r="V18" s="3"/>
      <c r="W18" s="3"/>
      <c r="X18" s="3"/>
      <c r="Y18" s="3"/>
      <c r="Z18" s="3"/>
      <c r="AA18" s="3"/>
    </row>
    <row r="19" spans="1:27" ht="14.4">
      <c r="A19" s="1"/>
      <c r="B19" s="134"/>
      <c r="C19" s="174" t="s">
        <v>1136</v>
      </c>
      <c r="D19" s="126"/>
      <c r="E19" s="3"/>
      <c r="F19" s="3"/>
      <c r="G19" s="3"/>
      <c r="H19" s="3"/>
      <c r="I19" s="3"/>
      <c r="J19" s="3"/>
      <c r="K19" s="3"/>
      <c r="L19" s="3"/>
      <c r="M19" s="3"/>
      <c r="N19" s="3"/>
      <c r="O19" s="3"/>
      <c r="P19" s="3"/>
      <c r="Q19" s="3"/>
      <c r="R19" s="3"/>
      <c r="S19" s="3"/>
      <c r="T19" s="3"/>
      <c r="U19" s="3"/>
      <c r="V19" s="3"/>
      <c r="W19" s="3"/>
      <c r="X19" s="3"/>
      <c r="Y19" s="3"/>
      <c r="Z19" s="3"/>
      <c r="AA19" s="3"/>
    </row>
    <row r="20" spans="1:27" ht="14.4">
      <c r="A20" s="1"/>
      <c r="B20" s="134"/>
      <c r="C20" s="174" t="s">
        <v>1137</v>
      </c>
      <c r="D20" s="126"/>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1"/>
      <c r="B21" s="134"/>
      <c r="C21" s="174" t="s">
        <v>1138</v>
      </c>
      <c r="D21" s="126"/>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1"/>
      <c r="B22" s="134"/>
      <c r="C22" s="174" t="s">
        <v>1139</v>
      </c>
      <c r="D22" s="126"/>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1"/>
      <c r="B23" s="135"/>
      <c r="C23" s="128" t="s">
        <v>1140</v>
      </c>
      <c r="D23" s="126"/>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3"/>
      <c r="C24" s="2"/>
      <c r="D24" s="3"/>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25" t="s">
        <v>12</v>
      </c>
      <c r="C25" s="128" t="str">
        <f>Summary!G95</f>
        <v>Sellers can see changes of Product Detail that has been updated on Draft Product or Active Product page on the Seller Menu</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3"/>
      <c r="C26" s="2"/>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33" t="s">
        <v>118</v>
      </c>
      <c r="C27" s="36" t="s">
        <v>120</v>
      </c>
      <c r="D27" s="37" t="s">
        <v>122</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126</v>
      </c>
      <c r="D28" s="37" t="s">
        <v>129</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131</v>
      </c>
      <c r="D29" s="37" t="s">
        <v>562</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137</v>
      </c>
      <c r="D30" s="37" t="s">
        <v>567</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139</v>
      </c>
      <c r="D31" s="37" t="s">
        <v>1174</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144</v>
      </c>
      <c r="D32" s="37" t="s">
        <v>1176</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149</v>
      </c>
      <c r="D33" s="37" t="s">
        <v>1178</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34"/>
      <c r="C34" s="36" t="s">
        <v>154</v>
      </c>
      <c r="D34" s="37" t="s">
        <v>1073</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157</v>
      </c>
      <c r="D35" s="37" t="s">
        <v>1074</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162</v>
      </c>
      <c r="D36" s="37" t="s">
        <v>1075</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168</v>
      </c>
      <c r="D37" s="37" t="s">
        <v>1076</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34"/>
      <c r="C38" s="36" t="s">
        <v>171</v>
      </c>
      <c r="D38" s="37" t="s">
        <v>1029</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34"/>
      <c r="C39" s="36" t="s">
        <v>176</v>
      </c>
      <c r="D39" s="37" t="s">
        <v>1077</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34"/>
      <c r="C40" s="36" t="s">
        <v>181</v>
      </c>
      <c r="D40" s="37" t="s">
        <v>1188</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34"/>
      <c r="C41" s="36" t="s">
        <v>332</v>
      </c>
      <c r="D41" s="37" t="s">
        <v>562</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34"/>
      <c r="C42" s="36" t="s">
        <v>189</v>
      </c>
      <c r="D42" s="37" t="s">
        <v>567</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34"/>
      <c r="C43" s="36" t="s">
        <v>193</v>
      </c>
      <c r="D43" s="102" t="s">
        <v>1174</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35"/>
      <c r="C44" s="36" t="s">
        <v>197</v>
      </c>
      <c r="D44" s="37" t="s">
        <v>1189</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3"/>
      <c r="C45" s="2"/>
      <c r="D45" s="3"/>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25" t="s">
        <v>234</v>
      </c>
      <c r="C46" s="128" t="s">
        <v>235</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1"/>
      <c r="B47" s="31"/>
      <c r="C47" s="30"/>
      <c r="D47" s="31"/>
      <c r="E47" s="31"/>
      <c r="F47" s="31"/>
      <c r="G47" s="31"/>
      <c r="H47" s="31"/>
      <c r="I47" s="31"/>
      <c r="J47" s="31"/>
      <c r="K47" s="31"/>
      <c r="L47" s="31"/>
      <c r="M47" s="31"/>
      <c r="N47" s="31"/>
      <c r="O47" s="31"/>
      <c r="P47" s="31"/>
      <c r="Q47" s="31"/>
      <c r="R47" s="31"/>
      <c r="S47" s="31"/>
      <c r="T47" s="31"/>
      <c r="U47" s="31"/>
      <c r="V47" s="31"/>
      <c r="W47" s="31"/>
      <c r="X47" s="31"/>
      <c r="Y47" s="31"/>
      <c r="Z47" s="31"/>
      <c r="AA47" s="31"/>
    </row>
    <row r="48" spans="1:27" ht="15.75" customHeight="1">
      <c r="A48" s="1"/>
      <c r="B48" s="1"/>
      <c r="C48" s="2"/>
      <c r="D48" s="3"/>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33" t="s">
        <v>11</v>
      </c>
      <c r="C49" s="125" t="str">
        <f>Summary!F96</f>
        <v>Normal Scenario for Sellers Delete Normal Product</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25" t="s">
        <v>9</v>
      </c>
      <c r="C50" s="127" t="s">
        <v>403</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1"/>
      <c r="C51" s="2"/>
      <c r="D51" s="3"/>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136" t="s">
        <v>67</v>
      </c>
      <c r="C52" s="137"/>
      <c r="D52" s="126"/>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33" t="s">
        <v>81</v>
      </c>
      <c r="C53" s="128" t="s">
        <v>83</v>
      </c>
      <c r="D53" s="126"/>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134"/>
      <c r="C54" s="128" t="s">
        <v>1016</v>
      </c>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135"/>
      <c r="C55" s="128" t="s">
        <v>803</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25" t="s">
        <v>12</v>
      </c>
      <c r="C57" s="128" t="str">
        <f>Summary!G96</f>
        <v>Sellers cannot see a deleted product displayed at Draft Product or Active Product page on the Seller Menu</v>
      </c>
      <c r="D57" s="126"/>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3"/>
      <c r="C58" s="2"/>
      <c r="D58" s="3"/>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1"/>
      <c r="B59" s="133" t="s">
        <v>118</v>
      </c>
      <c r="C59" s="36" t="s">
        <v>120</v>
      </c>
      <c r="D59" s="37" t="s">
        <v>122</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126</v>
      </c>
      <c r="D60" s="37" t="s">
        <v>129</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131</v>
      </c>
      <c r="D61" s="37" t="s">
        <v>562</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137</v>
      </c>
      <c r="D62" s="37" t="s">
        <v>567</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139</v>
      </c>
      <c r="D63" s="37" t="s">
        <v>1174</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34"/>
      <c r="C64" s="36" t="s">
        <v>144</v>
      </c>
      <c r="D64" s="37" t="s">
        <v>1176</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149</v>
      </c>
      <c r="D65" s="37" t="s">
        <v>1178</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154</v>
      </c>
      <c r="D66" s="37" t="s">
        <v>1082</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157</v>
      </c>
      <c r="D67" s="37" t="s">
        <v>1083</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162</v>
      </c>
      <c r="D68" s="37" t="s">
        <v>1084</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34"/>
      <c r="C69" s="36" t="s">
        <v>168</v>
      </c>
      <c r="D69" s="37" t="s">
        <v>1194</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35"/>
      <c r="C70" s="36" t="s">
        <v>171</v>
      </c>
      <c r="D70" s="37" t="s">
        <v>1195</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3"/>
      <c r="C71" s="2"/>
      <c r="D71" s="3"/>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25" t="s">
        <v>234</v>
      </c>
      <c r="C72" s="128" t="s">
        <v>235</v>
      </c>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1"/>
      <c r="B73" s="31"/>
      <c r="C73" s="30"/>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5.75" customHeight="1">
      <c r="A74" s="1"/>
      <c r="B74" s="1"/>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33" t="s">
        <v>11</v>
      </c>
      <c r="C75" s="125" t="str">
        <f>Summary!F97</f>
        <v>Normal Scenario for Sellers Delete Multiple Normal Product at Once</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25" t="s">
        <v>9</v>
      </c>
      <c r="C76" s="127" t="s">
        <v>406</v>
      </c>
      <c r="D76" s="126"/>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1"/>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136" t="s">
        <v>67</v>
      </c>
      <c r="C78" s="137"/>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133" t="s">
        <v>81</v>
      </c>
      <c r="C79" s="128" t="s">
        <v>83</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34"/>
      <c r="C80" s="128" t="s">
        <v>1016</v>
      </c>
      <c r="D80" s="126"/>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5"/>
      <c r="C81" s="128" t="s">
        <v>803</v>
      </c>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25" t="s">
        <v>12</v>
      </c>
      <c r="C83" s="128" t="str">
        <f>Summary!G97</f>
        <v>Sellers cannot see a deleted product displayed at Draft Product or Active Product page on the Seller Menu</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3"/>
      <c r="C84" s="2"/>
      <c r="D84" s="3"/>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1"/>
      <c r="B85" s="133" t="s">
        <v>118</v>
      </c>
      <c r="C85" s="36" t="s">
        <v>120</v>
      </c>
      <c r="D85" s="37" t="s">
        <v>122</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34"/>
      <c r="C86" s="36" t="s">
        <v>126</v>
      </c>
      <c r="D86" s="37" t="s">
        <v>129</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34"/>
      <c r="C87" s="36" t="s">
        <v>131</v>
      </c>
      <c r="D87" s="37" t="s">
        <v>562</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34"/>
      <c r="C88" s="36" t="s">
        <v>137</v>
      </c>
      <c r="D88" s="37" t="s">
        <v>567</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34"/>
      <c r="C89" s="36" t="s">
        <v>139</v>
      </c>
      <c r="D89" s="37" t="s">
        <v>1174</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34"/>
      <c r="C90" s="36" t="s">
        <v>144</v>
      </c>
      <c r="D90" s="37" t="s">
        <v>1207</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34"/>
      <c r="C91" s="36" t="s">
        <v>149</v>
      </c>
      <c r="D91" s="37" t="s">
        <v>1208</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154</v>
      </c>
      <c r="D92" s="37" t="s">
        <v>1209</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157</v>
      </c>
      <c r="D93" s="37" t="s">
        <v>1082</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162</v>
      </c>
      <c r="D94" s="37" t="s">
        <v>1083</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168</v>
      </c>
      <c r="D95" s="37" t="s">
        <v>1084</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171</v>
      </c>
      <c r="D96" s="37" t="s">
        <v>1194</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35"/>
      <c r="C97" s="36" t="s">
        <v>176</v>
      </c>
      <c r="D97" s="37" t="s">
        <v>1210</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3"/>
      <c r="C98" s="2"/>
      <c r="D98" s="3"/>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1"/>
      <c r="B99" s="25" t="s">
        <v>234</v>
      </c>
      <c r="C99" s="128" t="s">
        <v>235</v>
      </c>
      <c r="D99" s="126"/>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1"/>
      <c r="B100" s="31"/>
      <c r="C100" s="30"/>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3"/>
      <c r="C103" s="2"/>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3"/>
      <c r="C105" s="2"/>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3"/>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3"/>
      <c r="C108" s="2"/>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3"/>
      <c r="C109" s="2"/>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3"/>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row r="301" spans="1:27" ht="15.75" customHeight="1"/>
    <row r="302" spans="1:27" ht="15.75" customHeight="1"/>
    <row r="303" spans="1:27" ht="15.75" customHeight="1"/>
    <row r="304" spans="1:27"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4">
    <mergeCell ref="C25:D25"/>
    <mergeCell ref="C46:D46"/>
    <mergeCell ref="C23:D23"/>
    <mergeCell ref="C22:D22"/>
    <mergeCell ref="B9:D9"/>
    <mergeCell ref="B27:B44"/>
    <mergeCell ref="C21:D21"/>
    <mergeCell ref="B10:B23"/>
    <mergeCell ref="C10:D10"/>
    <mergeCell ref="C11:D11"/>
    <mergeCell ref="C12:D12"/>
    <mergeCell ref="C19:D19"/>
    <mergeCell ref="C18:D18"/>
    <mergeCell ref="C17:D17"/>
    <mergeCell ref="C16:D16"/>
    <mergeCell ref="C20:D20"/>
    <mergeCell ref="C49:D49"/>
    <mergeCell ref="C55:D55"/>
    <mergeCell ref="C50:D50"/>
    <mergeCell ref="C53:D53"/>
    <mergeCell ref="B52:D52"/>
    <mergeCell ref="C54:D54"/>
    <mergeCell ref="B53:B55"/>
    <mergeCell ref="C15:D15"/>
    <mergeCell ref="C13:D13"/>
    <mergeCell ref="C14:D14"/>
    <mergeCell ref="J2:J3"/>
    <mergeCell ref="C2:D2"/>
    <mergeCell ref="C3:D3"/>
    <mergeCell ref="C7:D7"/>
    <mergeCell ref="C6:D6"/>
    <mergeCell ref="C81:D81"/>
    <mergeCell ref="C83:D83"/>
    <mergeCell ref="C99:D99"/>
    <mergeCell ref="B85:B97"/>
    <mergeCell ref="C57:D57"/>
    <mergeCell ref="C79:D79"/>
    <mergeCell ref="B78:D78"/>
    <mergeCell ref="B79:B81"/>
    <mergeCell ref="C72:D72"/>
    <mergeCell ref="C75:D75"/>
    <mergeCell ref="C80:D80"/>
    <mergeCell ref="C76:D76"/>
    <mergeCell ref="B59:B70"/>
  </mergeCells>
  <conditionalFormatting sqref="C1:D8 C10:D51 C53:D77 C79:D1000">
    <cfRule type="cellIs" dxfId="33" priority="1" operator="equal">
      <formula>"Success"</formula>
    </cfRule>
  </conditionalFormatting>
  <conditionalFormatting sqref="C1:D8 C10:D51 C53:D77 C79:D1000">
    <cfRule type="containsText" dxfId="32" priority="2" operator="containsText" text="Failed">
      <formula>NOT(ISERROR(SEARCH(("Failed"),(C1))))</formula>
    </cfRule>
  </conditionalFormatting>
  <hyperlinks>
    <hyperlink ref="J2" location="Summary!A1" display="&lt; Back To Summary" xr:uid="{00000000-0004-0000-1300-000000000000}"/>
    <hyperlink ref="C3" location="TC-017!A1" display="TC-017" xr:uid="{00000000-0004-0000-1300-000001000000}"/>
    <hyperlink ref="C7" location="TC-017!6:6" display="TC-017-SC-001" xr:uid="{00000000-0004-0000-1300-000002000000}"/>
    <hyperlink ref="C50" location="TC-017!49:49" display="TC-017-SC-002" xr:uid="{00000000-0004-0000-1300-000003000000}"/>
    <hyperlink ref="C76" location="TC-017!75:75" display="TC-017-SC-003" xr:uid="{00000000-0004-0000-1300-000004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5.33203125" customWidth="1"/>
    <col min="10" max="10" width="18.441406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Summary!C98</f>
        <v>Users See Normal Product List</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408</v>
      </c>
      <c r="D3" s="126"/>
      <c r="E3" s="3"/>
      <c r="F3" s="26">
        <f>COUNTIF(C:C,"TC-018-SC-*")</f>
        <v>4</v>
      </c>
      <c r="G3" s="26">
        <f>COUNTIF(C:C,"Success")</f>
        <v>4</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42" t="str">
        <f>Summary!F98</f>
        <v>Normal Scenario for See All List of Normal Product at the Homepage</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46" t="s">
        <v>410</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43" t="s">
        <v>856</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3"/>
      <c r="B11" s="134"/>
      <c r="C11" s="128" t="s">
        <v>817</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3"/>
      <c r="B12" s="135"/>
      <c r="C12" s="128" t="s">
        <v>819</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12</v>
      </c>
      <c r="C14" s="143" t="str">
        <f>Summary!G98</f>
        <v>Users can see all list of Product, order by newest product in Grid View</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133" t="s">
        <v>118</v>
      </c>
      <c r="C16" s="36" t="s">
        <v>120</v>
      </c>
      <c r="D16" s="37" t="s">
        <v>1170</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34"/>
      <c r="C17" s="36" t="s">
        <v>126</v>
      </c>
      <c r="D17" s="37" t="s">
        <v>1172</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34"/>
      <c r="C18" s="36" t="s">
        <v>131</v>
      </c>
      <c r="D18" s="37" t="s">
        <v>1173</v>
      </c>
      <c r="E18" s="3"/>
      <c r="F18" s="3"/>
      <c r="G18" s="3"/>
      <c r="H18" s="3"/>
      <c r="I18" s="3"/>
      <c r="J18" s="3"/>
      <c r="K18" s="3"/>
      <c r="L18" s="3"/>
      <c r="M18" s="3"/>
      <c r="N18" s="3"/>
      <c r="O18" s="3"/>
      <c r="P18" s="3"/>
      <c r="Q18" s="3"/>
      <c r="R18" s="3"/>
      <c r="S18" s="3"/>
      <c r="T18" s="3"/>
      <c r="U18" s="3"/>
      <c r="V18" s="3"/>
      <c r="W18" s="3"/>
      <c r="X18" s="3"/>
      <c r="Y18" s="3"/>
      <c r="Z18" s="3"/>
      <c r="AA18" s="3"/>
    </row>
    <row r="19" spans="1:27" ht="28.8">
      <c r="A19" s="3"/>
      <c r="B19" s="135"/>
      <c r="C19" s="36" t="s">
        <v>137</v>
      </c>
      <c r="D19" s="37" t="s">
        <v>1175</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3"/>
      <c r="C20" s="2"/>
      <c r="D20" s="3"/>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1"/>
      <c r="B21" s="25" t="s">
        <v>234</v>
      </c>
      <c r="C21" s="143" t="s">
        <v>235</v>
      </c>
      <c r="D21" s="126"/>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1"/>
      <c r="B22" s="31"/>
      <c r="C22" s="30"/>
      <c r="D22" s="31"/>
      <c r="E22" s="31"/>
      <c r="F22" s="31"/>
      <c r="G22" s="31"/>
      <c r="H22" s="31"/>
      <c r="I22" s="31"/>
      <c r="J22" s="31"/>
      <c r="K22" s="31"/>
      <c r="L22" s="31"/>
      <c r="M22" s="31"/>
      <c r="N22" s="31"/>
      <c r="O22" s="31"/>
      <c r="P22" s="31"/>
      <c r="Q22" s="31"/>
      <c r="R22" s="31"/>
      <c r="S22" s="31"/>
      <c r="T22" s="31"/>
      <c r="U22" s="31"/>
      <c r="V22" s="31"/>
      <c r="W22" s="31"/>
      <c r="X22" s="31"/>
      <c r="Y22" s="31"/>
      <c r="Z22" s="31"/>
      <c r="AA22" s="31"/>
    </row>
    <row r="23" spans="1:27" ht="15.75" customHeight="1">
      <c r="A23" s="1"/>
      <c r="B23" s="1"/>
      <c r="C23" s="2"/>
      <c r="D23" s="3"/>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1"/>
      <c r="B24" s="33" t="s">
        <v>11</v>
      </c>
      <c r="C24" s="142" t="str">
        <f>Summary!F99</f>
        <v>Normal Scenario for Users See Details of Product</v>
      </c>
      <c r="D24" s="126"/>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25" t="s">
        <v>9</v>
      </c>
      <c r="C25" s="146" t="s">
        <v>413</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1"/>
      <c r="B26" s="1"/>
      <c r="C26" s="2"/>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36" t="s">
        <v>67</v>
      </c>
      <c r="C27" s="137"/>
      <c r="D27" s="126"/>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1"/>
      <c r="B28" s="133" t="s">
        <v>81</v>
      </c>
      <c r="C28" s="143" t="s">
        <v>598</v>
      </c>
      <c r="D28" s="126"/>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128" t="s">
        <v>779</v>
      </c>
      <c r="D29" s="126"/>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35"/>
      <c r="C30" s="128" t="s">
        <v>780</v>
      </c>
      <c r="D30" s="126"/>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3"/>
      <c r="C31" s="2"/>
      <c r="D31" s="3"/>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1"/>
      <c r="B32" s="25" t="s">
        <v>12</v>
      </c>
      <c r="C32" s="143" t="str">
        <f>Summary!G99</f>
        <v>Users can see the detail of the product and can zoom a picture of product</v>
      </c>
      <c r="D32" s="126"/>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3"/>
      <c r="C33" s="2"/>
      <c r="D33" s="3"/>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1"/>
      <c r="B34" s="133" t="s">
        <v>118</v>
      </c>
      <c r="C34" s="36" t="s">
        <v>120</v>
      </c>
      <c r="D34" s="37" t="s">
        <v>1190</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126</v>
      </c>
      <c r="D35" s="37" t="s">
        <v>1191</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131</v>
      </c>
      <c r="D36" s="37" t="s">
        <v>1192</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137</v>
      </c>
      <c r="D37" s="37" t="s">
        <v>1092</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34"/>
      <c r="C38" s="36" t="s">
        <v>139</v>
      </c>
      <c r="D38" s="37" t="s">
        <v>1093</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34"/>
      <c r="C39" s="36" t="s">
        <v>144</v>
      </c>
      <c r="D39" s="37" t="s">
        <v>1094</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35"/>
      <c r="C40" s="36" t="s">
        <v>149</v>
      </c>
      <c r="D40" s="37" t="s">
        <v>1193</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3"/>
      <c r="C41" s="2"/>
      <c r="D41" s="3"/>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1"/>
      <c r="B42" s="25" t="s">
        <v>234</v>
      </c>
      <c r="C42" s="143" t="s">
        <v>235</v>
      </c>
      <c r="D42" s="126"/>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1"/>
      <c r="B43" s="31"/>
      <c r="C43" s="30"/>
      <c r="D43" s="31"/>
      <c r="E43" s="31"/>
      <c r="F43" s="31"/>
      <c r="G43" s="31"/>
      <c r="H43" s="31"/>
      <c r="I43" s="31"/>
      <c r="J43" s="31"/>
      <c r="K43" s="31"/>
      <c r="L43" s="31"/>
      <c r="M43" s="31"/>
      <c r="N43" s="31"/>
      <c r="O43" s="31"/>
      <c r="P43" s="31"/>
      <c r="Q43" s="31"/>
      <c r="R43" s="31"/>
      <c r="S43" s="31"/>
      <c r="T43" s="31"/>
      <c r="U43" s="31"/>
      <c r="V43" s="31"/>
      <c r="W43" s="31"/>
      <c r="X43" s="31"/>
      <c r="Y43" s="31"/>
      <c r="Z43" s="31"/>
      <c r="AA43" s="31"/>
    </row>
    <row r="44" spans="1:27" ht="15.75" customHeight="1">
      <c r="A44" s="3"/>
      <c r="B44" s="3"/>
      <c r="C44" s="2"/>
      <c r="D44" s="3"/>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33" t="s">
        <v>11</v>
      </c>
      <c r="C45" s="125" t="str">
        <f>Summary!F100</f>
        <v>Normal Scenario for Admin 'Set Draft' of Normal Product</v>
      </c>
      <c r="D45" s="126"/>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25" t="s">
        <v>9</v>
      </c>
      <c r="C46" s="127" t="s">
        <v>416</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
      <c r="C47" s="2"/>
      <c r="D47" s="3"/>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36" t="s">
        <v>67</v>
      </c>
      <c r="C48" s="137"/>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133" t="s">
        <v>81</v>
      </c>
      <c r="C49" s="128" t="s">
        <v>776</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134"/>
      <c r="C50" s="128" t="s">
        <v>777</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134"/>
      <c r="C51" s="128" t="s">
        <v>778</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134"/>
      <c r="C52" s="128" t="s">
        <v>1112</v>
      </c>
      <c r="D52" s="126"/>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35"/>
      <c r="C53" s="128" t="s">
        <v>97</v>
      </c>
      <c r="D53" s="126"/>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3"/>
      <c r="C54" s="2"/>
      <c r="D54" s="3"/>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25" t="s">
        <v>12</v>
      </c>
      <c r="C55" s="128" t="str">
        <f>Summary!G100</f>
        <v>Sellers cannot see a Product that has been set as draft by Admin displayed at Product Discovery page and Sellers can see a Draft Product at the 'Draft Product' page in the Sellers Menu</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133" t="s">
        <v>118</v>
      </c>
      <c r="C57" s="36" t="s">
        <v>120</v>
      </c>
      <c r="D57" s="76" t="s">
        <v>782</v>
      </c>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134"/>
      <c r="C58" s="36" t="s">
        <v>126</v>
      </c>
      <c r="D58" s="77" t="s">
        <v>783</v>
      </c>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134"/>
      <c r="C59" s="36" t="s">
        <v>131</v>
      </c>
      <c r="D59" s="78" t="s">
        <v>784</v>
      </c>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137</v>
      </c>
      <c r="D60" s="78" t="s">
        <v>1196</v>
      </c>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139</v>
      </c>
      <c r="D61" s="78" t="s">
        <v>1197</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144</v>
      </c>
      <c r="D62" s="77" t="s">
        <v>1198</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149</v>
      </c>
      <c r="D63" s="77" t="s">
        <v>789</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34"/>
      <c r="C64" s="36" t="s">
        <v>154</v>
      </c>
      <c r="D64" s="77" t="s">
        <v>1099</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157</v>
      </c>
      <c r="D65" s="79" t="s">
        <v>1199</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34"/>
      <c r="C66" s="80" t="s">
        <v>162</v>
      </c>
      <c r="D66" s="37" t="s">
        <v>122</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168</v>
      </c>
      <c r="D67" s="37" t="s">
        <v>129</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171</v>
      </c>
      <c r="D68" s="37" t="s">
        <v>1200</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34"/>
      <c r="C69" s="36" t="s">
        <v>176</v>
      </c>
      <c r="D69" s="39" t="s">
        <v>1201</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34"/>
      <c r="C70" s="36" t="s">
        <v>181</v>
      </c>
      <c r="D70" s="37" t="s">
        <v>1202</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34"/>
      <c r="C71" s="36" t="s">
        <v>332</v>
      </c>
      <c r="D71" s="37" t="s">
        <v>1203</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134"/>
      <c r="C72" s="36" t="s">
        <v>189</v>
      </c>
      <c r="D72" s="37" t="s">
        <v>1204</v>
      </c>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135"/>
      <c r="C73" s="36" t="s">
        <v>193</v>
      </c>
      <c r="D73" s="37" t="s">
        <v>1205</v>
      </c>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25" t="s">
        <v>234</v>
      </c>
      <c r="C75" s="128" t="s">
        <v>235</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1"/>
      <c r="B76" s="31"/>
      <c r="C76" s="30"/>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5.75" customHeight="1">
      <c r="A77" s="1"/>
      <c r="B77" s="1"/>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33" t="s">
        <v>11</v>
      </c>
      <c r="C78" s="125" t="str">
        <f>Summary!F101</f>
        <v>Normal Scenario for Admin 'Set Inactive' of Normal Product</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25" t="s">
        <v>9</v>
      </c>
      <c r="C79" s="127" t="s">
        <v>419</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6" t="s">
        <v>67</v>
      </c>
      <c r="C81" s="137"/>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33" t="s">
        <v>81</v>
      </c>
      <c r="C82" s="128" t="s">
        <v>776</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34"/>
      <c r="C83" s="128" t="s">
        <v>777</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34"/>
      <c r="C84" s="128" t="s">
        <v>778</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1"/>
      <c r="B85" s="134"/>
      <c r="C85" s="128" t="s">
        <v>1112</v>
      </c>
      <c r="D85" s="126"/>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135"/>
      <c r="C86" s="128" t="s">
        <v>97</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1"/>
      <c r="B88" s="25" t="s">
        <v>12</v>
      </c>
      <c r="C88" s="128" t="str">
        <f>Summary!G101</f>
        <v>Sellers cannot see Normal Product that has been set as inactive by Admin on the Product Discovery page at the Homepage and on the 'Active Product' or 'Draft Product' page at the Seller Menu</v>
      </c>
      <c r="D88" s="126"/>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1"/>
      <c r="B90" s="133" t="s">
        <v>118</v>
      </c>
      <c r="C90" s="36" t="s">
        <v>120</v>
      </c>
      <c r="D90" s="76" t="s">
        <v>782</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34"/>
      <c r="C91" s="36" t="s">
        <v>126</v>
      </c>
      <c r="D91" s="77" t="s">
        <v>783</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131</v>
      </c>
      <c r="D92" s="78" t="s">
        <v>784</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137</v>
      </c>
      <c r="D93" s="78" t="s">
        <v>1196</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139</v>
      </c>
      <c r="D94" s="78" t="s">
        <v>1213</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144</v>
      </c>
      <c r="D95" s="77" t="s">
        <v>1198</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149</v>
      </c>
      <c r="D96" s="77" t="s">
        <v>789</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34"/>
      <c r="C97" s="36" t="s">
        <v>154</v>
      </c>
      <c r="D97" s="77" t="s">
        <v>790</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34"/>
      <c r="C98" s="36" t="s">
        <v>157</v>
      </c>
      <c r="D98" s="79" t="s">
        <v>1214</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34"/>
      <c r="C99" s="80" t="s">
        <v>162</v>
      </c>
      <c r="D99" s="37" t="s">
        <v>122</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34"/>
      <c r="C100" s="36" t="s">
        <v>168</v>
      </c>
      <c r="D100" s="37" t="s">
        <v>129</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4"/>
      <c r="C101" s="36" t="s">
        <v>171</v>
      </c>
      <c r="D101" s="37" t="s">
        <v>1200</v>
      </c>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34"/>
      <c r="C102" s="36" t="s">
        <v>176</v>
      </c>
      <c r="D102" s="39" t="s">
        <v>1215</v>
      </c>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34"/>
      <c r="C103" s="36" t="s">
        <v>181</v>
      </c>
      <c r="D103" s="37" t="s">
        <v>1202</v>
      </c>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34"/>
      <c r="C104" s="36" t="s">
        <v>332</v>
      </c>
      <c r="D104" s="37" t="s">
        <v>1216</v>
      </c>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34"/>
      <c r="C105" s="36" t="s">
        <v>189</v>
      </c>
      <c r="D105" s="37" t="s">
        <v>1217</v>
      </c>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35"/>
      <c r="C106" s="36" t="s">
        <v>193</v>
      </c>
      <c r="D106" s="37" t="s">
        <v>1218</v>
      </c>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25" t="s">
        <v>234</v>
      </c>
      <c r="C108" s="128" t="s">
        <v>235</v>
      </c>
      <c r="D108" s="126"/>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1"/>
      <c r="B109" s="31"/>
      <c r="C109" s="30"/>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5.75" customHeight="1">
      <c r="A110" s="1"/>
      <c r="B110" s="1"/>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1"/>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1"/>
      <c r="B112" s="1"/>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1"/>
      <c r="B113" s="1"/>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1"/>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1"/>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1"/>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1"/>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1"/>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1"/>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1"/>
      <c r="B127" s="1"/>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1"/>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1"/>
      <c r="B129" s="1"/>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row r="310" spans="1:27" ht="15.75" customHeight="1"/>
    <row r="311" spans="1:27" ht="15.75" customHeight="1"/>
    <row r="312" spans="1:27" ht="15.75" customHeight="1"/>
    <row r="313" spans="1:27" ht="15.75" customHeight="1"/>
    <row r="314" spans="1:27" ht="15.75" customHeight="1"/>
    <row r="315" spans="1:27" ht="15.75" customHeight="1"/>
    <row r="316" spans="1:27" ht="15.75" customHeight="1"/>
    <row r="317" spans="1:27" ht="15.75" customHeight="1"/>
    <row r="318" spans="1:27" ht="15.75" customHeight="1"/>
    <row r="319" spans="1:27" ht="15.75" customHeight="1"/>
    <row r="320" spans="1:27"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7">
    <mergeCell ref="C49:D49"/>
    <mergeCell ref="B48:D48"/>
    <mergeCell ref="C45:D45"/>
    <mergeCell ref="C46:D46"/>
    <mergeCell ref="C75:D75"/>
    <mergeCell ref="C55:D55"/>
    <mergeCell ref="C53:D53"/>
    <mergeCell ref="C52:D52"/>
    <mergeCell ref="B57:B73"/>
    <mergeCell ref="B49:B53"/>
    <mergeCell ref="C50:D50"/>
    <mergeCell ref="C51:D51"/>
    <mergeCell ref="C78:D78"/>
    <mergeCell ref="C79:D79"/>
    <mergeCell ref="C108:D108"/>
    <mergeCell ref="B90:B106"/>
    <mergeCell ref="C88:D88"/>
    <mergeCell ref="C85:D85"/>
    <mergeCell ref="C82:D82"/>
    <mergeCell ref="B81:D81"/>
    <mergeCell ref="B82:B86"/>
    <mergeCell ref="C84:D84"/>
    <mergeCell ref="C83:D83"/>
    <mergeCell ref="C86:D86"/>
    <mergeCell ref="C2:D2"/>
    <mergeCell ref="C3:D3"/>
    <mergeCell ref="C29:D29"/>
    <mergeCell ref="B27:D27"/>
    <mergeCell ref="B34:B40"/>
    <mergeCell ref="B28:B30"/>
    <mergeCell ref="B16:B19"/>
    <mergeCell ref="J2:J3"/>
    <mergeCell ref="C21:D21"/>
    <mergeCell ref="C10:D10"/>
    <mergeCell ref="B9:D9"/>
    <mergeCell ref="C42:D42"/>
    <mergeCell ref="C30:D30"/>
    <mergeCell ref="C14:D14"/>
    <mergeCell ref="C7:D7"/>
    <mergeCell ref="C6:D6"/>
    <mergeCell ref="C28:D28"/>
    <mergeCell ref="C24:D24"/>
    <mergeCell ref="C25:D25"/>
    <mergeCell ref="B10:B12"/>
    <mergeCell ref="C32:D32"/>
    <mergeCell ref="C11:D11"/>
    <mergeCell ref="C12:D12"/>
  </mergeCells>
  <conditionalFormatting sqref="C1:D8 C10:D26 C28:D47 C49:D80 C82:D1000">
    <cfRule type="cellIs" dxfId="31" priority="1" operator="equal">
      <formula>"Success"</formula>
    </cfRule>
  </conditionalFormatting>
  <conditionalFormatting sqref="C1:D8 C10:D26 C28:D47 C49:D80 C82:D1000">
    <cfRule type="containsText" dxfId="30" priority="2" operator="containsText" text="Failed">
      <formula>NOT(ISERROR(SEARCH(("Failed"),(C1))))</formula>
    </cfRule>
  </conditionalFormatting>
  <hyperlinks>
    <hyperlink ref="J2" location="Summary!A1" display="&lt; Back To Summary" xr:uid="{00000000-0004-0000-1400-000000000000}"/>
    <hyperlink ref="C3" location="TC-018!A1" display="TC-018" xr:uid="{00000000-0004-0000-1400-000001000000}"/>
    <hyperlink ref="C7" location="TC-018!6:6" display="TC-018-SC-001" xr:uid="{00000000-0004-0000-1400-000002000000}"/>
    <hyperlink ref="C25" location="TC-018!A24:AA24" display="TC-018-SC-002" xr:uid="{00000000-0004-0000-1400-000003000000}"/>
    <hyperlink ref="C46" location="TC-018!45:45" display="TC-018-SC-003" xr:uid="{00000000-0004-0000-1400-000004000000}"/>
    <hyperlink ref="C79" location="TC-018!78:78" display="TC-018-SC-004" xr:uid="{00000000-0004-0000-1400-000005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73.88671875" customWidth="1"/>
    <col min="5" max="6" width="14.44140625" customWidth="1"/>
    <col min="7" max="7" width="16" customWidth="1"/>
    <col min="9" max="9" width="3.5546875" customWidth="1"/>
    <col min="10" max="10" width="18"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Summary!C102</f>
        <v>Buyers Add Product to Wishlist</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422</v>
      </c>
      <c r="D3" s="126"/>
      <c r="E3" s="3"/>
      <c r="F3" s="26">
        <f>COUNTIF(C:C,"TC-019-SC-*")</f>
        <v>9</v>
      </c>
      <c r="G3" s="26">
        <f>COUNTIF(C:C,"Success")</f>
        <v>9</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Summary!F102</f>
        <v>Normal Scenario for Buyers See Wishlist Page when Wishlist Still Empty</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424</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1103</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1226</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5"/>
      <c r="C12" s="128" t="s">
        <v>803</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12</v>
      </c>
      <c r="C14" s="128" t="str">
        <f>Summary!G102</f>
        <v>Buyers can see a message 'Your Wishlist Still Empty. Click heart icon on your favorite item to be stored on wishlist.'</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133" t="s">
        <v>118</v>
      </c>
      <c r="C16" s="36" t="s">
        <v>120</v>
      </c>
      <c r="D16" s="37" t="s">
        <v>1105</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34"/>
      <c r="C17" s="36" t="s">
        <v>126</v>
      </c>
      <c r="D17" s="37" t="s">
        <v>205</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34"/>
      <c r="C18" s="36" t="s">
        <v>131</v>
      </c>
      <c r="D18" s="37" t="s">
        <v>1227</v>
      </c>
      <c r="E18" s="3"/>
      <c r="F18" s="3"/>
      <c r="G18" s="3"/>
      <c r="H18" s="3"/>
      <c r="I18" s="3"/>
      <c r="J18" s="3"/>
      <c r="K18" s="3"/>
      <c r="L18" s="3"/>
      <c r="M18" s="3"/>
      <c r="N18" s="3"/>
      <c r="O18" s="3"/>
      <c r="P18" s="3"/>
      <c r="Q18" s="3"/>
      <c r="R18" s="3"/>
      <c r="S18" s="3"/>
      <c r="T18" s="3"/>
      <c r="U18" s="3"/>
      <c r="V18" s="3"/>
      <c r="W18" s="3"/>
      <c r="X18" s="3"/>
      <c r="Y18" s="3"/>
      <c r="Z18" s="3"/>
      <c r="AA18" s="3"/>
    </row>
    <row r="19" spans="1:27" ht="14.4">
      <c r="A19" s="3"/>
      <c r="B19" s="134"/>
      <c r="C19" s="36" t="s">
        <v>137</v>
      </c>
      <c r="D19" s="37" t="s">
        <v>1228</v>
      </c>
      <c r="E19" s="3"/>
      <c r="F19" s="3"/>
      <c r="G19" s="3"/>
      <c r="H19" s="3"/>
      <c r="I19" s="3"/>
      <c r="J19" s="3"/>
      <c r="K19" s="3"/>
      <c r="L19" s="3"/>
      <c r="M19" s="3"/>
      <c r="N19" s="3"/>
      <c r="O19" s="3"/>
      <c r="P19" s="3"/>
      <c r="Q19" s="3"/>
      <c r="R19" s="3"/>
      <c r="S19" s="3"/>
      <c r="T19" s="3"/>
      <c r="U19" s="3"/>
      <c r="V19" s="3"/>
      <c r="W19" s="3"/>
      <c r="X19" s="3"/>
      <c r="Y19" s="3"/>
      <c r="Z19" s="3"/>
      <c r="AA19" s="3"/>
    </row>
    <row r="20" spans="1:27" ht="28.8">
      <c r="A20" s="3"/>
      <c r="B20" s="135"/>
      <c r="C20" s="36" t="s">
        <v>139</v>
      </c>
      <c r="D20" s="37" t="s">
        <v>1229</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3"/>
      <c r="C21" s="2"/>
      <c r="D21" s="3"/>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1"/>
      <c r="B22" s="25" t="s">
        <v>234</v>
      </c>
      <c r="C22" s="128" t="s">
        <v>235</v>
      </c>
      <c r="D22" s="126"/>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1"/>
      <c r="B23" s="31"/>
      <c r="C23" s="30"/>
      <c r="D23" s="31"/>
      <c r="E23" s="31"/>
      <c r="F23" s="31"/>
      <c r="G23" s="31"/>
      <c r="H23" s="31"/>
      <c r="I23" s="31"/>
      <c r="J23" s="31"/>
      <c r="K23" s="31"/>
      <c r="L23" s="31"/>
      <c r="M23" s="31"/>
      <c r="N23" s="31"/>
      <c r="O23" s="31"/>
      <c r="P23" s="31"/>
      <c r="Q23" s="31"/>
      <c r="R23" s="31"/>
      <c r="S23" s="31"/>
      <c r="T23" s="31"/>
      <c r="U23" s="31"/>
      <c r="V23" s="31"/>
      <c r="W23" s="31"/>
      <c r="X23" s="31"/>
      <c r="Y23" s="31"/>
      <c r="Z23" s="31"/>
      <c r="AA23" s="31"/>
    </row>
    <row r="24" spans="1:27" ht="15.75" customHeight="1">
      <c r="A24" s="1"/>
      <c r="B24" s="1"/>
      <c r="C24" s="2"/>
      <c r="D24" s="3"/>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33" t="s">
        <v>11</v>
      </c>
      <c r="C25" s="125" t="str">
        <f>Summary!F103</f>
        <v>Normal Scenario for Buyers Add to Wishlist from Product Details Through Product Discovery at Homepage</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1"/>
      <c r="B26" s="25" t="s">
        <v>9</v>
      </c>
      <c r="C26" s="127" t="s">
        <v>428</v>
      </c>
      <c r="D26" s="126"/>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
      <c r="C27" s="2"/>
      <c r="D27" s="3"/>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1"/>
      <c r="B28" s="136" t="s">
        <v>67</v>
      </c>
      <c r="C28" s="137"/>
      <c r="D28" s="126"/>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1"/>
      <c r="B29" s="133" t="s">
        <v>81</v>
      </c>
      <c r="C29" s="128" t="s">
        <v>1103</v>
      </c>
      <c r="D29" s="126"/>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1"/>
      <c r="B30" s="134"/>
      <c r="C30" s="128" t="s">
        <v>1226</v>
      </c>
      <c r="D30" s="126"/>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1"/>
      <c r="B31" s="135"/>
      <c r="C31" s="128" t="s">
        <v>803</v>
      </c>
      <c r="D31" s="126"/>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3"/>
      <c r="C32" s="2"/>
      <c r="D32" s="3"/>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1"/>
      <c r="B33" s="25" t="s">
        <v>12</v>
      </c>
      <c r="C33" s="128" t="str">
        <f>Summary!G103</f>
        <v>Buyers can see his favorite item at Wishlist page</v>
      </c>
      <c r="D33" s="126"/>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3"/>
      <c r="C34" s="2"/>
      <c r="D34" s="3"/>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1"/>
      <c r="B35" s="133" t="s">
        <v>118</v>
      </c>
      <c r="C35" s="36" t="s">
        <v>120</v>
      </c>
      <c r="D35" s="37" t="s">
        <v>1105</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126</v>
      </c>
      <c r="D36" s="37" t="s">
        <v>205</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131</v>
      </c>
      <c r="D37" s="37" t="s">
        <v>1232</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34"/>
      <c r="C38" s="36" t="s">
        <v>137</v>
      </c>
      <c r="D38" s="37" t="s">
        <v>1233</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34"/>
      <c r="C39" s="36" t="s">
        <v>139</v>
      </c>
      <c r="D39" s="37" t="s">
        <v>1234</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34"/>
      <c r="C40" s="36" t="s">
        <v>144</v>
      </c>
      <c r="D40" s="37" t="s">
        <v>1235</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34"/>
      <c r="C41" s="36" t="s">
        <v>149</v>
      </c>
      <c r="D41" s="37" t="s">
        <v>1236</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34"/>
      <c r="C42" s="36" t="s">
        <v>154</v>
      </c>
      <c r="D42" s="37" t="s">
        <v>631</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34"/>
      <c r="C43" s="36" t="s">
        <v>157</v>
      </c>
      <c r="D43" s="37" t="s">
        <v>1237</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34"/>
      <c r="C44" s="36" t="s">
        <v>162</v>
      </c>
      <c r="D44" s="37" t="s">
        <v>1227</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134"/>
      <c r="C45" s="36" t="s">
        <v>168</v>
      </c>
      <c r="D45" s="37" t="s">
        <v>1238</v>
      </c>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135"/>
      <c r="C46" s="36" t="s">
        <v>171</v>
      </c>
      <c r="D46" s="37" t="s">
        <v>1239</v>
      </c>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3"/>
      <c r="C47" s="2"/>
      <c r="D47" s="3"/>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25" t="s">
        <v>234</v>
      </c>
      <c r="C48" s="128" t="s">
        <v>235</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1"/>
      <c r="B49" s="31"/>
      <c r="C49" s="30"/>
      <c r="D49" s="31"/>
      <c r="E49" s="31"/>
      <c r="F49" s="31"/>
      <c r="G49" s="31"/>
      <c r="H49" s="31"/>
      <c r="I49" s="31"/>
      <c r="J49" s="31"/>
      <c r="K49" s="31"/>
      <c r="L49" s="31"/>
      <c r="M49" s="31"/>
      <c r="N49" s="31"/>
      <c r="O49" s="31"/>
      <c r="P49" s="31"/>
      <c r="Q49" s="31"/>
      <c r="R49" s="31"/>
      <c r="S49" s="31"/>
      <c r="T49" s="31"/>
      <c r="U49" s="31"/>
      <c r="V49" s="31"/>
      <c r="W49" s="31"/>
      <c r="X49" s="31"/>
      <c r="Y49" s="31"/>
      <c r="Z49" s="31"/>
      <c r="AA49" s="31"/>
    </row>
    <row r="50" spans="1:27" ht="15.75" customHeight="1">
      <c r="A50" s="1"/>
      <c r="B50" s="1"/>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33" t="s">
        <v>11</v>
      </c>
      <c r="C51" s="125" t="str">
        <f>Summary!F104</f>
        <v>Normal Scenario for Buyers Add to Wishlist from Product Details Through Product Discovery (See All) at Homepage</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25" t="s">
        <v>9</v>
      </c>
      <c r="C52" s="127" t="s">
        <v>431</v>
      </c>
      <c r="D52" s="126"/>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1"/>
      <c r="B53" s="1"/>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136" t="s">
        <v>67</v>
      </c>
      <c r="C54" s="137"/>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133" t="s">
        <v>81</v>
      </c>
      <c r="C55" s="128" t="s">
        <v>1103</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1"/>
      <c r="B56" s="134"/>
      <c r="C56" s="128" t="s">
        <v>1226</v>
      </c>
      <c r="D56" s="126"/>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135"/>
      <c r="C57" s="128" t="s">
        <v>803</v>
      </c>
      <c r="D57" s="126"/>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3"/>
      <c r="C58" s="2"/>
      <c r="D58" s="3"/>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1"/>
      <c r="B59" s="25" t="s">
        <v>12</v>
      </c>
      <c r="C59" s="128" t="str">
        <f>Summary!G104</f>
        <v>Buyers can see his favorite item at Wishlist page</v>
      </c>
      <c r="D59" s="126"/>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3"/>
      <c r="C60" s="2"/>
      <c r="D60" s="3"/>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1"/>
      <c r="B61" s="133" t="s">
        <v>118</v>
      </c>
      <c r="C61" s="36" t="s">
        <v>120</v>
      </c>
      <c r="D61" s="37" t="s">
        <v>1105</v>
      </c>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126</v>
      </c>
      <c r="D62" s="37" t="s">
        <v>205</v>
      </c>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131</v>
      </c>
      <c r="D63" s="37" t="s">
        <v>1245</v>
      </c>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134"/>
      <c r="C64" s="36" t="s">
        <v>137</v>
      </c>
      <c r="D64" s="37" t="s">
        <v>1246</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139</v>
      </c>
      <c r="D65" s="37" t="s">
        <v>1247</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144</v>
      </c>
      <c r="D66" s="37" t="s">
        <v>1234</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149</v>
      </c>
      <c r="D67" s="37" t="s">
        <v>1235</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154</v>
      </c>
      <c r="D68" s="37" t="s">
        <v>1236</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34"/>
      <c r="C69" s="36" t="s">
        <v>157</v>
      </c>
      <c r="D69" s="37" t="s">
        <v>631</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34"/>
      <c r="C70" s="36" t="s">
        <v>162</v>
      </c>
      <c r="D70" s="37" t="s">
        <v>1237</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34"/>
      <c r="C71" s="36" t="s">
        <v>168</v>
      </c>
      <c r="D71" s="37" t="s">
        <v>1227</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134"/>
      <c r="C72" s="36" t="s">
        <v>171</v>
      </c>
      <c r="D72" s="37" t="s">
        <v>1238</v>
      </c>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135"/>
      <c r="C73" s="36" t="s">
        <v>176</v>
      </c>
      <c r="D73" s="37" t="s">
        <v>1239</v>
      </c>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25" t="s">
        <v>234</v>
      </c>
      <c r="C75" s="128" t="s">
        <v>235</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1"/>
      <c r="B76" s="31"/>
      <c r="C76" s="30"/>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5.75" customHeight="1">
      <c r="A77" s="1"/>
      <c r="B77" s="1"/>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33" t="s">
        <v>11</v>
      </c>
      <c r="C78" s="125" t="str">
        <f>Summary!F105</f>
        <v>Normal Scenario for Buyers Add to Wishlist from Product Details Through Selected Category Result Page</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25" t="s">
        <v>9</v>
      </c>
      <c r="C79" s="127" t="s">
        <v>433</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6" t="s">
        <v>67</v>
      </c>
      <c r="C81" s="137"/>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33" t="s">
        <v>81</v>
      </c>
      <c r="C82" s="128" t="s">
        <v>1103</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34"/>
      <c r="C83" s="128" t="s">
        <v>1226</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35"/>
      <c r="C84" s="128" t="s">
        <v>803</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25" t="s">
        <v>12</v>
      </c>
      <c r="C86" s="128" t="str">
        <f>Summary!G105</f>
        <v>Buyers can see his favorite item at Wishlist page</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1"/>
      <c r="B88" s="133" t="s">
        <v>118</v>
      </c>
      <c r="C88" s="36" t="s">
        <v>120</v>
      </c>
      <c r="D88" s="37" t="s">
        <v>1105</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134"/>
      <c r="C89" s="36" t="s">
        <v>126</v>
      </c>
      <c r="D89" s="37" t="s">
        <v>205</v>
      </c>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134"/>
      <c r="C90" s="36" t="s">
        <v>131</v>
      </c>
      <c r="D90" s="37" t="s">
        <v>1255</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34"/>
      <c r="C91" s="36" t="s">
        <v>137</v>
      </c>
      <c r="D91" s="37" t="s">
        <v>1256</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139</v>
      </c>
      <c r="D92" s="37" t="s">
        <v>1247</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144</v>
      </c>
      <c r="D93" s="37" t="s">
        <v>1234</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149</v>
      </c>
      <c r="D94" s="37" t="s">
        <v>1235</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154</v>
      </c>
      <c r="D95" s="37" t="s">
        <v>1236</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157</v>
      </c>
      <c r="D96" s="37" t="s">
        <v>631</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34"/>
      <c r="C97" s="36" t="s">
        <v>162</v>
      </c>
      <c r="D97" s="37" t="s">
        <v>1237</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34"/>
      <c r="C98" s="36" t="s">
        <v>168</v>
      </c>
      <c r="D98" s="37" t="s">
        <v>1227</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34"/>
      <c r="C99" s="36" t="s">
        <v>171</v>
      </c>
      <c r="D99" s="37" t="s">
        <v>1238</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35"/>
      <c r="C100" s="36" t="s">
        <v>176</v>
      </c>
      <c r="D100" s="37" t="s">
        <v>1239</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1"/>
      <c r="B102" s="25" t="s">
        <v>234</v>
      </c>
      <c r="C102" s="128" t="s">
        <v>235</v>
      </c>
      <c r="D102" s="126"/>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1"/>
      <c r="B103" s="31"/>
      <c r="C103" s="30"/>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5.75" customHeight="1">
      <c r="A104" s="1"/>
      <c r="B104" s="1"/>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1"/>
      <c r="B105" s="33" t="s">
        <v>11</v>
      </c>
      <c r="C105" s="125" t="str">
        <f>Summary!F106</f>
        <v>Normal Scenario for Buyers Add to Wishlist from Product Details Through Searching Result Page</v>
      </c>
      <c r="D105" s="126"/>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1"/>
      <c r="B106" s="25" t="s">
        <v>9</v>
      </c>
      <c r="C106" s="127" t="s">
        <v>435</v>
      </c>
      <c r="D106" s="126"/>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1"/>
      <c r="B107" s="1"/>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136" t="s">
        <v>67</v>
      </c>
      <c r="C108" s="137"/>
      <c r="D108" s="126"/>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1"/>
      <c r="B109" s="133" t="s">
        <v>81</v>
      </c>
      <c r="C109" s="128" t="s">
        <v>1103</v>
      </c>
      <c r="D109" s="126"/>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1"/>
      <c r="B110" s="134"/>
      <c r="C110" s="128" t="s">
        <v>1226</v>
      </c>
      <c r="D110" s="126"/>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134"/>
      <c r="C111" s="128" t="s">
        <v>803</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1"/>
      <c r="B112" s="135"/>
      <c r="C112" s="128" t="s">
        <v>804</v>
      </c>
      <c r="D112" s="126"/>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1"/>
      <c r="B114" s="25" t="s">
        <v>12</v>
      </c>
      <c r="C114" s="128" t="str">
        <f>Summary!G106</f>
        <v>Buyers can see his favorite item at Wishlist page</v>
      </c>
      <c r="D114" s="126"/>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1"/>
      <c r="B116" s="133" t="s">
        <v>118</v>
      </c>
      <c r="C116" s="36" t="s">
        <v>120</v>
      </c>
      <c r="D116" s="37" t="s">
        <v>1105</v>
      </c>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134"/>
      <c r="C117" s="36" t="s">
        <v>126</v>
      </c>
      <c r="D117" s="37" t="s">
        <v>205</v>
      </c>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134"/>
      <c r="C118" s="36" t="s">
        <v>131</v>
      </c>
      <c r="D118" s="37" t="s">
        <v>1257</v>
      </c>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134"/>
      <c r="C119" s="36" t="s">
        <v>137</v>
      </c>
      <c r="D119" s="37" t="s">
        <v>1258</v>
      </c>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134"/>
      <c r="C120" s="36" t="s">
        <v>139</v>
      </c>
      <c r="D120" s="37" t="s">
        <v>1259</v>
      </c>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134"/>
      <c r="C121" s="36" t="s">
        <v>1260</v>
      </c>
      <c r="D121" s="37" t="s">
        <v>1261</v>
      </c>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134"/>
      <c r="C122" s="36" t="s">
        <v>149</v>
      </c>
      <c r="D122" s="37" t="s">
        <v>1247</v>
      </c>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134"/>
      <c r="C123" s="36" t="s">
        <v>154</v>
      </c>
      <c r="D123" s="37" t="s">
        <v>1234</v>
      </c>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134"/>
      <c r="C124" s="36" t="s">
        <v>157</v>
      </c>
      <c r="D124" s="37" t="s">
        <v>1235</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34"/>
      <c r="C125" s="36" t="s">
        <v>162</v>
      </c>
      <c r="D125" s="37" t="s">
        <v>1236</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34"/>
      <c r="C126" s="36" t="s">
        <v>168</v>
      </c>
      <c r="D126" s="37" t="s">
        <v>631</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134"/>
      <c r="C127" s="36" t="s">
        <v>171</v>
      </c>
      <c r="D127" s="37" t="s">
        <v>1237</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34"/>
      <c r="C128" s="36" t="s">
        <v>176</v>
      </c>
      <c r="D128" s="37" t="s">
        <v>1227</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34"/>
      <c r="C129" s="36" t="s">
        <v>181</v>
      </c>
      <c r="D129" s="37" t="s">
        <v>1238</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135"/>
      <c r="C130" s="36" t="s">
        <v>332</v>
      </c>
      <c r="D130" s="37" t="s">
        <v>1239</v>
      </c>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1"/>
      <c r="B132" s="25" t="s">
        <v>234</v>
      </c>
      <c r="C132" s="128" t="s">
        <v>235</v>
      </c>
      <c r="D132" s="126"/>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1"/>
      <c r="B133" s="31"/>
      <c r="C133" s="30"/>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5.75" customHeight="1">
      <c r="A134" s="1"/>
      <c r="B134" s="1"/>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33" t="s">
        <v>11</v>
      </c>
      <c r="C135" s="125" t="str">
        <f>Summary!F107</f>
        <v>Normal Scenario for Buyers Add to Wishlist from Product Details Through Selected Filter Result Page</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1"/>
      <c r="B136" s="25" t="s">
        <v>9</v>
      </c>
      <c r="C136" s="127" t="s">
        <v>438</v>
      </c>
      <c r="D136" s="126"/>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1"/>
      <c r="B137" s="1"/>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1"/>
      <c r="B138" s="136" t="s">
        <v>67</v>
      </c>
      <c r="C138" s="137"/>
      <c r="D138" s="126"/>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133" t="s">
        <v>81</v>
      </c>
      <c r="C139" s="128" t="s">
        <v>1103</v>
      </c>
      <c r="D139" s="126"/>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1"/>
      <c r="B140" s="134"/>
      <c r="C140" s="128" t="s">
        <v>1226</v>
      </c>
      <c r="D140" s="126"/>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134"/>
      <c r="C141" s="128" t="s">
        <v>803</v>
      </c>
      <c r="D141" s="126"/>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1"/>
      <c r="B142" s="134"/>
      <c r="C142" s="128" t="s">
        <v>931</v>
      </c>
      <c r="D142" s="126"/>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1"/>
      <c r="B143" s="134"/>
      <c r="C143" s="128" t="s">
        <v>932</v>
      </c>
      <c r="D143" s="126"/>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1"/>
      <c r="B144" s="134"/>
      <c r="C144" s="128" t="s">
        <v>1262</v>
      </c>
      <c r="D144" s="126"/>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135"/>
      <c r="C145" s="128" t="s">
        <v>1263</v>
      </c>
      <c r="D145" s="126"/>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1"/>
      <c r="B147" s="25" t="s">
        <v>12</v>
      </c>
      <c r="C147" s="128" t="str">
        <f>Summary!G107</f>
        <v>Buyers can see his favorite item at Wishlist page</v>
      </c>
      <c r="D147" s="126"/>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1"/>
      <c r="B149" s="133" t="s">
        <v>118</v>
      </c>
      <c r="C149" s="36" t="s">
        <v>120</v>
      </c>
      <c r="D149" s="37" t="s">
        <v>1105</v>
      </c>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34"/>
      <c r="C150" s="36" t="s">
        <v>126</v>
      </c>
      <c r="D150" s="37" t="s">
        <v>205</v>
      </c>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34"/>
      <c r="C151" s="36" t="s">
        <v>131</v>
      </c>
      <c r="D151" s="37" t="s">
        <v>1264</v>
      </c>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34"/>
      <c r="C152" s="36" t="s">
        <v>137</v>
      </c>
      <c r="D152" s="37" t="s">
        <v>1265</v>
      </c>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34"/>
      <c r="C153" s="36" t="s">
        <v>139</v>
      </c>
      <c r="D153" s="37" t="s">
        <v>1266</v>
      </c>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34"/>
      <c r="C154" s="36" t="s">
        <v>144</v>
      </c>
      <c r="D154" s="37" t="s">
        <v>1267</v>
      </c>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34"/>
      <c r="C155" s="36" t="s">
        <v>149</v>
      </c>
      <c r="D155" s="37" t="s">
        <v>1268</v>
      </c>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34"/>
      <c r="C156" s="36" t="s">
        <v>154</v>
      </c>
      <c r="D156" s="37" t="s">
        <v>1266</v>
      </c>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134"/>
      <c r="C157" s="36" t="s">
        <v>157</v>
      </c>
      <c r="D157" s="37" t="s">
        <v>1269</v>
      </c>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134"/>
      <c r="C158" s="36" t="s">
        <v>162</v>
      </c>
      <c r="D158" s="37" t="s">
        <v>1247</v>
      </c>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134"/>
      <c r="C159" s="36" t="s">
        <v>168</v>
      </c>
      <c r="D159" s="37" t="s">
        <v>1234</v>
      </c>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134"/>
      <c r="C160" s="36" t="s">
        <v>171</v>
      </c>
      <c r="D160" s="37" t="s">
        <v>1235</v>
      </c>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134"/>
      <c r="C161" s="36" t="s">
        <v>176</v>
      </c>
      <c r="D161" s="37" t="s">
        <v>1236</v>
      </c>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134"/>
      <c r="C162" s="36" t="s">
        <v>181</v>
      </c>
      <c r="D162" s="37" t="s">
        <v>631</v>
      </c>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134"/>
      <c r="C163" s="36" t="s">
        <v>332</v>
      </c>
      <c r="D163" s="37" t="s">
        <v>1237</v>
      </c>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134"/>
      <c r="C164" s="36" t="s">
        <v>189</v>
      </c>
      <c r="D164" s="37" t="s">
        <v>1227</v>
      </c>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134"/>
      <c r="C165" s="36" t="s">
        <v>193</v>
      </c>
      <c r="D165" s="37" t="s">
        <v>1238</v>
      </c>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135"/>
      <c r="C166" s="36" t="s">
        <v>197</v>
      </c>
      <c r="D166" s="37" t="s">
        <v>1239</v>
      </c>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25" t="s">
        <v>234</v>
      </c>
      <c r="C168" s="128" t="s">
        <v>235</v>
      </c>
      <c r="D168" s="126"/>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1"/>
      <c r="B169" s="31"/>
      <c r="C169" s="30"/>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5.75" customHeight="1">
      <c r="A170" s="1"/>
      <c r="B170" s="1"/>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1"/>
      <c r="B171" s="33" t="s">
        <v>11</v>
      </c>
      <c r="C171" s="125" t="str">
        <f>Summary!F108</f>
        <v>Normal Scenario for Buyers Add to Wishlist with Remove Product from Cart and Place to Wishlist</v>
      </c>
      <c r="D171" s="126"/>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1"/>
      <c r="B172" s="25" t="s">
        <v>9</v>
      </c>
      <c r="C172" s="127" t="s">
        <v>440</v>
      </c>
      <c r="D172" s="126"/>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1"/>
      <c r="B173" s="1"/>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1"/>
      <c r="B174" s="136" t="s">
        <v>67</v>
      </c>
      <c r="C174" s="137"/>
      <c r="D174" s="126"/>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1"/>
      <c r="B175" s="133" t="s">
        <v>81</v>
      </c>
      <c r="C175" s="128" t="s">
        <v>1103</v>
      </c>
      <c r="D175" s="126"/>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1"/>
      <c r="B176" s="134"/>
      <c r="C176" s="128" t="s">
        <v>1226</v>
      </c>
      <c r="D176" s="126"/>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1"/>
      <c r="B177" s="135"/>
      <c r="C177" s="128" t="s">
        <v>803</v>
      </c>
      <c r="D177" s="126"/>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1"/>
      <c r="B179" s="25" t="s">
        <v>12</v>
      </c>
      <c r="C179" s="128" t="str">
        <f>Summary!G108</f>
        <v>Buyers can see his favorite item at Wishlist page</v>
      </c>
      <c r="D179" s="126"/>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1"/>
      <c r="B181" s="133" t="s">
        <v>118</v>
      </c>
      <c r="C181" s="36" t="s">
        <v>120</v>
      </c>
      <c r="D181" s="37" t="s">
        <v>1105</v>
      </c>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134"/>
      <c r="C182" s="36" t="s">
        <v>126</v>
      </c>
      <c r="D182" s="37" t="s">
        <v>205</v>
      </c>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134"/>
      <c r="C183" s="36" t="s">
        <v>131</v>
      </c>
      <c r="D183" s="37" t="s">
        <v>1240</v>
      </c>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134"/>
      <c r="C184" s="36" t="s">
        <v>137</v>
      </c>
      <c r="D184" s="37" t="s">
        <v>1253</v>
      </c>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134"/>
      <c r="C185" s="36" t="s">
        <v>139</v>
      </c>
      <c r="D185" s="37" t="s">
        <v>1270</v>
      </c>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134"/>
      <c r="C186" s="36" t="s">
        <v>144</v>
      </c>
      <c r="D186" s="37" t="s">
        <v>1271</v>
      </c>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134"/>
      <c r="C187" s="36" t="s">
        <v>149</v>
      </c>
      <c r="D187" s="37" t="s">
        <v>1272</v>
      </c>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134"/>
      <c r="C188" s="36" t="s">
        <v>154</v>
      </c>
      <c r="D188" s="37" t="s">
        <v>1273</v>
      </c>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134"/>
      <c r="C189" s="36" t="s">
        <v>157</v>
      </c>
      <c r="D189" s="37" t="s">
        <v>1227</v>
      </c>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134"/>
      <c r="C190" s="36" t="s">
        <v>162</v>
      </c>
      <c r="D190" s="37" t="s">
        <v>1238</v>
      </c>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135"/>
      <c r="C191" s="36" t="s">
        <v>168</v>
      </c>
      <c r="D191" s="37" t="s">
        <v>1239</v>
      </c>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1"/>
      <c r="B193" s="25" t="s">
        <v>234</v>
      </c>
      <c r="C193" s="128" t="s">
        <v>235</v>
      </c>
      <c r="D193" s="126"/>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1"/>
      <c r="B194" s="31"/>
      <c r="C194" s="30"/>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5.75" customHeight="1">
      <c r="A195" s="1"/>
      <c r="B195" s="1"/>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1"/>
      <c r="B196" s="33" t="s">
        <v>11</v>
      </c>
      <c r="C196" s="125" t="str">
        <f>Summary!F109</f>
        <v>Negative Scenario for Buyers Remove Product from Cart and Place to Wishlist with Product Already on the Wishlist Page</v>
      </c>
      <c r="D196" s="126"/>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1"/>
      <c r="B197" s="25" t="s">
        <v>9</v>
      </c>
      <c r="C197" s="127" t="s">
        <v>442</v>
      </c>
      <c r="D197" s="126"/>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1"/>
      <c r="B198" s="1"/>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1"/>
      <c r="B199" s="136" t="s">
        <v>67</v>
      </c>
      <c r="C199" s="137"/>
      <c r="D199" s="126"/>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1"/>
      <c r="B200" s="133" t="s">
        <v>81</v>
      </c>
      <c r="C200" s="128" t="s">
        <v>1103</v>
      </c>
      <c r="D200" s="126"/>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1"/>
      <c r="B201" s="134"/>
      <c r="C201" s="128" t="s">
        <v>1226</v>
      </c>
      <c r="D201" s="126"/>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1"/>
      <c r="B202" s="135"/>
      <c r="C202" s="128" t="s">
        <v>803</v>
      </c>
      <c r="D202" s="126"/>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1"/>
      <c r="B204" s="25" t="s">
        <v>12</v>
      </c>
      <c r="C204" s="128" t="str">
        <f>Summary!G109</f>
        <v>Buyers can see his favorite item at Wishlist page</v>
      </c>
      <c r="D204" s="126"/>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1"/>
      <c r="B206" s="133" t="s">
        <v>118</v>
      </c>
      <c r="C206" s="36" t="s">
        <v>120</v>
      </c>
      <c r="D206" s="37" t="s">
        <v>1105</v>
      </c>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134"/>
      <c r="C207" s="36" t="s">
        <v>126</v>
      </c>
      <c r="D207" s="37" t="s">
        <v>205</v>
      </c>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134"/>
      <c r="C208" s="36" t="s">
        <v>131</v>
      </c>
      <c r="D208" s="37" t="s">
        <v>1240</v>
      </c>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134"/>
      <c r="C209" s="36" t="s">
        <v>137</v>
      </c>
      <c r="D209" s="37" t="s">
        <v>1253</v>
      </c>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134"/>
      <c r="C210" s="36" t="s">
        <v>139</v>
      </c>
      <c r="D210" s="37" t="s">
        <v>1270</v>
      </c>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134"/>
      <c r="C211" s="36" t="s">
        <v>144</v>
      </c>
      <c r="D211" s="37" t="s">
        <v>1271</v>
      </c>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134"/>
      <c r="C212" s="36" t="s">
        <v>149</v>
      </c>
      <c r="D212" s="37" t="s">
        <v>1272</v>
      </c>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134"/>
      <c r="C213" s="36" t="s">
        <v>154</v>
      </c>
      <c r="D213" s="37" t="s">
        <v>1274</v>
      </c>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34"/>
      <c r="C214" s="36" t="s">
        <v>157</v>
      </c>
      <c r="D214" s="37" t="s">
        <v>1227</v>
      </c>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134"/>
      <c r="C215" s="36" t="s">
        <v>162</v>
      </c>
      <c r="D215" s="37" t="s">
        <v>1238</v>
      </c>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135"/>
      <c r="C216" s="36" t="s">
        <v>168</v>
      </c>
      <c r="D216" s="37" t="s">
        <v>1239</v>
      </c>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1"/>
      <c r="B218" s="25" t="s">
        <v>234</v>
      </c>
      <c r="C218" s="128" t="s">
        <v>235</v>
      </c>
      <c r="D218" s="126"/>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1"/>
      <c r="B219" s="31"/>
      <c r="C219" s="30"/>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5.75" customHeight="1">
      <c r="A220" s="1"/>
      <c r="B220" s="1"/>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1"/>
      <c r="B221" s="33" t="s">
        <v>11</v>
      </c>
      <c r="C221" s="125" t="str">
        <f>Summary!F110</f>
        <v>Normal Scenario for Buyers Remove Product from Wishlist</v>
      </c>
      <c r="D221" s="126"/>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1"/>
      <c r="B222" s="25" t="s">
        <v>9</v>
      </c>
      <c r="C222" s="127" t="s">
        <v>445</v>
      </c>
      <c r="D222" s="126"/>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1"/>
      <c r="B223" s="1"/>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1"/>
      <c r="B224" s="136" t="s">
        <v>67</v>
      </c>
      <c r="C224" s="137"/>
      <c r="D224" s="126"/>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1"/>
      <c r="B225" s="133" t="s">
        <v>81</v>
      </c>
      <c r="C225" s="128" t="s">
        <v>1103</v>
      </c>
      <c r="D225" s="126"/>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1"/>
      <c r="B226" s="134"/>
      <c r="C226" s="128" t="s">
        <v>1226</v>
      </c>
      <c r="D226" s="126"/>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1"/>
      <c r="B227" s="135"/>
      <c r="C227" s="128" t="s">
        <v>803</v>
      </c>
      <c r="D227" s="126"/>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1"/>
      <c r="B229" s="25" t="s">
        <v>12</v>
      </c>
      <c r="C229" s="128" t="str">
        <f>Summary!G110</f>
        <v>Buyers cannot see his favorite item at Wishlist page</v>
      </c>
      <c r="D229" s="126"/>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1"/>
      <c r="B231" s="133" t="s">
        <v>118</v>
      </c>
      <c r="C231" s="36" t="s">
        <v>120</v>
      </c>
      <c r="D231" s="37" t="s">
        <v>1105</v>
      </c>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134"/>
      <c r="C232" s="36" t="s">
        <v>126</v>
      </c>
      <c r="D232" s="37" t="s">
        <v>205</v>
      </c>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134"/>
      <c r="C233" s="36" t="s">
        <v>131</v>
      </c>
      <c r="D233" s="37" t="s">
        <v>1227</v>
      </c>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134"/>
      <c r="C234" s="36" t="s">
        <v>137</v>
      </c>
      <c r="D234" s="37" t="s">
        <v>1238</v>
      </c>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134"/>
      <c r="C235" s="36" t="s">
        <v>139</v>
      </c>
      <c r="D235" s="37" t="s">
        <v>1247</v>
      </c>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134"/>
      <c r="C236" s="36" t="s">
        <v>144</v>
      </c>
      <c r="D236" s="37" t="s">
        <v>1234</v>
      </c>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134"/>
      <c r="C237" s="36" t="s">
        <v>149</v>
      </c>
      <c r="D237" s="37" t="s">
        <v>1235</v>
      </c>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134"/>
      <c r="C238" s="36" t="s">
        <v>154</v>
      </c>
      <c r="D238" s="37" t="s">
        <v>1275</v>
      </c>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134"/>
      <c r="C239" s="36" t="s">
        <v>157</v>
      </c>
      <c r="D239" s="37" t="s">
        <v>631</v>
      </c>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134"/>
      <c r="C240" s="36" t="s">
        <v>162</v>
      </c>
      <c r="D240" s="37" t="s">
        <v>1238</v>
      </c>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135"/>
      <c r="C241" s="36" t="s">
        <v>168</v>
      </c>
      <c r="D241" s="37" t="s">
        <v>1276</v>
      </c>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1"/>
      <c r="B243" s="25" t="s">
        <v>234</v>
      </c>
      <c r="C243" s="128" t="s">
        <v>235</v>
      </c>
      <c r="D243" s="126"/>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1"/>
      <c r="B244" s="31"/>
      <c r="C244" s="30"/>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2"/>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2"/>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2"/>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2"/>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2"/>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2"/>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2"/>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2"/>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3"/>
      <c r="C417" s="2"/>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3"/>
      <c r="C418" s="2"/>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3"/>
      <c r="C419" s="2"/>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3"/>
      <c r="C420" s="2"/>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2"/>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75" customHeight="1">
      <c r="A422" s="3"/>
      <c r="B422" s="3"/>
      <c r="C422" s="2"/>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75" customHeight="1">
      <c r="A423" s="3"/>
      <c r="B423" s="3"/>
      <c r="C423" s="2"/>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5.75" customHeight="1">
      <c r="A424" s="3"/>
      <c r="B424" s="3"/>
      <c r="C424" s="2"/>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75" customHeight="1">
      <c r="A425" s="3"/>
      <c r="B425" s="3"/>
      <c r="C425" s="2"/>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75" customHeight="1">
      <c r="A426" s="3"/>
      <c r="B426" s="3"/>
      <c r="C426" s="2"/>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75" customHeight="1">
      <c r="A427" s="3"/>
      <c r="B427" s="3"/>
      <c r="C427" s="2"/>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75" customHeight="1">
      <c r="A428" s="3"/>
      <c r="B428" s="3"/>
      <c r="C428" s="2"/>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75" customHeight="1">
      <c r="A429" s="3"/>
      <c r="B429" s="3"/>
      <c r="C429" s="2"/>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75" customHeight="1">
      <c r="A430" s="3"/>
      <c r="B430" s="3"/>
      <c r="C430" s="2"/>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customHeight="1">
      <c r="A431" s="3"/>
      <c r="B431" s="3"/>
      <c r="C431" s="2"/>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2"/>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75" customHeight="1">
      <c r="A433" s="3"/>
      <c r="B433" s="3"/>
      <c r="C433" s="2"/>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75" customHeight="1">
      <c r="A434" s="3"/>
      <c r="B434" s="3"/>
      <c r="C434" s="2"/>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75" customHeight="1">
      <c r="A435" s="3"/>
      <c r="B435" s="3"/>
      <c r="C435" s="2"/>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5.75" customHeight="1">
      <c r="A436" s="3"/>
      <c r="B436" s="3"/>
      <c r="C436" s="2"/>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5.75" customHeight="1">
      <c r="A437" s="3"/>
      <c r="B437" s="3"/>
      <c r="C437" s="2"/>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5.75" customHeight="1">
      <c r="A438" s="3"/>
      <c r="B438" s="3"/>
      <c r="C438" s="2"/>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5.75" customHeight="1">
      <c r="A439" s="3"/>
      <c r="B439" s="3"/>
      <c r="C439" s="2"/>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5.75" customHeight="1">
      <c r="A440" s="3"/>
      <c r="B440" s="3"/>
      <c r="C440" s="2"/>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5.75" customHeight="1">
      <c r="A441" s="3"/>
      <c r="B441" s="3"/>
      <c r="C441" s="2"/>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5.75" customHeight="1">
      <c r="A442" s="3"/>
      <c r="B442" s="3"/>
      <c r="C442" s="2"/>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5.75" customHeight="1">
      <c r="A443" s="3"/>
      <c r="B443" s="3"/>
      <c r="C443" s="2"/>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75" customHeight="1"/>
    <row r="445" spans="1:27" ht="15.75" customHeight="1"/>
    <row r="446" spans="1:27" ht="15.75" customHeight="1"/>
    <row r="447" spans="1:27" ht="15.75" customHeight="1"/>
    <row r="448" spans="1:27"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8">
    <mergeCell ref="C7:D7"/>
    <mergeCell ref="C6:D6"/>
    <mergeCell ref="C10:D10"/>
    <mergeCell ref="B9:D9"/>
    <mergeCell ref="B54:D54"/>
    <mergeCell ref="C52:D52"/>
    <mergeCell ref="C51:D51"/>
    <mergeCell ref="B10:B12"/>
    <mergeCell ref="B16:B20"/>
    <mergeCell ref="C25:D25"/>
    <mergeCell ref="B28:D28"/>
    <mergeCell ref="B35:B46"/>
    <mergeCell ref="B29:B31"/>
    <mergeCell ref="C12:D12"/>
    <mergeCell ref="C14:D14"/>
    <mergeCell ref="C145:D145"/>
    <mergeCell ref="C147:D147"/>
    <mergeCell ref="C136:D136"/>
    <mergeCell ref="J2:J3"/>
    <mergeCell ref="C11:D11"/>
    <mergeCell ref="C2:D2"/>
    <mergeCell ref="C22:D22"/>
    <mergeCell ref="C3:D3"/>
    <mergeCell ref="C30:D30"/>
    <mergeCell ref="C29:D29"/>
    <mergeCell ref="C31:D31"/>
    <mergeCell ref="C26:D26"/>
    <mergeCell ref="C33:D33"/>
    <mergeCell ref="C55:D55"/>
    <mergeCell ref="C56:D56"/>
    <mergeCell ref="C139:D139"/>
    <mergeCell ref="C57:D57"/>
    <mergeCell ref="C59:D59"/>
    <mergeCell ref="C48:D48"/>
    <mergeCell ref="C79:D79"/>
    <mergeCell ref="C78:D78"/>
    <mergeCell ref="C75:D75"/>
    <mergeCell ref="C82:D82"/>
    <mergeCell ref="C83:D83"/>
    <mergeCell ref="C86:D86"/>
    <mergeCell ref="C84:D84"/>
    <mergeCell ref="C105:D105"/>
    <mergeCell ref="C102:D102"/>
    <mergeCell ref="C106:D106"/>
    <mergeCell ref="C143:D143"/>
    <mergeCell ref="C144:D144"/>
    <mergeCell ref="C142:D142"/>
    <mergeCell ref="C141:D141"/>
    <mergeCell ref="C109:D109"/>
    <mergeCell ref="C140:D140"/>
    <mergeCell ref="C135:D135"/>
    <mergeCell ref="C132:D132"/>
    <mergeCell ref="C110:D110"/>
    <mergeCell ref="C114:D114"/>
    <mergeCell ref="C111:D111"/>
    <mergeCell ref="C112:D112"/>
    <mergeCell ref="C202:D202"/>
    <mergeCell ref="B200:B202"/>
    <mergeCell ref="C201:D201"/>
    <mergeCell ref="C200:D200"/>
    <mergeCell ref="C168:D168"/>
    <mergeCell ref="C179:D179"/>
    <mergeCell ref="C196:D196"/>
    <mergeCell ref="C197:D197"/>
    <mergeCell ref="B199:D199"/>
    <mergeCell ref="C177:D177"/>
    <mergeCell ref="B175:B177"/>
    <mergeCell ref="C171:D171"/>
    <mergeCell ref="C172:D172"/>
    <mergeCell ref="B174:D174"/>
    <mergeCell ref="C176:D176"/>
    <mergeCell ref="C175:D175"/>
    <mergeCell ref="C225:D225"/>
    <mergeCell ref="C229:D229"/>
    <mergeCell ref="C226:D226"/>
    <mergeCell ref="C227:D227"/>
    <mergeCell ref="C204:D204"/>
    <mergeCell ref="C243:D243"/>
    <mergeCell ref="C222:D222"/>
    <mergeCell ref="B149:B166"/>
    <mergeCell ref="B138:D138"/>
    <mergeCell ref="B81:D81"/>
    <mergeCell ref="B108:D108"/>
    <mergeCell ref="B88:B100"/>
    <mergeCell ref="B82:B84"/>
    <mergeCell ref="B206:B216"/>
    <mergeCell ref="B181:B191"/>
    <mergeCell ref="B231:B241"/>
    <mergeCell ref="B225:B227"/>
    <mergeCell ref="B224:D224"/>
    <mergeCell ref="C193:D193"/>
    <mergeCell ref="C218:D218"/>
    <mergeCell ref="C221:D221"/>
    <mergeCell ref="B61:B73"/>
    <mergeCell ref="B55:B57"/>
    <mergeCell ref="B116:B130"/>
    <mergeCell ref="B109:B112"/>
    <mergeCell ref="B139:B145"/>
  </mergeCells>
  <conditionalFormatting sqref="C1:D8 C10:D27 C29:D53 C55:D80 C82:D107 C109:D137 C139:D173 C175:D198 C200:D223 C225:D1000">
    <cfRule type="cellIs" dxfId="29" priority="1" operator="equal">
      <formula>"Success"</formula>
    </cfRule>
  </conditionalFormatting>
  <conditionalFormatting sqref="C1:D8 C10:D27 C29:D53 C55:D80 C82:D107 C109:D137 C139:D173 C175:D198 C200:D223 C225:D1000">
    <cfRule type="containsText" dxfId="28" priority="2" operator="containsText" text="Failed">
      <formula>NOT(ISERROR(SEARCH(("Failed"),(C1))))</formula>
    </cfRule>
  </conditionalFormatting>
  <hyperlinks>
    <hyperlink ref="J2" location="Summary!A1" display="&lt; Back To Summary" xr:uid="{00000000-0004-0000-1500-000000000000}"/>
    <hyperlink ref="C3" location="TC-019!A1" display="TC-019" xr:uid="{00000000-0004-0000-1500-000001000000}"/>
    <hyperlink ref="C7" location="TC-019!6:6" display="TC-019-SC-001" xr:uid="{00000000-0004-0000-1500-000002000000}"/>
    <hyperlink ref="C26" location="TC-019!25:25" display="TC-019-SC-002" xr:uid="{00000000-0004-0000-1500-000003000000}"/>
    <hyperlink ref="C52" location="TC-019!51:51" display="TC-019-SC-003" xr:uid="{00000000-0004-0000-1500-000004000000}"/>
    <hyperlink ref="C79" location="TC-019!78:78" display="TC-019-SC-004" xr:uid="{00000000-0004-0000-1500-000005000000}"/>
    <hyperlink ref="C106" location="TC-019!105:105" display="TC-019-SC-005" xr:uid="{00000000-0004-0000-1500-000006000000}"/>
    <hyperlink ref="C136" location="TC-019!135:135" display="TC-019-SC-006" xr:uid="{00000000-0004-0000-1500-000007000000}"/>
    <hyperlink ref="C172" location="TC-019!171:171" display="TC-019-SC-007" xr:uid="{00000000-0004-0000-1500-000008000000}"/>
    <hyperlink ref="C197" location="TC-019!196:196" display="TC-019-SC-008" xr:uid="{00000000-0004-0000-1500-000009000000}"/>
    <hyperlink ref="C222" location="TC-019!221:221" display="TC-019-SC-009" xr:uid="{00000000-0004-0000-1500-00000A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73.88671875" customWidth="1"/>
    <col min="5" max="6" width="14.44140625" customWidth="1"/>
    <col min="7" max="7" width="16" customWidth="1"/>
    <col min="9" max="9" width="4.88671875" customWidth="1"/>
    <col min="10" max="10" width="18.10937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Summary!C111</f>
        <v>Buyers Add Product to Cart</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448</v>
      </c>
      <c r="D3" s="126"/>
      <c r="E3" s="3"/>
      <c r="F3" s="26">
        <f>COUNTIF(C:C,"TC-020-SC-*")</f>
        <v>11</v>
      </c>
      <c r="G3" s="26">
        <f>COUNTIF(C:C,"Success")</f>
        <v>11</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Summary!F111</f>
        <v>Normal Scenario for Buyers See Cart Page when Cart is Empty</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450</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1103</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1226</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5"/>
      <c r="C12" s="128" t="s">
        <v>803</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12</v>
      </c>
      <c r="C14" s="128" t="str">
        <f>Summary!G111</f>
        <v>Buyers can see a message 'Cart Empty. All your stuff will be listed here, Lets start shopping at SellOn' and see 'Shop Now' button</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133" t="s">
        <v>118</v>
      </c>
      <c r="C16" s="36" t="s">
        <v>120</v>
      </c>
      <c r="D16" s="37" t="s">
        <v>1105</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34"/>
      <c r="C17" s="36" t="s">
        <v>126</v>
      </c>
      <c r="D17" s="37" t="s">
        <v>205</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34"/>
      <c r="C18" s="36" t="s">
        <v>131</v>
      </c>
      <c r="D18" s="37" t="s">
        <v>1240</v>
      </c>
      <c r="E18" s="3"/>
      <c r="F18" s="3"/>
      <c r="G18" s="3"/>
      <c r="H18" s="3"/>
      <c r="I18" s="3"/>
      <c r="J18" s="3"/>
      <c r="K18" s="3"/>
      <c r="L18" s="3"/>
      <c r="M18" s="3"/>
      <c r="N18" s="3"/>
      <c r="O18" s="3"/>
      <c r="P18" s="3"/>
      <c r="Q18" s="3"/>
      <c r="R18" s="3"/>
      <c r="S18" s="3"/>
      <c r="T18" s="3"/>
      <c r="U18" s="3"/>
      <c r="V18" s="3"/>
      <c r="W18" s="3"/>
      <c r="X18" s="3"/>
      <c r="Y18" s="3"/>
      <c r="Z18" s="3"/>
      <c r="AA18" s="3"/>
    </row>
    <row r="19" spans="1:27" ht="14.4">
      <c r="A19" s="3"/>
      <c r="B19" s="134"/>
      <c r="C19" s="36" t="s">
        <v>137</v>
      </c>
      <c r="D19" s="37" t="s">
        <v>1241</v>
      </c>
      <c r="E19" s="3"/>
      <c r="F19" s="3"/>
      <c r="G19" s="3"/>
      <c r="H19" s="3"/>
      <c r="I19" s="3"/>
      <c r="J19" s="3"/>
      <c r="K19" s="3"/>
      <c r="L19" s="3"/>
      <c r="M19" s="3"/>
      <c r="N19" s="3"/>
      <c r="O19" s="3"/>
      <c r="P19" s="3"/>
      <c r="Q19" s="3"/>
      <c r="R19" s="3"/>
      <c r="S19" s="3"/>
      <c r="T19" s="3"/>
      <c r="U19" s="3"/>
      <c r="V19" s="3"/>
      <c r="W19" s="3"/>
      <c r="X19" s="3"/>
      <c r="Y19" s="3"/>
      <c r="Z19" s="3"/>
      <c r="AA19" s="3"/>
    </row>
    <row r="20" spans="1:27" ht="28.8">
      <c r="A20" s="3"/>
      <c r="B20" s="135"/>
      <c r="C20" s="36" t="s">
        <v>139</v>
      </c>
      <c r="D20" s="37" t="s">
        <v>1242</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3"/>
      <c r="C21" s="2"/>
      <c r="D21" s="3"/>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1"/>
      <c r="B22" s="25" t="s">
        <v>234</v>
      </c>
      <c r="C22" s="128" t="s">
        <v>235</v>
      </c>
      <c r="D22" s="126"/>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1"/>
      <c r="B23" s="31"/>
      <c r="C23" s="30"/>
      <c r="D23" s="31"/>
      <c r="E23" s="31"/>
      <c r="F23" s="31"/>
      <c r="G23" s="31"/>
      <c r="H23" s="31"/>
      <c r="I23" s="31"/>
      <c r="J23" s="31"/>
      <c r="K23" s="31"/>
      <c r="L23" s="31"/>
      <c r="M23" s="31"/>
      <c r="N23" s="31"/>
      <c r="O23" s="31"/>
      <c r="P23" s="31"/>
      <c r="Q23" s="31"/>
      <c r="R23" s="31"/>
      <c r="S23" s="31"/>
      <c r="T23" s="31"/>
      <c r="U23" s="31"/>
      <c r="V23" s="31"/>
      <c r="W23" s="31"/>
      <c r="X23" s="31"/>
      <c r="Y23" s="31"/>
      <c r="Z23" s="31"/>
      <c r="AA23" s="31"/>
    </row>
    <row r="24" spans="1:27" ht="15.75" customHeight="1">
      <c r="A24" s="1"/>
      <c r="B24" s="1"/>
      <c r="C24" s="2"/>
      <c r="D24" s="3"/>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1"/>
      <c r="B25" s="33" t="s">
        <v>11</v>
      </c>
      <c r="C25" s="125" t="str">
        <f>Summary!F112</f>
        <v>Normal Scenario for Buyers Add Product from Cart Page when Cart is Empty</v>
      </c>
      <c r="D25" s="126"/>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1"/>
      <c r="B26" s="25" t="s">
        <v>9</v>
      </c>
      <c r="C26" s="127" t="s">
        <v>454</v>
      </c>
      <c r="D26" s="126"/>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1"/>
      <c r="B27" s="1"/>
      <c r="C27" s="2"/>
      <c r="D27" s="3"/>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1"/>
      <c r="B28" s="136" t="s">
        <v>67</v>
      </c>
      <c r="C28" s="137"/>
      <c r="D28" s="126"/>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1"/>
      <c r="B29" s="133" t="s">
        <v>81</v>
      </c>
      <c r="C29" s="128" t="s">
        <v>1103</v>
      </c>
      <c r="D29" s="126"/>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1"/>
      <c r="B30" s="134"/>
      <c r="C30" s="128" t="s">
        <v>1226</v>
      </c>
      <c r="D30" s="126"/>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1"/>
      <c r="B31" s="135"/>
      <c r="C31" s="128" t="s">
        <v>803</v>
      </c>
      <c r="D31" s="126"/>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3"/>
      <c r="C32" s="2"/>
      <c r="D32" s="3"/>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1"/>
      <c r="B33" s="25" t="s">
        <v>12</v>
      </c>
      <c r="C33" s="128" t="str">
        <f>Summary!G112</f>
        <v>Buyers can see his selected item at Cart Page</v>
      </c>
      <c r="D33" s="126"/>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3"/>
      <c r="C34" s="2"/>
      <c r="D34" s="3"/>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1"/>
      <c r="B35" s="133" t="s">
        <v>118</v>
      </c>
      <c r="C35" s="36" t="s">
        <v>120</v>
      </c>
      <c r="D35" s="37" t="s">
        <v>1105</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126</v>
      </c>
      <c r="D36" s="37" t="s">
        <v>205</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131</v>
      </c>
      <c r="D37" s="37" t="s">
        <v>1240</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34"/>
      <c r="C38" s="36" t="s">
        <v>137</v>
      </c>
      <c r="D38" s="37" t="s">
        <v>1241</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34"/>
      <c r="C39" s="36" t="s">
        <v>139</v>
      </c>
      <c r="D39" s="37" t="s">
        <v>1248</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34"/>
      <c r="C40" s="36" t="s">
        <v>144</v>
      </c>
      <c r="D40" s="37" t="s">
        <v>1249</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34"/>
      <c r="C41" s="36" t="s">
        <v>149</v>
      </c>
      <c r="D41" s="37" t="s">
        <v>1250</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34"/>
      <c r="C42" s="36" t="s">
        <v>154</v>
      </c>
      <c r="D42" s="37" t="s">
        <v>1234</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34"/>
      <c r="C43" s="36" t="s">
        <v>157</v>
      </c>
      <c r="D43" s="37" t="s">
        <v>1251</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34"/>
      <c r="C44" s="36" t="s">
        <v>162</v>
      </c>
      <c r="D44" s="37" t="s">
        <v>1252</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134"/>
      <c r="C45" s="36" t="s">
        <v>168</v>
      </c>
      <c r="D45" s="37" t="s">
        <v>631</v>
      </c>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134"/>
      <c r="C46" s="36" t="s">
        <v>171</v>
      </c>
      <c r="D46" s="37" t="s">
        <v>1237</v>
      </c>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134"/>
      <c r="C47" s="36" t="s">
        <v>176</v>
      </c>
      <c r="D47" s="37" t="s">
        <v>1240</v>
      </c>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34"/>
      <c r="C48" s="36" t="s">
        <v>181</v>
      </c>
      <c r="D48" s="37" t="s">
        <v>1253</v>
      </c>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35"/>
      <c r="C49" s="36" t="s">
        <v>332</v>
      </c>
      <c r="D49" s="37" t="s">
        <v>1254</v>
      </c>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234</v>
      </c>
      <c r="C51" s="128" t="s">
        <v>235</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1"/>
      <c r="B52" s="31"/>
      <c r="C52" s="30"/>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5.75" customHeight="1">
      <c r="A53" s="1"/>
      <c r="B53" s="1"/>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33" t="s">
        <v>11</v>
      </c>
      <c r="C54" s="125" t="str">
        <f>Summary!F113</f>
        <v>Normal Scenario for Buyers Add Product to Cart from Product Details Through Product Discovery at Homepage</v>
      </c>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25" t="s">
        <v>9</v>
      </c>
      <c r="C55" s="127" t="s">
        <v>458</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1"/>
      <c r="B56" s="1"/>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136" t="s">
        <v>67</v>
      </c>
      <c r="C57" s="137"/>
      <c r="D57" s="126"/>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1"/>
      <c r="B58" s="133" t="s">
        <v>81</v>
      </c>
      <c r="C58" s="128" t="s">
        <v>1103</v>
      </c>
      <c r="D58" s="126"/>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1"/>
      <c r="B59" s="134"/>
      <c r="C59" s="128" t="s">
        <v>1226</v>
      </c>
      <c r="D59" s="126"/>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1"/>
      <c r="B60" s="135"/>
      <c r="C60" s="128" t="s">
        <v>803</v>
      </c>
      <c r="D60" s="126"/>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3"/>
      <c r="C61" s="2"/>
      <c r="D61" s="3"/>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1"/>
      <c r="B62" s="25" t="s">
        <v>12</v>
      </c>
      <c r="C62" s="128" t="str">
        <f>Summary!G113</f>
        <v>Buyers can see his selected item at Cart Page</v>
      </c>
      <c r="D62" s="126"/>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1"/>
      <c r="B64" s="133" t="s">
        <v>118</v>
      </c>
      <c r="C64" s="36" t="s">
        <v>120</v>
      </c>
      <c r="D64" s="37" t="s">
        <v>1105</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126</v>
      </c>
      <c r="D65" s="37" t="s">
        <v>205</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131</v>
      </c>
      <c r="D66" s="37" t="s">
        <v>1232</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137</v>
      </c>
      <c r="D67" s="37" t="s">
        <v>1233</v>
      </c>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139</v>
      </c>
      <c r="D68" s="37" t="s">
        <v>1234</v>
      </c>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134"/>
      <c r="C69" s="36" t="s">
        <v>144</v>
      </c>
      <c r="D69" s="37" t="s">
        <v>1251</v>
      </c>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134"/>
      <c r="C70" s="36" t="s">
        <v>149</v>
      </c>
      <c r="D70" s="37" t="s">
        <v>1252</v>
      </c>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134"/>
      <c r="C71" s="36" t="s">
        <v>154</v>
      </c>
      <c r="D71" s="37" t="s">
        <v>631</v>
      </c>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134"/>
      <c r="C72" s="36" t="s">
        <v>157</v>
      </c>
      <c r="D72" s="37" t="s">
        <v>1237</v>
      </c>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134"/>
      <c r="C73" s="36" t="s">
        <v>162</v>
      </c>
      <c r="D73" s="37" t="s">
        <v>1240</v>
      </c>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134"/>
      <c r="C74" s="36" t="s">
        <v>168</v>
      </c>
      <c r="D74" s="37" t="s">
        <v>1253</v>
      </c>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3"/>
      <c r="B75" s="135"/>
      <c r="C75" s="36" t="s">
        <v>171</v>
      </c>
      <c r="D75" s="37" t="s">
        <v>1254</v>
      </c>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
      <c r="B76" s="3"/>
      <c r="C76" s="2"/>
      <c r="D76" s="3"/>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25" t="s">
        <v>234</v>
      </c>
      <c r="C77" s="128" t="s">
        <v>235</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1"/>
      <c r="B78" s="31"/>
      <c r="C78" s="30"/>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5.75" customHeight="1">
      <c r="A79" s="1"/>
      <c r="B79" s="1"/>
      <c r="C79" s="2"/>
      <c r="D79" s="3"/>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33" t="s">
        <v>11</v>
      </c>
      <c r="C80" s="125" t="str">
        <f>Summary!F114</f>
        <v>Normal Scenario for Buyers Add Product to Cart from Product Details Through Product Discovery(See All) at Homepage</v>
      </c>
      <c r="D80" s="126"/>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25" t="s">
        <v>9</v>
      </c>
      <c r="C81" s="127" t="s">
        <v>461</v>
      </c>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
      <c r="C82" s="2"/>
      <c r="D82" s="3"/>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36" t="s">
        <v>67</v>
      </c>
      <c r="C83" s="137"/>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33" t="s">
        <v>81</v>
      </c>
      <c r="C84" s="128" t="s">
        <v>1103</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1"/>
      <c r="B85" s="134"/>
      <c r="C85" s="128" t="s">
        <v>1226</v>
      </c>
      <c r="D85" s="126"/>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135"/>
      <c r="C86" s="128" t="s">
        <v>803</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1"/>
      <c r="B88" s="25" t="s">
        <v>12</v>
      </c>
      <c r="C88" s="128" t="str">
        <f>Summary!G114</f>
        <v>Buyers can see his selected item at Cart Page</v>
      </c>
      <c r="D88" s="126"/>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1"/>
      <c r="B90" s="133" t="s">
        <v>118</v>
      </c>
      <c r="C90" s="36" t="s">
        <v>120</v>
      </c>
      <c r="D90" s="37" t="s">
        <v>1105</v>
      </c>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134"/>
      <c r="C91" s="36" t="s">
        <v>126</v>
      </c>
      <c r="D91" s="37" t="s">
        <v>205</v>
      </c>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131</v>
      </c>
      <c r="D92" s="37" t="s">
        <v>1245</v>
      </c>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137</v>
      </c>
      <c r="D93" s="37" t="s">
        <v>1246</v>
      </c>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139</v>
      </c>
      <c r="D94" s="37" t="s">
        <v>1247</v>
      </c>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144</v>
      </c>
      <c r="D95" s="37" t="s">
        <v>1234</v>
      </c>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149</v>
      </c>
      <c r="D96" s="37" t="s">
        <v>1251</v>
      </c>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134"/>
      <c r="C97" s="36" t="s">
        <v>154</v>
      </c>
      <c r="D97" s="37" t="s">
        <v>1252</v>
      </c>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134"/>
      <c r="C98" s="36" t="s">
        <v>157</v>
      </c>
      <c r="D98" s="37" t="s">
        <v>631</v>
      </c>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134"/>
      <c r="C99" s="36" t="s">
        <v>162</v>
      </c>
      <c r="D99" s="37" t="s">
        <v>1237</v>
      </c>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134"/>
      <c r="C100" s="36" t="s">
        <v>168</v>
      </c>
      <c r="D100" s="37" t="s">
        <v>1240</v>
      </c>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4"/>
      <c r="C101" s="36" t="s">
        <v>171</v>
      </c>
      <c r="D101" s="37" t="s">
        <v>1253</v>
      </c>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35"/>
      <c r="C102" s="36" t="s">
        <v>176</v>
      </c>
      <c r="D102" s="37" t="s">
        <v>1254</v>
      </c>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3"/>
      <c r="C103" s="2"/>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1"/>
      <c r="B104" s="25" t="s">
        <v>234</v>
      </c>
      <c r="C104" s="128" t="s">
        <v>235</v>
      </c>
      <c r="D104" s="126"/>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1"/>
      <c r="B105" s="31"/>
      <c r="C105" s="30"/>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5.75" customHeight="1">
      <c r="A106" s="1"/>
      <c r="B106" s="1"/>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1"/>
      <c r="B107" s="33" t="s">
        <v>11</v>
      </c>
      <c r="C107" s="125" t="str">
        <f>Summary!F115</f>
        <v>Normal Scenario for Buyers Add Product to Cart from Product Details Through Selected Category Result Page</v>
      </c>
      <c r="D107" s="126"/>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25" t="s">
        <v>9</v>
      </c>
      <c r="C108" s="127" t="s">
        <v>463</v>
      </c>
      <c r="D108" s="126"/>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1"/>
      <c r="B109" s="1"/>
      <c r="C109" s="2"/>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1"/>
      <c r="B110" s="136" t="s">
        <v>67</v>
      </c>
      <c r="C110" s="137"/>
      <c r="D110" s="126"/>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133" t="s">
        <v>81</v>
      </c>
      <c r="C111" s="128" t="s">
        <v>1103</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1"/>
      <c r="B112" s="134"/>
      <c r="C112" s="128" t="s">
        <v>1226</v>
      </c>
      <c r="D112" s="126"/>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1"/>
      <c r="B113" s="135"/>
      <c r="C113" s="128" t="s">
        <v>803</v>
      </c>
      <c r="D113" s="126"/>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12</v>
      </c>
      <c r="C115" s="128" t="str">
        <f>Summary!G115</f>
        <v>Buyers can see his selected item at Cart Page</v>
      </c>
      <c r="D115" s="126"/>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1"/>
      <c r="B117" s="133" t="s">
        <v>118</v>
      </c>
      <c r="C117" s="36" t="s">
        <v>120</v>
      </c>
      <c r="D117" s="37" t="s">
        <v>1105</v>
      </c>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134"/>
      <c r="C118" s="36" t="s">
        <v>126</v>
      </c>
      <c r="D118" s="37" t="s">
        <v>205</v>
      </c>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134"/>
      <c r="C119" s="36" t="s">
        <v>131</v>
      </c>
      <c r="D119" s="37" t="s">
        <v>1255</v>
      </c>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134"/>
      <c r="C120" s="36" t="s">
        <v>137</v>
      </c>
      <c r="D120" s="37" t="s">
        <v>1256</v>
      </c>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134"/>
      <c r="C121" s="36" t="s">
        <v>139</v>
      </c>
      <c r="D121" s="37" t="s">
        <v>1247</v>
      </c>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134"/>
      <c r="C122" s="36" t="s">
        <v>144</v>
      </c>
      <c r="D122" s="37" t="s">
        <v>1234</v>
      </c>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134"/>
      <c r="C123" s="36" t="s">
        <v>149</v>
      </c>
      <c r="D123" s="37" t="s">
        <v>1251</v>
      </c>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134"/>
      <c r="C124" s="36" t="s">
        <v>154</v>
      </c>
      <c r="D124" s="37" t="s">
        <v>1252</v>
      </c>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134"/>
      <c r="C125" s="36" t="s">
        <v>157</v>
      </c>
      <c r="D125" s="37" t="s">
        <v>631</v>
      </c>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134"/>
      <c r="C126" s="36" t="s">
        <v>162</v>
      </c>
      <c r="D126" s="37" t="s">
        <v>1237</v>
      </c>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134"/>
      <c r="C127" s="36" t="s">
        <v>168</v>
      </c>
      <c r="D127" s="37" t="s">
        <v>1240</v>
      </c>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134"/>
      <c r="C128" s="36" t="s">
        <v>171</v>
      </c>
      <c r="D128" s="37" t="s">
        <v>1253</v>
      </c>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135"/>
      <c r="C129" s="36" t="s">
        <v>176</v>
      </c>
      <c r="D129" s="37" t="s">
        <v>1254</v>
      </c>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1"/>
      <c r="B131" s="25" t="s">
        <v>234</v>
      </c>
      <c r="C131" s="128" t="s">
        <v>235</v>
      </c>
      <c r="D131" s="126"/>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1"/>
      <c r="B132" s="31"/>
      <c r="C132" s="30"/>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5.75" customHeight="1">
      <c r="A133" s="1"/>
      <c r="B133" s="1"/>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1"/>
      <c r="B134" s="33" t="s">
        <v>11</v>
      </c>
      <c r="C134" s="125" t="str">
        <f>Summary!F116</f>
        <v>Normal Scenario for Buyers Add Product to Cart from Product Details Through Searching Result Page</v>
      </c>
      <c r="D134" s="126"/>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25" t="s">
        <v>9</v>
      </c>
      <c r="C135" s="127" t="s">
        <v>466</v>
      </c>
      <c r="D135" s="126"/>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1"/>
      <c r="B136" s="1"/>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1"/>
      <c r="B137" s="136" t="s">
        <v>67</v>
      </c>
      <c r="C137" s="137"/>
      <c r="D137" s="126"/>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1"/>
      <c r="B138" s="133" t="s">
        <v>81</v>
      </c>
      <c r="C138" s="128" t="s">
        <v>1103</v>
      </c>
      <c r="D138" s="126"/>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1"/>
      <c r="B139" s="134"/>
      <c r="C139" s="128" t="s">
        <v>1226</v>
      </c>
      <c r="D139" s="126"/>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1"/>
      <c r="B140" s="134"/>
      <c r="C140" s="128" t="s">
        <v>803</v>
      </c>
      <c r="D140" s="126"/>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135"/>
      <c r="C141" s="128" t="s">
        <v>804</v>
      </c>
      <c r="D141" s="126"/>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1"/>
      <c r="B143" s="25" t="s">
        <v>12</v>
      </c>
      <c r="C143" s="128" t="str">
        <f>Summary!G116</f>
        <v>Buyers can see his selected item at Cart Page</v>
      </c>
      <c r="D143" s="126"/>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133" t="s">
        <v>118</v>
      </c>
      <c r="C145" s="36" t="s">
        <v>120</v>
      </c>
      <c r="D145" s="37" t="s">
        <v>1105</v>
      </c>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34"/>
      <c r="C146" s="36" t="s">
        <v>126</v>
      </c>
      <c r="D146" s="37" t="s">
        <v>205</v>
      </c>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34"/>
      <c r="C147" s="36" t="s">
        <v>131</v>
      </c>
      <c r="D147" s="37" t="s">
        <v>1257</v>
      </c>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34"/>
      <c r="C148" s="36" t="s">
        <v>137</v>
      </c>
      <c r="D148" s="37" t="s">
        <v>1258</v>
      </c>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34"/>
      <c r="C149" s="36" t="s">
        <v>139</v>
      </c>
      <c r="D149" s="37" t="s">
        <v>1259</v>
      </c>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34"/>
      <c r="C150" s="36" t="s">
        <v>1260</v>
      </c>
      <c r="D150" s="37" t="s">
        <v>1261</v>
      </c>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34"/>
      <c r="C151" s="36" t="s">
        <v>149</v>
      </c>
      <c r="D151" s="37" t="s">
        <v>1247</v>
      </c>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34"/>
      <c r="C152" s="36" t="s">
        <v>154</v>
      </c>
      <c r="D152" s="37" t="s">
        <v>1234</v>
      </c>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34"/>
      <c r="C153" s="36" t="s">
        <v>157</v>
      </c>
      <c r="D153" s="37" t="s">
        <v>1251</v>
      </c>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34"/>
      <c r="C154" s="36" t="s">
        <v>162</v>
      </c>
      <c r="D154" s="37" t="s">
        <v>1252</v>
      </c>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34"/>
      <c r="C155" s="36" t="s">
        <v>168</v>
      </c>
      <c r="D155" s="37" t="s">
        <v>631</v>
      </c>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134"/>
      <c r="C156" s="36" t="s">
        <v>171</v>
      </c>
      <c r="D156" s="37" t="s">
        <v>1237</v>
      </c>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134"/>
      <c r="C157" s="36" t="s">
        <v>176</v>
      </c>
      <c r="D157" s="37" t="s">
        <v>1240</v>
      </c>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134"/>
      <c r="C158" s="36" t="s">
        <v>181</v>
      </c>
      <c r="D158" s="37" t="s">
        <v>1253</v>
      </c>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135"/>
      <c r="C159" s="36" t="s">
        <v>332</v>
      </c>
      <c r="D159" s="37" t="s">
        <v>1254</v>
      </c>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1"/>
      <c r="B161" s="25" t="s">
        <v>234</v>
      </c>
      <c r="C161" s="128" t="s">
        <v>235</v>
      </c>
      <c r="D161" s="126"/>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1"/>
      <c r="B162" s="31"/>
      <c r="C162" s="30"/>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5.75" customHeight="1">
      <c r="A163" s="1"/>
      <c r="B163" s="1"/>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1"/>
      <c r="B164" s="33" t="s">
        <v>11</v>
      </c>
      <c r="C164" s="125" t="str">
        <f>Summary!F117</f>
        <v>Normal Scenario for Buyers Add Product to Cart from Product Details Through Selected Filter Result Page</v>
      </c>
      <c r="D164" s="126"/>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25" t="s">
        <v>9</v>
      </c>
      <c r="C165" s="127" t="s">
        <v>469</v>
      </c>
      <c r="D165" s="126"/>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1"/>
      <c r="B166" s="1"/>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1"/>
      <c r="B167" s="136" t="s">
        <v>67</v>
      </c>
      <c r="C167" s="137"/>
      <c r="D167" s="126"/>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133" t="s">
        <v>81</v>
      </c>
      <c r="C168" s="128" t="s">
        <v>1103</v>
      </c>
      <c r="D168" s="126"/>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1"/>
      <c r="B169" s="134"/>
      <c r="C169" s="128" t="s">
        <v>1226</v>
      </c>
      <c r="D169" s="126"/>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1"/>
      <c r="B170" s="134"/>
      <c r="C170" s="128" t="s">
        <v>803</v>
      </c>
      <c r="D170" s="126"/>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1"/>
      <c r="B171" s="134"/>
      <c r="C171" s="128" t="s">
        <v>931</v>
      </c>
      <c r="D171" s="126"/>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1"/>
      <c r="B172" s="134"/>
      <c r="C172" s="128" t="s">
        <v>932</v>
      </c>
      <c r="D172" s="126"/>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1"/>
      <c r="B173" s="134"/>
      <c r="C173" s="128" t="s">
        <v>1262</v>
      </c>
      <c r="D173" s="126"/>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1"/>
      <c r="B174" s="135"/>
      <c r="C174" s="128" t="s">
        <v>1263</v>
      </c>
      <c r="D174" s="126"/>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1"/>
      <c r="B176" s="25" t="s">
        <v>12</v>
      </c>
      <c r="C176" s="128" t="str">
        <f>Summary!G117</f>
        <v>Buyers can see his selected item at Cart Page</v>
      </c>
      <c r="D176" s="126"/>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1"/>
      <c r="B178" s="133" t="s">
        <v>118</v>
      </c>
      <c r="C178" s="36" t="s">
        <v>120</v>
      </c>
      <c r="D178" s="37" t="s">
        <v>1105</v>
      </c>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134"/>
      <c r="C179" s="36" t="s">
        <v>126</v>
      </c>
      <c r="D179" s="37" t="s">
        <v>205</v>
      </c>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134"/>
      <c r="C180" s="36" t="s">
        <v>131</v>
      </c>
      <c r="D180" s="37" t="s">
        <v>1264</v>
      </c>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134"/>
      <c r="C181" s="36" t="s">
        <v>137</v>
      </c>
      <c r="D181" s="37" t="s">
        <v>1265</v>
      </c>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134"/>
      <c r="C182" s="36" t="s">
        <v>139</v>
      </c>
      <c r="D182" s="37" t="s">
        <v>1266</v>
      </c>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134"/>
      <c r="C183" s="36" t="s">
        <v>144</v>
      </c>
      <c r="D183" s="37" t="s">
        <v>1267</v>
      </c>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134"/>
      <c r="C184" s="36" t="s">
        <v>149</v>
      </c>
      <c r="D184" s="37" t="s">
        <v>1268</v>
      </c>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134"/>
      <c r="C185" s="36" t="s">
        <v>154</v>
      </c>
      <c r="D185" s="37" t="s">
        <v>1266</v>
      </c>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134"/>
      <c r="C186" s="36" t="s">
        <v>157</v>
      </c>
      <c r="D186" s="37" t="s">
        <v>1269</v>
      </c>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134"/>
      <c r="C187" s="36" t="s">
        <v>162</v>
      </c>
      <c r="D187" s="37" t="s">
        <v>1247</v>
      </c>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134"/>
      <c r="C188" s="36" t="s">
        <v>168</v>
      </c>
      <c r="D188" s="37" t="s">
        <v>1234</v>
      </c>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134"/>
      <c r="C189" s="36" t="s">
        <v>171</v>
      </c>
      <c r="D189" s="37" t="s">
        <v>1251</v>
      </c>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134"/>
      <c r="C190" s="36" t="s">
        <v>176</v>
      </c>
      <c r="D190" s="37" t="s">
        <v>1252</v>
      </c>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134"/>
      <c r="C191" s="36" t="s">
        <v>181</v>
      </c>
      <c r="D191" s="37" t="s">
        <v>631</v>
      </c>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134"/>
      <c r="C192" s="36" t="s">
        <v>332</v>
      </c>
      <c r="D192" s="37" t="s">
        <v>1237</v>
      </c>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134"/>
      <c r="C193" s="36" t="s">
        <v>189</v>
      </c>
      <c r="D193" s="37" t="s">
        <v>1240</v>
      </c>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134"/>
      <c r="C194" s="36" t="s">
        <v>193</v>
      </c>
      <c r="D194" s="37" t="s">
        <v>1253</v>
      </c>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135"/>
      <c r="C195" s="36" t="s">
        <v>197</v>
      </c>
      <c r="D195" s="37" t="s">
        <v>1254</v>
      </c>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1"/>
      <c r="B197" s="25" t="s">
        <v>234</v>
      </c>
      <c r="C197" s="128" t="s">
        <v>235</v>
      </c>
      <c r="D197" s="126"/>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1"/>
      <c r="B198" s="31"/>
      <c r="C198" s="30"/>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5.75" customHeight="1">
      <c r="A199" s="1"/>
      <c r="B199" s="1"/>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1"/>
      <c r="B200" s="33" t="s">
        <v>11</v>
      </c>
      <c r="C200" s="125" t="str">
        <f>Summary!F118</f>
        <v>Normal Scenario for Buyers Add Product to Cart  from Product Details Through Wishlist Page</v>
      </c>
      <c r="D200" s="126"/>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1"/>
      <c r="B201" s="25" t="s">
        <v>9</v>
      </c>
      <c r="C201" s="127" t="s">
        <v>472</v>
      </c>
      <c r="D201" s="126"/>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1"/>
      <c r="B202" s="1"/>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1"/>
      <c r="B203" s="136" t="s">
        <v>67</v>
      </c>
      <c r="C203" s="137"/>
      <c r="D203" s="126"/>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1"/>
      <c r="B204" s="133" t="s">
        <v>81</v>
      </c>
      <c r="C204" s="128" t="s">
        <v>1103</v>
      </c>
      <c r="D204" s="126"/>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1"/>
      <c r="B205" s="134"/>
      <c r="C205" s="128" t="s">
        <v>1226</v>
      </c>
      <c r="D205" s="126"/>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1"/>
      <c r="B206" s="135"/>
      <c r="C206" s="128" t="s">
        <v>803</v>
      </c>
      <c r="D206" s="126"/>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1"/>
      <c r="B208" s="25" t="s">
        <v>12</v>
      </c>
      <c r="C208" s="128" t="str">
        <f>Summary!G118</f>
        <v>Buyers can see his selected item at Cart Page</v>
      </c>
      <c r="D208" s="126"/>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1"/>
      <c r="B210" s="133" t="s">
        <v>118</v>
      </c>
      <c r="C210" s="36" t="s">
        <v>120</v>
      </c>
      <c r="D210" s="37" t="s">
        <v>1105</v>
      </c>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134"/>
      <c r="C211" s="36" t="s">
        <v>126</v>
      </c>
      <c r="D211" s="37" t="s">
        <v>205</v>
      </c>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134"/>
      <c r="C212" s="36" t="s">
        <v>131</v>
      </c>
      <c r="D212" s="37" t="s">
        <v>1227</v>
      </c>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134"/>
      <c r="C213" s="36" t="s">
        <v>137</v>
      </c>
      <c r="D213" s="37" t="s">
        <v>1238</v>
      </c>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34"/>
      <c r="C214" s="36" t="s">
        <v>139</v>
      </c>
      <c r="D214" s="37" t="s">
        <v>1247</v>
      </c>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134"/>
      <c r="C215" s="36" t="s">
        <v>144</v>
      </c>
      <c r="D215" s="37" t="s">
        <v>1234</v>
      </c>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134"/>
      <c r="C216" s="36" t="s">
        <v>149</v>
      </c>
      <c r="D216" s="37" t="s">
        <v>1251</v>
      </c>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134"/>
      <c r="C217" s="36" t="s">
        <v>154</v>
      </c>
      <c r="D217" s="37" t="s">
        <v>1252</v>
      </c>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134"/>
      <c r="C218" s="36" t="s">
        <v>157</v>
      </c>
      <c r="D218" s="37" t="s">
        <v>631</v>
      </c>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134"/>
      <c r="C219" s="36" t="s">
        <v>162</v>
      </c>
      <c r="D219" s="37" t="s">
        <v>1237</v>
      </c>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134"/>
      <c r="C220" s="36" t="s">
        <v>168</v>
      </c>
      <c r="D220" s="37" t="s">
        <v>1240</v>
      </c>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134"/>
      <c r="C221" s="36" t="s">
        <v>171</v>
      </c>
      <c r="D221" s="37" t="s">
        <v>1253</v>
      </c>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135"/>
      <c r="C222" s="36" t="s">
        <v>176</v>
      </c>
      <c r="D222" s="37" t="s">
        <v>1254</v>
      </c>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1"/>
      <c r="B224" s="25" t="s">
        <v>234</v>
      </c>
      <c r="C224" s="128" t="s">
        <v>235</v>
      </c>
      <c r="D224" s="126"/>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1"/>
      <c r="B225" s="31"/>
      <c r="C225" s="30"/>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5.75" customHeight="1">
      <c r="A226" s="1"/>
      <c r="B226" s="1"/>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1"/>
      <c r="B227" s="33" t="s">
        <v>11</v>
      </c>
      <c r="C227" s="125" t="str">
        <f>Summary!F119</f>
        <v>Normal Scenario for Buyers Add Product to Cart Twice or More</v>
      </c>
      <c r="D227" s="126"/>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1"/>
      <c r="B228" s="25" t="s">
        <v>9</v>
      </c>
      <c r="C228" s="127" t="s">
        <v>474</v>
      </c>
      <c r="D228" s="126"/>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1"/>
      <c r="B229" s="1"/>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1"/>
      <c r="B230" s="136" t="s">
        <v>67</v>
      </c>
      <c r="C230" s="137"/>
      <c r="D230" s="126"/>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1"/>
      <c r="B231" s="133" t="s">
        <v>81</v>
      </c>
      <c r="C231" s="128" t="s">
        <v>1103</v>
      </c>
      <c r="D231" s="126"/>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1"/>
      <c r="B232" s="134"/>
      <c r="C232" s="128" t="s">
        <v>1226</v>
      </c>
      <c r="D232" s="126"/>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1"/>
      <c r="B233" s="135"/>
      <c r="C233" s="128" t="s">
        <v>803</v>
      </c>
      <c r="D233" s="126"/>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1"/>
      <c r="B235" s="25" t="s">
        <v>12</v>
      </c>
      <c r="C235" s="128" t="str">
        <f>Summary!G119</f>
        <v>Buyers can see his selected item at Cart Page with the quantity is as clicked of the button 'Add to Cart'</v>
      </c>
      <c r="D235" s="126"/>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1"/>
      <c r="B237" s="133" t="s">
        <v>118</v>
      </c>
      <c r="C237" s="36" t="s">
        <v>120</v>
      </c>
      <c r="D237" s="37" t="s">
        <v>1105</v>
      </c>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134"/>
      <c r="C238" s="36" t="s">
        <v>126</v>
      </c>
      <c r="D238" s="37" t="s">
        <v>205</v>
      </c>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134"/>
      <c r="C239" s="36" t="s">
        <v>131</v>
      </c>
      <c r="D239" s="37" t="s">
        <v>1232</v>
      </c>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134"/>
      <c r="C240" s="36" t="s">
        <v>137</v>
      </c>
      <c r="D240" s="37" t="s">
        <v>1233</v>
      </c>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134"/>
      <c r="C241" s="36" t="s">
        <v>139</v>
      </c>
      <c r="D241" s="37" t="s">
        <v>1234</v>
      </c>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134"/>
      <c r="C242" s="36" t="s">
        <v>144</v>
      </c>
      <c r="D242" s="37" t="s">
        <v>1251</v>
      </c>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134"/>
      <c r="C243" s="36" t="s">
        <v>149</v>
      </c>
      <c r="D243" s="37" t="s">
        <v>1252</v>
      </c>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134"/>
      <c r="C244" s="36" t="s">
        <v>154</v>
      </c>
      <c r="D244" s="37" t="s">
        <v>1277</v>
      </c>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134"/>
      <c r="C245" s="36" t="s">
        <v>157</v>
      </c>
      <c r="D245" s="37" t="s">
        <v>631</v>
      </c>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134"/>
      <c r="C246" s="36" t="s">
        <v>162</v>
      </c>
      <c r="D246" s="37" t="s">
        <v>1237</v>
      </c>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134"/>
      <c r="C247" s="36" t="s">
        <v>168</v>
      </c>
      <c r="D247" s="37" t="s">
        <v>1240</v>
      </c>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134"/>
      <c r="C248" s="36" t="s">
        <v>171</v>
      </c>
      <c r="D248" s="37" t="s">
        <v>1253</v>
      </c>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135"/>
      <c r="C249" s="36" t="s">
        <v>176</v>
      </c>
      <c r="D249" s="37" t="s">
        <v>1278</v>
      </c>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1"/>
      <c r="B251" s="25" t="s">
        <v>234</v>
      </c>
      <c r="C251" s="128" t="s">
        <v>235</v>
      </c>
      <c r="D251" s="126"/>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1"/>
      <c r="B252" s="31"/>
      <c r="C252" s="30"/>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5.75" customHeight="1">
      <c r="A253" s="1"/>
      <c r="B253" s="1"/>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1"/>
      <c r="B254" s="33" t="s">
        <v>11</v>
      </c>
      <c r="C254" s="125" t="str">
        <f>Summary!F120</f>
        <v>Normal Scenario for Buyers Add Product to Cart Twice or More with Product Quantity More Than Available Stock</v>
      </c>
      <c r="D254" s="126"/>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1"/>
      <c r="B255" s="25" t="s">
        <v>9</v>
      </c>
      <c r="C255" s="127" t="s">
        <v>477</v>
      </c>
      <c r="D255" s="126"/>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1"/>
      <c r="B256" s="1"/>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1"/>
      <c r="B257" s="136" t="s">
        <v>67</v>
      </c>
      <c r="C257" s="137"/>
      <c r="D257" s="126"/>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1"/>
      <c r="B258" s="133" t="s">
        <v>81</v>
      </c>
      <c r="C258" s="128" t="s">
        <v>1103</v>
      </c>
      <c r="D258" s="126"/>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1"/>
      <c r="B259" s="134"/>
      <c r="C259" s="128" t="s">
        <v>1226</v>
      </c>
      <c r="D259" s="126"/>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1"/>
      <c r="B260" s="135"/>
      <c r="C260" s="128" t="s">
        <v>803</v>
      </c>
      <c r="D260" s="126"/>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1"/>
      <c r="B262" s="25" t="s">
        <v>12</v>
      </c>
      <c r="C262" s="128" t="str">
        <f>Summary!G120</f>
        <v>Buyers can see his selected item at Cart Page with the quantity match with available stock</v>
      </c>
      <c r="D262" s="126"/>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1"/>
      <c r="B264" s="133" t="s">
        <v>118</v>
      </c>
      <c r="C264" s="36" t="s">
        <v>120</v>
      </c>
      <c r="D264" s="37" t="s">
        <v>1105</v>
      </c>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134"/>
      <c r="C265" s="36" t="s">
        <v>126</v>
      </c>
      <c r="D265" s="37" t="s">
        <v>205</v>
      </c>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134"/>
      <c r="C266" s="36" t="s">
        <v>131</v>
      </c>
      <c r="D266" s="37" t="s">
        <v>1232</v>
      </c>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134"/>
      <c r="C267" s="36" t="s">
        <v>137</v>
      </c>
      <c r="D267" s="37" t="s">
        <v>1233</v>
      </c>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134"/>
      <c r="C268" s="36" t="s">
        <v>139</v>
      </c>
      <c r="D268" s="37" t="s">
        <v>1234</v>
      </c>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134"/>
      <c r="C269" s="36" t="s">
        <v>144</v>
      </c>
      <c r="D269" s="37" t="s">
        <v>1251</v>
      </c>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134"/>
      <c r="C270" s="36" t="s">
        <v>149</v>
      </c>
      <c r="D270" s="37" t="s">
        <v>1252</v>
      </c>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134"/>
      <c r="C271" s="36" t="s">
        <v>154</v>
      </c>
      <c r="D271" s="37" t="s">
        <v>1277</v>
      </c>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134"/>
      <c r="C272" s="36" t="s">
        <v>157</v>
      </c>
      <c r="D272" s="37" t="s">
        <v>1279</v>
      </c>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134"/>
      <c r="C273" s="36" t="s">
        <v>162</v>
      </c>
      <c r="D273" s="37" t="s">
        <v>631</v>
      </c>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134"/>
      <c r="C274" s="36" t="s">
        <v>168</v>
      </c>
      <c r="D274" s="37" t="s">
        <v>1237</v>
      </c>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134"/>
      <c r="C275" s="36" t="s">
        <v>171</v>
      </c>
      <c r="D275" s="37" t="s">
        <v>1240</v>
      </c>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134"/>
      <c r="C276" s="36" t="s">
        <v>176</v>
      </c>
      <c r="D276" s="37" t="s">
        <v>1253</v>
      </c>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135"/>
      <c r="C277" s="36" t="s">
        <v>181</v>
      </c>
      <c r="D277" s="37" t="s">
        <v>1280</v>
      </c>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1"/>
      <c r="B279" s="25" t="s">
        <v>234</v>
      </c>
      <c r="C279" s="128" t="s">
        <v>235</v>
      </c>
      <c r="D279" s="126"/>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1"/>
      <c r="B280" s="31"/>
      <c r="C280" s="30"/>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5.75" customHeight="1">
      <c r="A281" s="1"/>
      <c r="B281" s="1"/>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1"/>
      <c r="B282" s="33" t="s">
        <v>11</v>
      </c>
      <c r="C282" s="125" t="str">
        <f>Summary!F121</f>
        <v>Normal Scenario for Buyers Delete Item from Cart List</v>
      </c>
      <c r="D282" s="126"/>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1"/>
      <c r="B283" s="25" t="s">
        <v>9</v>
      </c>
      <c r="C283" s="127" t="s">
        <v>480</v>
      </c>
      <c r="D283" s="126"/>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1"/>
      <c r="B284" s="1"/>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1"/>
      <c r="B285" s="136" t="s">
        <v>67</v>
      </c>
      <c r="C285" s="137"/>
      <c r="D285" s="126"/>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1"/>
      <c r="B286" s="133" t="s">
        <v>81</v>
      </c>
      <c r="C286" s="128" t="s">
        <v>1103</v>
      </c>
      <c r="D286" s="126"/>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1"/>
      <c r="B287" s="134"/>
      <c r="C287" s="128" t="s">
        <v>1226</v>
      </c>
      <c r="D287" s="126"/>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1"/>
      <c r="B288" s="135"/>
      <c r="C288" s="128" t="s">
        <v>803</v>
      </c>
      <c r="D288" s="126"/>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1"/>
      <c r="B290" s="25" t="s">
        <v>12</v>
      </c>
      <c r="C290" s="128" t="str">
        <f>Summary!G121</f>
        <v>Buyers can remove his selected item at Cart Page</v>
      </c>
      <c r="D290" s="126"/>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1"/>
      <c r="B292" s="133" t="s">
        <v>118</v>
      </c>
      <c r="C292" s="36" t="s">
        <v>120</v>
      </c>
      <c r="D292" s="37" t="s">
        <v>1105</v>
      </c>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134"/>
      <c r="C293" s="36" t="s">
        <v>126</v>
      </c>
      <c r="D293" s="37" t="s">
        <v>205</v>
      </c>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134"/>
      <c r="C294" s="36" t="s">
        <v>131</v>
      </c>
      <c r="D294" s="37" t="s">
        <v>1240</v>
      </c>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134"/>
      <c r="C295" s="36" t="s">
        <v>137</v>
      </c>
      <c r="D295" s="37" t="s">
        <v>1253</v>
      </c>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134"/>
      <c r="C296" s="36" t="s">
        <v>139</v>
      </c>
      <c r="D296" s="37" t="s">
        <v>1270</v>
      </c>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134"/>
      <c r="C297" s="36" t="s">
        <v>144</v>
      </c>
      <c r="D297" s="37" t="s">
        <v>1271</v>
      </c>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134"/>
      <c r="C298" s="36" t="s">
        <v>149</v>
      </c>
      <c r="D298" s="37" t="s">
        <v>1281</v>
      </c>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135"/>
      <c r="C299" s="36" t="s">
        <v>154</v>
      </c>
      <c r="D299" s="37" t="s">
        <v>1282</v>
      </c>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1"/>
      <c r="B301" s="25" t="s">
        <v>234</v>
      </c>
      <c r="C301" s="128" t="s">
        <v>235</v>
      </c>
      <c r="D301" s="126"/>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1"/>
      <c r="B302" s="31"/>
      <c r="C302" s="30"/>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2"/>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2"/>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2"/>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2"/>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2"/>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2"/>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2"/>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2"/>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3"/>
      <c r="C417" s="2"/>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3"/>
      <c r="C418" s="2"/>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3"/>
      <c r="C419" s="2"/>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3"/>
      <c r="C420" s="2"/>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2"/>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75" customHeight="1">
      <c r="A422" s="3"/>
      <c r="B422" s="3"/>
      <c r="C422" s="2"/>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75" customHeight="1">
      <c r="A423" s="3"/>
      <c r="B423" s="3"/>
      <c r="C423" s="2"/>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5.75" customHeight="1">
      <c r="A424" s="3"/>
      <c r="B424" s="3"/>
      <c r="C424" s="2"/>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75" customHeight="1">
      <c r="A425" s="3"/>
      <c r="B425" s="3"/>
      <c r="C425" s="2"/>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75" customHeight="1">
      <c r="A426" s="3"/>
      <c r="B426" s="3"/>
      <c r="C426" s="2"/>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75" customHeight="1">
      <c r="A427" s="3"/>
      <c r="B427" s="3"/>
      <c r="C427" s="2"/>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75" customHeight="1">
      <c r="A428" s="3"/>
      <c r="B428" s="3"/>
      <c r="C428" s="2"/>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75" customHeight="1">
      <c r="A429" s="3"/>
      <c r="B429" s="3"/>
      <c r="C429" s="2"/>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75" customHeight="1">
      <c r="A430" s="3"/>
      <c r="B430" s="3"/>
      <c r="C430" s="2"/>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customHeight="1">
      <c r="A431" s="3"/>
      <c r="B431" s="3"/>
      <c r="C431" s="2"/>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2"/>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75" customHeight="1">
      <c r="A433" s="3"/>
      <c r="B433" s="3"/>
      <c r="C433" s="2"/>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75" customHeight="1">
      <c r="A434" s="3"/>
      <c r="B434" s="3"/>
      <c r="C434" s="2"/>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75" customHeight="1">
      <c r="A435" s="3"/>
      <c r="B435" s="3"/>
      <c r="C435" s="2"/>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5.75" customHeight="1">
      <c r="A436" s="3"/>
      <c r="B436" s="3"/>
      <c r="C436" s="2"/>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5.75" customHeight="1">
      <c r="A437" s="3"/>
      <c r="B437" s="3"/>
      <c r="C437" s="2"/>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5.75" customHeight="1">
      <c r="A438" s="3"/>
      <c r="B438" s="3"/>
      <c r="C438" s="2"/>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5.75" customHeight="1">
      <c r="A439" s="3"/>
      <c r="B439" s="3"/>
      <c r="C439" s="2"/>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5.75" customHeight="1">
      <c r="A440" s="3"/>
      <c r="B440" s="3"/>
      <c r="C440" s="2"/>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5.75" customHeight="1">
      <c r="A441" s="3"/>
      <c r="B441" s="3"/>
      <c r="C441" s="2"/>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5.75" customHeight="1">
      <c r="A442" s="3"/>
      <c r="B442" s="3"/>
      <c r="C442" s="2"/>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5.75" customHeight="1">
      <c r="A443" s="3"/>
      <c r="B443" s="3"/>
      <c r="C443" s="2"/>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75" customHeight="1">
      <c r="A444" s="3"/>
      <c r="B444" s="3"/>
      <c r="C444" s="2"/>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5.75" customHeight="1">
      <c r="A445" s="3"/>
      <c r="B445" s="3"/>
      <c r="C445" s="2"/>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5.75" customHeight="1">
      <c r="A446" s="3"/>
      <c r="B446" s="3"/>
      <c r="C446" s="2"/>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5.75" customHeight="1">
      <c r="A447" s="3"/>
      <c r="B447" s="3"/>
      <c r="C447" s="2"/>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5.75" customHeight="1">
      <c r="A448" s="3"/>
      <c r="B448" s="3"/>
      <c r="C448" s="2"/>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5.75" customHeight="1">
      <c r="A449" s="3"/>
      <c r="B449" s="3"/>
      <c r="C449" s="2"/>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5.75" customHeight="1">
      <c r="A450" s="3"/>
      <c r="B450" s="3"/>
      <c r="C450" s="2"/>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5.75" customHeight="1">
      <c r="A451" s="3"/>
      <c r="B451" s="3"/>
      <c r="C451" s="2"/>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5.75" customHeight="1">
      <c r="A452" s="3"/>
      <c r="B452" s="3"/>
      <c r="C452" s="2"/>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5.75" customHeight="1">
      <c r="A453" s="3"/>
      <c r="B453" s="3"/>
      <c r="C453" s="2"/>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5.75" customHeight="1">
      <c r="A454" s="3"/>
      <c r="B454" s="3"/>
      <c r="C454" s="2"/>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5.75" customHeight="1">
      <c r="A455" s="3"/>
      <c r="B455" s="3"/>
      <c r="C455" s="2"/>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5.75" customHeight="1">
      <c r="A456" s="3"/>
      <c r="B456" s="3"/>
      <c r="C456" s="2"/>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5.75" customHeight="1">
      <c r="A457" s="3"/>
      <c r="B457" s="3"/>
      <c r="C457" s="2"/>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5.75" customHeight="1">
      <c r="A458" s="3"/>
      <c r="B458" s="3"/>
      <c r="C458" s="2"/>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5.75" customHeight="1">
      <c r="A459" s="3"/>
      <c r="B459" s="3"/>
      <c r="C459" s="2"/>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5.75" customHeight="1">
      <c r="A460" s="3"/>
      <c r="B460" s="3"/>
      <c r="C460" s="2"/>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5.75" customHeight="1">
      <c r="A461" s="3"/>
      <c r="B461" s="3"/>
      <c r="C461" s="2"/>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5.75" customHeight="1">
      <c r="A462" s="3"/>
      <c r="B462" s="3"/>
      <c r="C462" s="2"/>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5.75" customHeight="1">
      <c r="A463" s="3"/>
      <c r="B463" s="3"/>
      <c r="C463" s="2"/>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5.75" customHeight="1">
      <c r="A464" s="3"/>
      <c r="B464" s="3"/>
      <c r="C464" s="2"/>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5.75" customHeight="1">
      <c r="A465" s="3"/>
      <c r="B465" s="3"/>
      <c r="C465" s="2"/>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5.75" customHeight="1">
      <c r="A466" s="3"/>
      <c r="B466" s="3"/>
      <c r="C466" s="2"/>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75" customHeight="1">
      <c r="A467" s="3"/>
      <c r="B467" s="3"/>
      <c r="C467" s="2"/>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5.75" customHeight="1">
      <c r="A468" s="3"/>
      <c r="B468" s="3"/>
      <c r="C468" s="2"/>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5.75" customHeight="1">
      <c r="A469" s="3"/>
      <c r="B469" s="3"/>
      <c r="C469" s="2"/>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5.75" customHeight="1">
      <c r="A470" s="3"/>
      <c r="B470" s="3"/>
      <c r="C470" s="2"/>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5.75" customHeight="1">
      <c r="A471" s="3"/>
      <c r="B471" s="3"/>
      <c r="C471" s="2"/>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5.75" customHeight="1">
      <c r="A472" s="3"/>
      <c r="B472" s="3"/>
      <c r="C472" s="2"/>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5.75" customHeight="1">
      <c r="A473" s="3"/>
      <c r="B473" s="3"/>
      <c r="C473" s="2"/>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5.75" customHeight="1">
      <c r="A474" s="3"/>
      <c r="B474" s="3"/>
      <c r="C474" s="2"/>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5.75" customHeight="1">
      <c r="A475" s="3"/>
      <c r="B475" s="3"/>
      <c r="C475" s="2"/>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5.75" customHeight="1">
      <c r="A476" s="3"/>
      <c r="B476" s="3"/>
      <c r="C476" s="2"/>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5.75" customHeight="1">
      <c r="A477" s="3"/>
      <c r="B477" s="3"/>
      <c r="C477" s="2"/>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75" customHeight="1">
      <c r="A478" s="3"/>
      <c r="B478" s="3"/>
      <c r="C478" s="2"/>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5.75" customHeight="1">
      <c r="A479" s="3"/>
      <c r="B479" s="3"/>
      <c r="C479" s="2"/>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5.75" customHeight="1">
      <c r="A480" s="3"/>
      <c r="B480" s="3"/>
      <c r="C480" s="2"/>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5.75" customHeight="1">
      <c r="A481" s="3"/>
      <c r="B481" s="3"/>
      <c r="C481" s="2"/>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5.75" customHeight="1">
      <c r="A482" s="3"/>
      <c r="B482" s="3"/>
      <c r="C482" s="2"/>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5.75" customHeight="1">
      <c r="A483" s="3"/>
      <c r="B483" s="3"/>
      <c r="C483" s="2"/>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5.75" customHeight="1">
      <c r="A484" s="3"/>
      <c r="B484" s="3"/>
      <c r="C484" s="2"/>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5.75" customHeight="1">
      <c r="A485" s="3"/>
      <c r="B485" s="3"/>
      <c r="C485" s="2"/>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5.75" customHeight="1">
      <c r="A486" s="3"/>
      <c r="B486" s="3"/>
      <c r="C486" s="2"/>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5.75" customHeight="1">
      <c r="A487" s="3"/>
      <c r="B487" s="3"/>
      <c r="C487" s="2"/>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5.75" customHeight="1">
      <c r="A488" s="3"/>
      <c r="B488" s="3"/>
      <c r="C488" s="2"/>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5.75" customHeight="1">
      <c r="A489" s="3"/>
      <c r="B489" s="3"/>
      <c r="C489" s="2"/>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75" customHeight="1">
      <c r="A490" s="3"/>
      <c r="B490" s="3"/>
      <c r="C490" s="2"/>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5.75" customHeight="1">
      <c r="A491" s="3"/>
      <c r="B491" s="3"/>
      <c r="C491" s="2"/>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5.75" customHeight="1">
      <c r="A492" s="3"/>
      <c r="B492" s="3"/>
      <c r="C492" s="2"/>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5.75" customHeight="1">
      <c r="A493" s="3"/>
      <c r="B493" s="3"/>
      <c r="C493" s="2"/>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5.75" customHeight="1">
      <c r="A494" s="3"/>
      <c r="B494" s="3"/>
      <c r="C494" s="2"/>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5.75" customHeight="1">
      <c r="A495" s="3"/>
      <c r="B495" s="3"/>
      <c r="C495" s="2"/>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5.75" customHeight="1">
      <c r="A496" s="3"/>
      <c r="B496" s="3"/>
      <c r="C496" s="2"/>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5.75" customHeight="1">
      <c r="A497" s="3"/>
      <c r="B497" s="3"/>
      <c r="C497" s="2"/>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5.75" customHeight="1">
      <c r="A498" s="3"/>
      <c r="B498" s="3"/>
      <c r="C498" s="2"/>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5.75" customHeight="1">
      <c r="A499" s="3"/>
      <c r="B499" s="3"/>
      <c r="C499" s="2"/>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5.75" customHeight="1">
      <c r="A500" s="3"/>
      <c r="B500" s="3"/>
      <c r="C500" s="2"/>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5.75" customHeight="1">
      <c r="A501" s="3"/>
      <c r="B501" s="3"/>
      <c r="C501" s="2"/>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5.75" customHeight="1"/>
    <row r="503" spans="1:27" ht="15.75" customHeight="1"/>
    <row r="504" spans="1:27" ht="15.75" customHeight="1"/>
    <row r="505" spans="1:27" ht="15.75" customHeight="1"/>
    <row r="506" spans="1:27" ht="15.75" customHeight="1"/>
    <row r="507" spans="1:27" ht="15.75" customHeight="1"/>
    <row r="508" spans="1:27" ht="15.75" customHeight="1"/>
    <row r="509" spans="1:27" ht="15.75" customHeight="1"/>
    <row r="510" spans="1:27" ht="15.75" customHeight="1"/>
    <row r="511" spans="1:27" ht="15.75" customHeight="1"/>
    <row r="512" spans="1:27"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8">
    <mergeCell ref="B237:B249"/>
    <mergeCell ref="B231:B233"/>
    <mergeCell ref="B257:D257"/>
    <mergeCell ref="C255:D255"/>
    <mergeCell ref="C260:D260"/>
    <mergeCell ref="C259:D259"/>
    <mergeCell ref="B258:B260"/>
    <mergeCell ref="B230:D230"/>
    <mergeCell ref="C235:D235"/>
    <mergeCell ref="C258:D258"/>
    <mergeCell ref="C233:D233"/>
    <mergeCell ref="C254:D254"/>
    <mergeCell ref="C251:D251"/>
    <mergeCell ref="C7:D7"/>
    <mergeCell ref="C33:D33"/>
    <mergeCell ref="C22:D22"/>
    <mergeCell ref="C11:D11"/>
    <mergeCell ref="C12:D12"/>
    <mergeCell ref="C10:D10"/>
    <mergeCell ref="C14:D14"/>
    <mergeCell ref="C111:D111"/>
    <mergeCell ref="C107:D107"/>
    <mergeCell ref="C108:D108"/>
    <mergeCell ref="C59:D59"/>
    <mergeCell ref="B110:D110"/>
    <mergeCell ref="C104:D104"/>
    <mergeCell ref="B57:D57"/>
    <mergeCell ref="C25:D25"/>
    <mergeCell ref="B9:D9"/>
    <mergeCell ref="B29:B31"/>
    <mergeCell ref="B35:B49"/>
    <mergeCell ref="B16:B20"/>
    <mergeCell ref="B10:B12"/>
    <mergeCell ref="B84:B86"/>
    <mergeCell ref="B64:B75"/>
    <mergeCell ref="C113:D113"/>
    <mergeCell ref="J2:J3"/>
    <mergeCell ref="C6:D6"/>
    <mergeCell ref="C3:D3"/>
    <mergeCell ref="C2:D2"/>
    <mergeCell ref="C62:D62"/>
    <mergeCell ref="C84:D84"/>
    <mergeCell ref="C88:D88"/>
    <mergeCell ref="C85:D85"/>
    <mergeCell ref="C86:D86"/>
    <mergeCell ref="C26:D26"/>
    <mergeCell ref="C30:D30"/>
    <mergeCell ref="C29:D29"/>
    <mergeCell ref="C81:D81"/>
    <mergeCell ref="C80:D80"/>
    <mergeCell ref="C60:D60"/>
    <mergeCell ref="C77:D77"/>
    <mergeCell ref="C58:D58"/>
    <mergeCell ref="C51:D51"/>
    <mergeCell ref="C54:D54"/>
    <mergeCell ref="C55:D55"/>
    <mergeCell ref="C31:D31"/>
    <mergeCell ref="B28:D28"/>
    <mergeCell ref="C112:D112"/>
    <mergeCell ref="C139:D139"/>
    <mergeCell ref="C138:D138"/>
    <mergeCell ref="C135:D135"/>
    <mergeCell ref="B137:D137"/>
    <mergeCell ref="B210:B222"/>
    <mergeCell ref="B178:B195"/>
    <mergeCell ref="C232:D232"/>
    <mergeCell ref="C231:D231"/>
    <mergeCell ref="C204:D204"/>
    <mergeCell ref="B203:D203"/>
    <mergeCell ref="C224:D224"/>
    <mergeCell ref="C208:D208"/>
    <mergeCell ref="C205:D205"/>
    <mergeCell ref="C168:D168"/>
    <mergeCell ref="C143:D143"/>
    <mergeCell ref="C165:D165"/>
    <mergeCell ref="C141:D141"/>
    <mergeCell ref="C140:D140"/>
    <mergeCell ref="C197:D197"/>
    <mergeCell ref="C171:D171"/>
    <mergeCell ref="C172:D172"/>
    <mergeCell ref="C173:D173"/>
    <mergeCell ref="C279:D279"/>
    <mergeCell ref="B264:B277"/>
    <mergeCell ref="C290:D290"/>
    <mergeCell ref="C301:D301"/>
    <mergeCell ref="C262:D262"/>
    <mergeCell ref="C282:D282"/>
    <mergeCell ref="C283:D283"/>
    <mergeCell ref="C288:D288"/>
    <mergeCell ref="C287:D287"/>
    <mergeCell ref="C286:D286"/>
    <mergeCell ref="B285:D285"/>
    <mergeCell ref="B292:B299"/>
    <mergeCell ref="B286:B288"/>
    <mergeCell ref="C131:D131"/>
    <mergeCell ref="C134:D134"/>
    <mergeCell ref="B138:B141"/>
    <mergeCell ref="B117:B129"/>
    <mergeCell ref="B111:B113"/>
    <mergeCell ref="B83:D83"/>
    <mergeCell ref="B58:B60"/>
    <mergeCell ref="B90:B102"/>
    <mergeCell ref="C228:D228"/>
    <mergeCell ref="C227:D227"/>
    <mergeCell ref="C201:D201"/>
    <mergeCell ref="C200:D200"/>
    <mergeCell ref="C115:D115"/>
    <mergeCell ref="C206:D206"/>
    <mergeCell ref="C170:D170"/>
    <mergeCell ref="C169:D169"/>
    <mergeCell ref="B204:B206"/>
    <mergeCell ref="B168:B174"/>
    <mergeCell ref="B167:D167"/>
    <mergeCell ref="C176:D176"/>
    <mergeCell ref="C174:D174"/>
    <mergeCell ref="C164:D164"/>
    <mergeCell ref="C161:D161"/>
    <mergeCell ref="B145:B159"/>
  </mergeCells>
  <conditionalFormatting sqref="C1:D8 C10:D27 C29:D56 C58:D82 C84:D109 C111:D136 C138:D166 C168:D202 C204:D229 C231:D256 C258:D284 C286:D1000">
    <cfRule type="cellIs" dxfId="27" priority="1" operator="equal">
      <formula>"Success"</formula>
    </cfRule>
  </conditionalFormatting>
  <conditionalFormatting sqref="C1:D8 C10:D27 C29:D56 C58:D82 C84:D109 C111:D136 C138:D166 C168:D202 C204:D229 C231:D256 C258:D284 C286:D1000">
    <cfRule type="containsText" dxfId="26" priority="2" operator="containsText" text="Failed">
      <formula>NOT(ISERROR(SEARCH(("Failed"),(C1))))</formula>
    </cfRule>
  </conditionalFormatting>
  <hyperlinks>
    <hyperlink ref="J2" location="Summary!A1" display="&lt; Back To Summary" xr:uid="{00000000-0004-0000-1600-000000000000}"/>
    <hyperlink ref="C3" location="TC-020!A1" display="TC-020" xr:uid="{00000000-0004-0000-1600-000001000000}"/>
    <hyperlink ref="C7" location="TC-020!6:6" display="TC-020-SC-001" xr:uid="{00000000-0004-0000-1600-000002000000}"/>
    <hyperlink ref="C26" location="TC-020!25:25" display="TC-020-SC-002" xr:uid="{00000000-0004-0000-1600-000003000000}"/>
    <hyperlink ref="C55" location="TC-020!54:54" display="TC-020-SC-003" xr:uid="{00000000-0004-0000-1600-000004000000}"/>
    <hyperlink ref="C81" location="TC-020!80:80" display="TC-020-SC-004" xr:uid="{00000000-0004-0000-1600-000005000000}"/>
    <hyperlink ref="C108" location="TC-020!107:107" display="TC-020-SC-005" xr:uid="{00000000-0004-0000-1600-000006000000}"/>
    <hyperlink ref="C135" location="TC-020!134:134" display="TC-020-SC-006" xr:uid="{00000000-0004-0000-1600-000007000000}"/>
    <hyperlink ref="C165" location="TC-020!164:164" display="TC-020-SC-007" xr:uid="{00000000-0004-0000-1600-000008000000}"/>
    <hyperlink ref="C201" location="TC-020!200:200" display="TC-020-SC-008" xr:uid="{00000000-0004-0000-1600-000009000000}"/>
    <hyperlink ref="C228" location="TC-020!227:227" display="TC-020-SC-009" xr:uid="{00000000-0004-0000-1600-00000A000000}"/>
    <hyperlink ref="C255" location="TC-020!254:254" display="TC-020-SC-010" xr:uid="{00000000-0004-0000-1600-00000B000000}"/>
    <hyperlink ref="C283" location="TC-020!282:282" display="TC-020-SC-011" xr:uid="{00000000-0004-0000-1600-00000C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73.88671875" customWidth="1"/>
    <col min="5" max="6" width="14.44140625" customWidth="1"/>
    <col min="7" max="7" width="16" customWidth="1"/>
    <col min="9" max="9" width="4" customWidth="1"/>
    <col min="10" max="10" width="18.66406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Summary!C122</f>
        <v>Pending Ordering Payment with Status and Notification of Order</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484</v>
      </c>
      <c r="D3" s="126"/>
      <c r="E3" s="3"/>
      <c r="F3" s="26">
        <f>COUNTIF(C:C,"TC-021-SC-*")</f>
        <v>4</v>
      </c>
      <c r="G3" s="26">
        <f>COUNTIF(C:C,"Success")</f>
        <v>4</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Summary!F122</f>
        <v>Normal Scenario for Buyers Pending Order Product with Status 'Waiting for Payment'</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486</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1103</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1226</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5"/>
      <c r="C12" s="128" t="s">
        <v>803</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3"/>
      <c r="B13" s="3"/>
      <c r="C13" s="2"/>
      <c r="D13" s="3"/>
      <c r="E13" s="3"/>
      <c r="F13" s="3"/>
      <c r="G13" s="3"/>
      <c r="H13" s="3"/>
      <c r="I13" s="3"/>
      <c r="J13" s="3"/>
      <c r="K13" s="3"/>
      <c r="L13" s="3"/>
      <c r="M13" s="3"/>
      <c r="N13" s="3"/>
      <c r="O13" s="3"/>
      <c r="P13" s="3"/>
      <c r="Q13" s="3"/>
      <c r="R13" s="3"/>
      <c r="S13" s="3"/>
      <c r="T13" s="3"/>
      <c r="U13" s="3"/>
      <c r="V13" s="3"/>
      <c r="W13" s="3"/>
      <c r="X13" s="3"/>
      <c r="Y13" s="3"/>
      <c r="Z13" s="3"/>
      <c r="AA13" s="3"/>
    </row>
    <row r="14" spans="1:27" ht="14.4">
      <c r="A14" s="1"/>
      <c r="B14" s="25" t="s">
        <v>12</v>
      </c>
      <c r="C14" s="128" t="str">
        <f>Summary!G122</f>
        <v>Buyers get the notification that payment is unsuccessful and Buyers can see pending order payment listed at 'Waiting For Payment' page on the Buyers menu with the countdown displayed on the order detail (30 minutes)</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133" t="s">
        <v>118</v>
      </c>
      <c r="C16" s="36" t="s">
        <v>120</v>
      </c>
      <c r="D16" s="37" t="s">
        <v>1105</v>
      </c>
      <c r="E16" s="3"/>
      <c r="F16" s="3"/>
      <c r="G16" s="3"/>
      <c r="H16" s="3"/>
      <c r="I16" s="3"/>
      <c r="J16" s="3"/>
      <c r="K16" s="3"/>
      <c r="L16" s="3"/>
      <c r="M16" s="3"/>
      <c r="N16" s="3"/>
      <c r="O16" s="3"/>
      <c r="P16" s="3"/>
      <c r="Q16" s="3"/>
      <c r="R16" s="3"/>
      <c r="S16" s="3"/>
      <c r="T16" s="3"/>
      <c r="U16" s="3"/>
      <c r="V16" s="3"/>
      <c r="W16" s="3"/>
      <c r="X16" s="3"/>
      <c r="Y16" s="3"/>
      <c r="Z16" s="3"/>
      <c r="AA16" s="3"/>
    </row>
    <row r="17" spans="1:27" ht="14.4">
      <c r="A17" s="3"/>
      <c r="B17" s="134"/>
      <c r="C17" s="36" t="s">
        <v>126</v>
      </c>
      <c r="D17" s="37" t="s">
        <v>205</v>
      </c>
      <c r="E17" s="3"/>
      <c r="F17" s="3"/>
      <c r="G17" s="3"/>
      <c r="H17" s="3"/>
      <c r="I17" s="3"/>
      <c r="J17" s="3"/>
      <c r="K17" s="3"/>
      <c r="L17" s="3"/>
      <c r="M17" s="3"/>
      <c r="N17" s="3"/>
      <c r="O17" s="3"/>
      <c r="P17" s="3"/>
      <c r="Q17" s="3"/>
      <c r="R17" s="3"/>
      <c r="S17" s="3"/>
      <c r="T17" s="3"/>
      <c r="U17" s="3"/>
      <c r="V17" s="3"/>
      <c r="W17" s="3"/>
      <c r="X17" s="3"/>
      <c r="Y17" s="3"/>
      <c r="Z17" s="3"/>
      <c r="AA17" s="3"/>
    </row>
    <row r="18" spans="1:27" ht="14.4">
      <c r="A18" s="3"/>
      <c r="B18" s="134"/>
      <c r="C18" s="36" t="s">
        <v>131</v>
      </c>
      <c r="D18" s="37" t="s">
        <v>1232</v>
      </c>
      <c r="E18" s="3"/>
      <c r="F18" s="3"/>
      <c r="G18" s="3"/>
      <c r="H18" s="3"/>
      <c r="I18" s="3"/>
      <c r="J18" s="3"/>
      <c r="K18" s="3"/>
      <c r="L18" s="3"/>
      <c r="M18" s="3"/>
      <c r="N18" s="3"/>
      <c r="O18" s="3"/>
      <c r="P18" s="3"/>
      <c r="Q18" s="3"/>
      <c r="R18" s="3"/>
      <c r="S18" s="3"/>
      <c r="T18" s="3"/>
      <c r="U18" s="3"/>
      <c r="V18" s="3"/>
      <c r="W18" s="3"/>
      <c r="X18" s="3"/>
      <c r="Y18" s="3"/>
      <c r="Z18" s="3"/>
      <c r="AA18" s="3"/>
    </row>
    <row r="19" spans="1:27" ht="14.4">
      <c r="A19" s="3"/>
      <c r="B19" s="134"/>
      <c r="C19" s="36" t="s">
        <v>137</v>
      </c>
      <c r="D19" s="37" t="s">
        <v>1233</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134"/>
      <c r="C20" s="36" t="s">
        <v>139</v>
      </c>
      <c r="D20" s="37" t="s">
        <v>1234</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34"/>
      <c r="C21" s="36" t="s">
        <v>144</v>
      </c>
      <c r="D21" s="37" t="s">
        <v>1183</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34"/>
      <c r="C22" s="36" t="s">
        <v>149</v>
      </c>
      <c r="D22" s="37" t="s">
        <v>1283</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34"/>
      <c r="C23" s="36" t="s">
        <v>154</v>
      </c>
      <c r="D23" s="37" t="s">
        <v>1284</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34"/>
      <c r="C24" s="36" t="s">
        <v>157</v>
      </c>
      <c r="D24" s="37" t="s">
        <v>1285</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34"/>
      <c r="C25" s="36" t="s">
        <v>162</v>
      </c>
      <c r="D25" s="37" t="s">
        <v>1286</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34"/>
      <c r="C26" s="36" t="s">
        <v>168</v>
      </c>
      <c r="D26" s="37" t="s">
        <v>1285</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34"/>
      <c r="C27" s="36" t="s">
        <v>171</v>
      </c>
      <c r="D27" s="37" t="s">
        <v>1287</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176</v>
      </c>
      <c r="D28" s="37" t="s">
        <v>1288</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181</v>
      </c>
      <c r="D29" s="37" t="s">
        <v>1289</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332</v>
      </c>
      <c r="D30" s="37" t="s">
        <v>1290</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189</v>
      </c>
      <c r="D31" s="37" t="s">
        <v>1291</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193</v>
      </c>
      <c r="D32" s="37" t="s">
        <v>1292</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197</v>
      </c>
      <c r="D33" s="37" t="s">
        <v>1293</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34"/>
      <c r="C34" s="36" t="s">
        <v>204</v>
      </c>
      <c r="D34" s="37" t="s">
        <v>1294</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206</v>
      </c>
      <c r="D35" s="37" t="s">
        <v>1295</v>
      </c>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212</v>
      </c>
      <c r="D36" s="37" t="s">
        <v>1296</v>
      </c>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219</v>
      </c>
      <c r="D37" s="37" t="s">
        <v>1297</v>
      </c>
      <c r="E37" s="3"/>
      <c r="F37" s="3"/>
      <c r="G37" s="3"/>
      <c r="H37" s="3"/>
      <c r="I37" s="3"/>
      <c r="J37" s="3"/>
      <c r="K37" s="3"/>
      <c r="L37" s="3"/>
      <c r="M37" s="3"/>
      <c r="N37" s="3"/>
      <c r="O37" s="3"/>
      <c r="P37" s="3"/>
      <c r="Q37" s="3"/>
      <c r="R37" s="3"/>
      <c r="S37" s="3"/>
      <c r="T37" s="3"/>
      <c r="U37" s="3"/>
      <c r="V37" s="3"/>
      <c r="W37" s="3"/>
      <c r="X37" s="3"/>
      <c r="Y37" s="3"/>
      <c r="Z37" s="3"/>
      <c r="AA37" s="3"/>
    </row>
    <row r="38" spans="1:27" ht="15.75" customHeight="1">
      <c r="A38" s="3"/>
      <c r="B38" s="134"/>
      <c r="C38" s="36" t="s">
        <v>222</v>
      </c>
      <c r="D38" s="37" t="s">
        <v>1298</v>
      </c>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134"/>
      <c r="C39" s="36" t="s">
        <v>231</v>
      </c>
      <c r="D39" s="37" t="s">
        <v>1299</v>
      </c>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134"/>
      <c r="C40" s="36" t="s">
        <v>365</v>
      </c>
      <c r="D40" s="37" t="s">
        <v>1300</v>
      </c>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134"/>
      <c r="C41" s="36" t="s">
        <v>630</v>
      </c>
      <c r="D41" s="37" t="s">
        <v>1301</v>
      </c>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134"/>
      <c r="C42" s="36" t="s">
        <v>632</v>
      </c>
      <c r="D42" s="37" t="s">
        <v>1302</v>
      </c>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134"/>
      <c r="C43" s="36" t="s">
        <v>678</v>
      </c>
      <c r="D43" s="37" t="s">
        <v>1303</v>
      </c>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134"/>
      <c r="C44" s="36" t="s">
        <v>680</v>
      </c>
      <c r="D44" s="37" t="s">
        <v>1304</v>
      </c>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134"/>
      <c r="C45" s="36" t="s">
        <v>1158</v>
      </c>
      <c r="D45" s="37" t="s">
        <v>1305</v>
      </c>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134"/>
      <c r="C46" s="36" t="s">
        <v>1180</v>
      </c>
      <c r="D46" s="38" t="s">
        <v>1306</v>
      </c>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134"/>
      <c r="C47" s="36" t="s">
        <v>1182</v>
      </c>
      <c r="D47" s="37" t="s">
        <v>213</v>
      </c>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134"/>
      <c r="C48" s="36" t="s">
        <v>1184</v>
      </c>
      <c r="D48" s="37" t="s">
        <v>1307</v>
      </c>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135"/>
      <c r="C49" s="36" t="s">
        <v>1186</v>
      </c>
      <c r="D49" s="37" t="s">
        <v>1308</v>
      </c>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1"/>
      <c r="B51" s="25" t="s">
        <v>234</v>
      </c>
      <c r="C51" s="128" t="s">
        <v>235</v>
      </c>
      <c r="D51" s="126"/>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1"/>
      <c r="B52" s="31"/>
      <c r="C52" s="30"/>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5.75" customHeight="1">
      <c r="A53" s="1"/>
      <c r="B53" s="1"/>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33" t="s">
        <v>11</v>
      </c>
      <c r="C54" s="125" t="str">
        <f>Summary!F123</f>
        <v>Negative Scenario for Buyers Order Product without Set Up Bank Account on the Profile</v>
      </c>
      <c r="D54" s="126"/>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1"/>
      <c r="B55" s="25" t="s">
        <v>9</v>
      </c>
      <c r="C55" s="127" t="s">
        <v>489</v>
      </c>
      <c r="D55" s="126"/>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1"/>
      <c r="B56" s="1"/>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1"/>
      <c r="B57" s="136" t="s">
        <v>67</v>
      </c>
      <c r="C57" s="137"/>
      <c r="D57" s="126"/>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1"/>
      <c r="B58" s="133" t="s">
        <v>81</v>
      </c>
      <c r="C58" s="128" t="s">
        <v>1103</v>
      </c>
      <c r="D58" s="126"/>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1"/>
      <c r="B59" s="134"/>
      <c r="C59" s="128" t="s">
        <v>1226</v>
      </c>
      <c r="D59" s="126"/>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1"/>
      <c r="B60" s="135"/>
      <c r="C60" s="128" t="s">
        <v>803</v>
      </c>
      <c r="D60" s="126"/>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3"/>
      <c r="C61" s="2"/>
      <c r="D61" s="3"/>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1"/>
      <c r="B62" s="25" t="s">
        <v>12</v>
      </c>
      <c r="C62" s="128" t="str">
        <f>Summary!G123</f>
        <v xml:space="preserve">Buyers can see a message 'Please setup your Bank Account first.' </v>
      </c>
      <c r="D62" s="126"/>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1"/>
      <c r="B64" s="133" t="s">
        <v>118</v>
      </c>
      <c r="C64" s="36" t="s">
        <v>120</v>
      </c>
      <c r="D64" s="37" t="s">
        <v>1309</v>
      </c>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126</v>
      </c>
      <c r="D65" s="37" t="s">
        <v>1301</v>
      </c>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135"/>
      <c r="C66" s="36" t="s">
        <v>131</v>
      </c>
      <c r="D66" s="37" t="s">
        <v>1310</v>
      </c>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3"/>
      <c r="C67" s="2"/>
      <c r="D67" s="3"/>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1"/>
      <c r="B68" s="25" t="s">
        <v>234</v>
      </c>
      <c r="C68" s="128" t="s">
        <v>235</v>
      </c>
      <c r="D68" s="126"/>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1"/>
      <c r="B69" s="31"/>
      <c r="C69" s="30"/>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5.75" customHeight="1">
      <c r="A70" s="1"/>
      <c r="B70" s="1"/>
      <c r="C70" s="2"/>
      <c r="D70" s="3"/>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1"/>
      <c r="B71" s="33" t="s">
        <v>11</v>
      </c>
      <c r="C71" s="125" t="str">
        <f>Summary!F124</f>
        <v>Normal Scenario for Payment Confirmation from Buyers has Expired</v>
      </c>
      <c r="D71" s="126"/>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1"/>
      <c r="B72" s="25" t="s">
        <v>9</v>
      </c>
      <c r="C72" s="127" t="s">
        <v>493</v>
      </c>
      <c r="D72" s="126"/>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1"/>
      <c r="B73" s="1"/>
      <c r="C73" s="2"/>
      <c r="D73" s="3"/>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1"/>
      <c r="B74" s="136" t="s">
        <v>67</v>
      </c>
      <c r="C74" s="137"/>
      <c r="D74" s="126"/>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133" t="s">
        <v>81</v>
      </c>
      <c r="C75" s="128" t="s">
        <v>1103</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1"/>
      <c r="B76" s="134"/>
      <c r="C76" s="128" t="s">
        <v>1226</v>
      </c>
      <c r="D76" s="126"/>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1"/>
      <c r="B77" s="135"/>
      <c r="C77" s="128" t="s">
        <v>803</v>
      </c>
      <c r="D77" s="126"/>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25" t="s">
        <v>12</v>
      </c>
      <c r="C79" s="128" t="str">
        <f>Summary!G124</f>
        <v>Buyers get the notification that payment is expired and Buyers can see expired order payment listed at 'Expired' page on the Buyers menu</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3"/>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3" t="s">
        <v>118</v>
      </c>
      <c r="C81" s="36" t="s">
        <v>120</v>
      </c>
      <c r="D81" s="37" t="s">
        <v>1311</v>
      </c>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134"/>
      <c r="C82" s="36" t="s">
        <v>126</v>
      </c>
      <c r="D82" s="37" t="s">
        <v>1312</v>
      </c>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134"/>
      <c r="C83" s="36" t="s">
        <v>131</v>
      </c>
      <c r="D83" s="103" t="s">
        <v>1313</v>
      </c>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134"/>
      <c r="C84" s="36" t="s">
        <v>137</v>
      </c>
      <c r="D84" s="37" t="s">
        <v>1314</v>
      </c>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134"/>
      <c r="C85" s="36" t="s">
        <v>139</v>
      </c>
      <c r="D85" s="37" t="s">
        <v>1315</v>
      </c>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134"/>
      <c r="C86" s="36" t="s">
        <v>144</v>
      </c>
      <c r="D86" s="37" t="s">
        <v>1316</v>
      </c>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134"/>
      <c r="C87" s="36" t="s">
        <v>149</v>
      </c>
      <c r="D87" s="37" t="s">
        <v>1317</v>
      </c>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135"/>
      <c r="C88" s="36" t="s">
        <v>154</v>
      </c>
      <c r="D88" s="37" t="s">
        <v>1318</v>
      </c>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1"/>
      <c r="B90" s="25" t="s">
        <v>234</v>
      </c>
      <c r="C90" s="128" t="s">
        <v>235</v>
      </c>
      <c r="D90" s="126"/>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1"/>
      <c r="B91" s="31"/>
      <c r="C91" s="30"/>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5.75" customHeight="1">
      <c r="A92" s="1"/>
      <c r="B92" s="1"/>
      <c r="C92" s="2"/>
      <c r="D92" s="3"/>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1"/>
      <c r="B93" s="33" t="s">
        <v>11</v>
      </c>
      <c r="C93" s="125" t="str">
        <f>Summary!F125</f>
        <v>Normal Scenario for Buyers Order Product when Product Run Out of Stock</v>
      </c>
      <c r="D93" s="126"/>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1"/>
      <c r="B94" s="25" t="s">
        <v>9</v>
      </c>
      <c r="C94" s="127" t="s">
        <v>497</v>
      </c>
      <c r="D94" s="126"/>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1"/>
      <c r="B95" s="1"/>
      <c r="C95" s="2"/>
      <c r="D95" s="3"/>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1"/>
      <c r="B96" s="136" t="s">
        <v>67</v>
      </c>
      <c r="C96" s="137"/>
      <c r="D96" s="126"/>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1"/>
      <c r="B97" s="133" t="s">
        <v>81</v>
      </c>
      <c r="C97" s="128" t="s">
        <v>1103</v>
      </c>
      <c r="D97" s="126"/>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1"/>
      <c r="B98" s="134"/>
      <c r="C98" s="128" t="s">
        <v>1226</v>
      </c>
      <c r="D98" s="126"/>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1"/>
      <c r="B99" s="135"/>
      <c r="C99" s="128" t="s">
        <v>803</v>
      </c>
      <c r="D99" s="126"/>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3"/>
      <c r="C100" s="2"/>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1"/>
      <c r="B101" s="25" t="s">
        <v>12</v>
      </c>
      <c r="C101" s="128" t="str">
        <f>Summary!G125</f>
        <v>Buyers can see a message 'Product run out of stock'</v>
      </c>
      <c r="D101" s="126"/>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1"/>
      <c r="B103" s="133" t="s">
        <v>118</v>
      </c>
      <c r="C103" s="36" t="s">
        <v>120</v>
      </c>
      <c r="D103" s="37" t="s">
        <v>1105</v>
      </c>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34"/>
      <c r="C104" s="36" t="s">
        <v>126</v>
      </c>
      <c r="D104" s="37" t="s">
        <v>205</v>
      </c>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34"/>
      <c r="C105" s="36" t="s">
        <v>131</v>
      </c>
      <c r="D105" s="37" t="s">
        <v>1232</v>
      </c>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34"/>
      <c r="C106" s="36" t="s">
        <v>137</v>
      </c>
      <c r="D106" s="37" t="s">
        <v>1233</v>
      </c>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34"/>
      <c r="C107" s="36" t="s">
        <v>139</v>
      </c>
      <c r="D107" s="37" t="s">
        <v>1234</v>
      </c>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34"/>
      <c r="C108" s="36" t="s">
        <v>144</v>
      </c>
      <c r="D108" s="37" t="s">
        <v>1319</v>
      </c>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35"/>
      <c r="C109" s="36" t="s">
        <v>149</v>
      </c>
      <c r="D109" s="37" t="s">
        <v>1320</v>
      </c>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1"/>
      <c r="B111" s="25" t="s">
        <v>234</v>
      </c>
      <c r="C111" s="128" t="s">
        <v>235</v>
      </c>
      <c r="D111" s="126"/>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1"/>
      <c r="B112" s="31"/>
      <c r="C112" s="30"/>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75" customHeight="1"/>
    <row r="313" spans="1:27" ht="15.75" customHeight="1"/>
    <row r="314" spans="1:27" ht="15.75" customHeight="1"/>
    <row r="315" spans="1:27" ht="15.75" customHeight="1"/>
    <row r="316" spans="1:27" ht="15.75" customHeight="1"/>
    <row r="317" spans="1:27" ht="15.75" customHeight="1"/>
    <row r="318" spans="1:27" ht="15.75" customHeight="1"/>
    <row r="319" spans="1:27" ht="15.75" customHeight="1"/>
    <row r="320" spans="1:27"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3">
    <mergeCell ref="C59:D59"/>
    <mergeCell ref="C62:D62"/>
    <mergeCell ref="C68:D68"/>
    <mergeCell ref="C60:D60"/>
    <mergeCell ref="C72:D72"/>
    <mergeCell ref="C71:D71"/>
    <mergeCell ref="B64:B66"/>
    <mergeCell ref="B103:B109"/>
    <mergeCell ref="B97:B99"/>
    <mergeCell ref="C75:D75"/>
    <mergeCell ref="C79:D79"/>
    <mergeCell ref="C76:D76"/>
    <mergeCell ref="C77:D77"/>
    <mergeCell ref="B75:B77"/>
    <mergeCell ref="B74:D74"/>
    <mergeCell ref="C55:D55"/>
    <mergeCell ref="C54:D54"/>
    <mergeCell ref="C51:D51"/>
    <mergeCell ref="C101:D101"/>
    <mergeCell ref="C111:D111"/>
    <mergeCell ref="B96:D96"/>
    <mergeCell ref="B81:B88"/>
    <mergeCell ref="C58:D58"/>
    <mergeCell ref="B57:D57"/>
    <mergeCell ref="C90:D90"/>
    <mergeCell ref="C93:D93"/>
    <mergeCell ref="C94:D94"/>
    <mergeCell ref="C97:D97"/>
    <mergeCell ref="C98:D98"/>
    <mergeCell ref="C99:D99"/>
    <mergeCell ref="B58:B60"/>
    <mergeCell ref="J2:J3"/>
    <mergeCell ref="C2:D2"/>
    <mergeCell ref="C3:D3"/>
    <mergeCell ref="B10:B12"/>
    <mergeCell ref="B16:B49"/>
    <mergeCell ref="C12:D12"/>
    <mergeCell ref="C14:D14"/>
    <mergeCell ref="C7:D7"/>
    <mergeCell ref="C6:D6"/>
    <mergeCell ref="C10:D10"/>
    <mergeCell ref="B9:D9"/>
    <mergeCell ref="C11:D11"/>
  </mergeCells>
  <conditionalFormatting sqref="C1:D8 C10:D56 C58:D73 C75:D95 C97:D1000">
    <cfRule type="cellIs" dxfId="25" priority="1" operator="equal">
      <formula>"Success"</formula>
    </cfRule>
  </conditionalFormatting>
  <conditionalFormatting sqref="C5:D8 C10:D56 C58:D73 C75:D95 C97:D1000">
    <cfRule type="containsText" dxfId="24" priority="2" operator="containsText" text="Failed">
      <formula>NOT(ISERROR(SEARCH(("Failed"),(C5))))</formula>
    </cfRule>
  </conditionalFormatting>
  <hyperlinks>
    <hyperlink ref="J2" location="Summary!A1" display="&lt; Back To Summary" xr:uid="{00000000-0004-0000-1700-000000000000}"/>
    <hyperlink ref="C3" location="TC-021!A1" display="TC-021" xr:uid="{00000000-0004-0000-1700-000001000000}"/>
    <hyperlink ref="C7" location="TC-021!6:6" display="TC-021-SC-001" xr:uid="{00000000-0004-0000-1700-000002000000}"/>
    <hyperlink ref="C55" location="TC-021!A54:AA54" display="TC-021-SC-002" xr:uid="{00000000-0004-0000-1700-000003000000}"/>
    <hyperlink ref="C72" location="TC-021!71:71" display="TC-021-SC-003" xr:uid="{00000000-0004-0000-1700-000004000000}"/>
    <hyperlink ref="C94" location="TC-021!A93:AA93" display="TC-021-SC-004" xr:uid="{00000000-0004-0000-1700-000005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5.109375" customWidth="1"/>
    <col min="4" max="4" width="73.88671875" customWidth="1"/>
    <col min="5" max="6" width="14.44140625" customWidth="1"/>
    <col min="7" max="7" width="16" customWidth="1"/>
    <col min="9" max="9" width="4.5546875" customWidth="1"/>
    <col min="10" max="10" width="18" customWidth="1"/>
  </cols>
  <sheetData>
    <row r="1" spans="1:27" ht="14.4">
      <c r="A1" s="1"/>
      <c r="B1" s="1"/>
      <c r="C1" s="2"/>
      <c r="D1" s="3"/>
      <c r="E1" s="3"/>
      <c r="F1" s="3"/>
      <c r="G1" s="5"/>
      <c r="H1" s="3"/>
      <c r="I1" s="3"/>
      <c r="J1" s="3"/>
      <c r="K1" s="3"/>
      <c r="L1" s="3"/>
      <c r="M1" s="3"/>
      <c r="N1" s="3"/>
      <c r="O1" s="3"/>
      <c r="P1" s="3"/>
      <c r="Q1" s="3"/>
      <c r="R1" s="3"/>
      <c r="S1" s="3"/>
      <c r="T1" s="3"/>
      <c r="U1" s="3"/>
      <c r="V1" s="3"/>
      <c r="W1" s="3"/>
      <c r="X1" s="3"/>
      <c r="Y1" s="3"/>
      <c r="Z1" s="3"/>
      <c r="AA1" s="3"/>
    </row>
    <row r="2" spans="1:27" ht="14.4">
      <c r="A2" s="1"/>
      <c r="B2" s="9" t="s">
        <v>5</v>
      </c>
      <c r="C2" s="132" t="str">
        <f>Summary!C126</f>
        <v>Ordering Product with Status and Notification of Order</v>
      </c>
      <c r="D2" s="126"/>
      <c r="E2" s="3"/>
      <c r="F2" s="17" t="s">
        <v>17</v>
      </c>
      <c r="G2" s="19"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500</v>
      </c>
      <c r="D3" s="126"/>
      <c r="E3" s="3"/>
      <c r="F3" s="26">
        <f>COUNTIF(C:C,"TC-022-SC-*")</f>
        <v>4</v>
      </c>
      <c r="G3" s="27">
        <f>COUNTIF(C:C,"Success")</f>
        <v>4</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2"/>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5"/>
      <c r="H5" s="3"/>
      <c r="I5" s="3"/>
      <c r="J5" s="3"/>
      <c r="K5" s="3"/>
      <c r="L5" s="3"/>
      <c r="M5" s="3"/>
      <c r="N5" s="3"/>
      <c r="O5" s="3"/>
      <c r="P5" s="3"/>
      <c r="Q5" s="3"/>
      <c r="R5" s="3"/>
      <c r="S5" s="3"/>
      <c r="T5" s="3"/>
      <c r="U5" s="3"/>
      <c r="V5" s="3"/>
      <c r="W5" s="3"/>
      <c r="X5" s="3"/>
      <c r="Y5" s="3"/>
      <c r="Z5" s="3"/>
      <c r="AA5" s="3"/>
    </row>
    <row r="6" spans="1:27" ht="14.4">
      <c r="A6" s="1"/>
      <c r="B6" s="33" t="s">
        <v>11</v>
      </c>
      <c r="C6" s="125" t="str">
        <f>Summary!F126</f>
        <v>Normal Scenario for Buyers Ordering Product Directly from the Product Details Page (Buy Now button) with Visa Payment Method</v>
      </c>
      <c r="D6" s="126"/>
      <c r="E6" s="3"/>
      <c r="F6" s="3"/>
      <c r="G6" s="5"/>
      <c r="H6" s="3"/>
      <c r="I6" s="3"/>
      <c r="J6" s="3"/>
      <c r="K6" s="3"/>
      <c r="L6" s="3"/>
      <c r="M6" s="3"/>
      <c r="N6" s="3"/>
      <c r="O6" s="3"/>
      <c r="P6" s="3"/>
      <c r="Q6" s="3"/>
      <c r="R6" s="3"/>
      <c r="S6" s="3"/>
      <c r="T6" s="3"/>
      <c r="U6" s="3"/>
      <c r="V6" s="3"/>
      <c r="W6" s="3"/>
      <c r="X6" s="3"/>
      <c r="Y6" s="3"/>
      <c r="Z6" s="3"/>
      <c r="AA6" s="3"/>
    </row>
    <row r="7" spans="1:27" ht="14.4">
      <c r="A7" s="1"/>
      <c r="B7" s="25" t="s">
        <v>9</v>
      </c>
      <c r="C7" s="127" t="s">
        <v>502</v>
      </c>
      <c r="D7" s="126"/>
      <c r="E7" s="3"/>
      <c r="F7" s="3"/>
      <c r="G7" s="5"/>
      <c r="H7" s="3"/>
      <c r="I7" s="3"/>
      <c r="J7" s="3"/>
      <c r="K7" s="3"/>
      <c r="L7" s="3"/>
      <c r="M7" s="3"/>
      <c r="N7" s="3"/>
      <c r="O7" s="3"/>
      <c r="P7" s="3"/>
      <c r="Q7" s="3"/>
      <c r="R7" s="3"/>
      <c r="S7" s="3"/>
      <c r="T7" s="3"/>
      <c r="U7" s="3"/>
      <c r="V7" s="3"/>
      <c r="W7" s="3"/>
      <c r="X7" s="3"/>
      <c r="Y7" s="3"/>
      <c r="Z7" s="3"/>
      <c r="AA7" s="3"/>
    </row>
    <row r="8" spans="1:27" ht="14.4">
      <c r="A8" s="1"/>
      <c r="B8" s="1"/>
      <c r="C8" s="2"/>
      <c r="D8" s="3"/>
      <c r="E8" s="3"/>
      <c r="F8" s="3"/>
      <c r="G8" s="5"/>
      <c r="H8" s="3"/>
      <c r="I8" s="3"/>
      <c r="J8" s="3"/>
      <c r="K8" s="3"/>
      <c r="L8" s="3"/>
      <c r="M8" s="3"/>
      <c r="N8" s="3"/>
      <c r="O8" s="3"/>
      <c r="P8" s="3"/>
      <c r="Q8" s="3"/>
      <c r="R8" s="3"/>
      <c r="S8" s="3"/>
      <c r="T8" s="3"/>
      <c r="U8" s="3"/>
      <c r="V8" s="3"/>
      <c r="W8" s="3"/>
      <c r="X8" s="3"/>
      <c r="Y8" s="3"/>
      <c r="Z8" s="3"/>
      <c r="AA8" s="3"/>
    </row>
    <row r="9" spans="1:27" ht="14.4">
      <c r="A9" s="1"/>
      <c r="B9" s="133" t="s">
        <v>67</v>
      </c>
      <c r="C9" s="171"/>
      <c r="D9" s="172"/>
      <c r="E9" s="3"/>
      <c r="F9" s="3"/>
      <c r="G9" s="5"/>
      <c r="H9" s="3"/>
      <c r="I9" s="3"/>
      <c r="J9" s="3"/>
      <c r="K9" s="3"/>
      <c r="L9" s="3"/>
      <c r="M9" s="3"/>
      <c r="N9" s="3"/>
      <c r="O9" s="3"/>
      <c r="P9" s="3"/>
      <c r="Q9" s="3"/>
      <c r="R9" s="3"/>
      <c r="S9" s="3"/>
      <c r="T9" s="3"/>
      <c r="U9" s="3"/>
      <c r="V9" s="3"/>
      <c r="W9" s="3"/>
      <c r="X9" s="3"/>
      <c r="Y9" s="3"/>
      <c r="Z9" s="3"/>
      <c r="AA9" s="3"/>
    </row>
    <row r="10" spans="1:27" ht="14.4">
      <c r="A10" s="1"/>
      <c r="B10" s="138" t="s">
        <v>81</v>
      </c>
      <c r="C10" s="173" t="s">
        <v>1103</v>
      </c>
      <c r="D10" s="126"/>
      <c r="E10" s="3"/>
      <c r="F10" s="3"/>
      <c r="G10" s="5"/>
      <c r="H10" s="3"/>
      <c r="I10" s="3"/>
      <c r="J10" s="3"/>
      <c r="K10" s="3"/>
      <c r="L10" s="3"/>
      <c r="M10" s="3"/>
      <c r="N10" s="3"/>
      <c r="O10" s="3"/>
      <c r="P10" s="3"/>
      <c r="Q10" s="3"/>
      <c r="R10" s="3"/>
      <c r="S10" s="3"/>
      <c r="T10" s="3"/>
      <c r="U10" s="3"/>
      <c r="V10" s="3"/>
      <c r="W10" s="3"/>
      <c r="X10" s="3"/>
      <c r="Y10" s="3"/>
      <c r="Z10" s="3"/>
      <c r="AA10" s="3"/>
    </row>
    <row r="11" spans="1:27" ht="14.4">
      <c r="A11" s="1"/>
      <c r="B11" s="139"/>
      <c r="C11" s="173" t="s">
        <v>1226</v>
      </c>
      <c r="D11" s="126"/>
      <c r="E11" s="3"/>
      <c r="F11" s="3"/>
      <c r="G11" s="5"/>
      <c r="H11" s="3"/>
      <c r="I11" s="3"/>
      <c r="J11" s="3"/>
      <c r="K11" s="3"/>
      <c r="L11" s="3"/>
      <c r="M11" s="3"/>
      <c r="N11" s="3"/>
      <c r="O11" s="3"/>
      <c r="P11" s="3"/>
      <c r="Q11" s="3"/>
      <c r="R11" s="3"/>
      <c r="S11" s="3"/>
      <c r="T11" s="3"/>
      <c r="U11" s="3"/>
      <c r="V11" s="3"/>
      <c r="W11" s="3"/>
      <c r="X11" s="3"/>
      <c r="Y11" s="3"/>
      <c r="Z11" s="3"/>
      <c r="AA11" s="3"/>
    </row>
    <row r="12" spans="1:27" ht="14.4">
      <c r="A12" s="1"/>
      <c r="B12" s="139"/>
      <c r="C12" s="173" t="s">
        <v>803</v>
      </c>
      <c r="D12" s="126"/>
      <c r="E12" s="3"/>
      <c r="F12" s="3"/>
      <c r="G12" s="5"/>
      <c r="H12" s="3"/>
      <c r="I12" s="3"/>
      <c r="J12" s="3"/>
      <c r="K12" s="3"/>
      <c r="L12" s="3"/>
      <c r="M12" s="3"/>
      <c r="N12" s="3"/>
      <c r="O12" s="3"/>
      <c r="P12" s="3"/>
      <c r="Q12" s="3"/>
      <c r="R12" s="3"/>
      <c r="S12" s="3"/>
      <c r="T12" s="3"/>
      <c r="U12" s="3"/>
      <c r="V12" s="3"/>
      <c r="W12" s="3"/>
      <c r="X12" s="3"/>
      <c r="Y12" s="3"/>
      <c r="Z12" s="3"/>
      <c r="AA12" s="3"/>
    </row>
    <row r="13" spans="1:27" ht="14.4">
      <c r="A13" s="1"/>
      <c r="B13" s="139"/>
      <c r="C13" s="173" t="s">
        <v>1321</v>
      </c>
      <c r="D13" s="126"/>
      <c r="E13" s="3"/>
      <c r="F13" s="3"/>
      <c r="G13" s="5"/>
      <c r="H13" s="3"/>
      <c r="I13" s="3"/>
      <c r="J13" s="3"/>
      <c r="K13" s="3"/>
      <c r="L13" s="3"/>
      <c r="M13" s="3"/>
      <c r="N13" s="3"/>
      <c r="O13" s="3"/>
      <c r="P13" s="3"/>
      <c r="Q13" s="3"/>
      <c r="R13" s="3"/>
      <c r="S13" s="3"/>
      <c r="T13" s="3"/>
      <c r="U13" s="3"/>
      <c r="V13" s="3"/>
      <c r="W13" s="3"/>
      <c r="X13" s="3"/>
      <c r="Y13" s="3"/>
      <c r="Z13" s="3"/>
      <c r="AA13" s="3"/>
    </row>
    <row r="14" spans="1:27" ht="14.4">
      <c r="A14" s="1"/>
      <c r="B14" s="139"/>
      <c r="C14" s="173" t="s">
        <v>1322</v>
      </c>
      <c r="D14" s="126"/>
      <c r="E14" s="3"/>
      <c r="F14" s="3"/>
      <c r="G14" s="5"/>
      <c r="H14" s="3"/>
      <c r="I14" s="3"/>
      <c r="J14" s="3"/>
      <c r="K14" s="3"/>
      <c r="L14" s="3"/>
      <c r="M14" s="3"/>
      <c r="N14" s="3"/>
      <c r="O14" s="3"/>
      <c r="P14" s="3"/>
      <c r="Q14" s="3"/>
      <c r="R14" s="3"/>
      <c r="S14" s="3"/>
      <c r="T14" s="3"/>
      <c r="U14" s="3"/>
      <c r="V14" s="3"/>
      <c r="W14" s="3"/>
      <c r="X14" s="3"/>
      <c r="Y14" s="3"/>
      <c r="Z14" s="3"/>
      <c r="AA14" s="3"/>
    </row>
    <row r="15" spans="1:27" ht="14.4">
      <c r="A15" s="1"/>
      <c r="B15" s="139"/>
      <c r="C15" s="173" t="s">
        <v>1323</v>
      </c>
      <c r="D15" s="126"/>
      <c r="E15" s="3"/>
      <c r="F15" s="3"/>
      <c r="G15" s="5"/>
      <c r="H15" s="3"/>
      <c r="I15" s="3"/>
      <c r="J15" s="3"/>
      <c r="K15" s="3"/>
      <c r="L15" s="3"/>
      <c r="M15" s="3"/>
      <c r="N15" s="3"/>
      <c r="O15" s="3"/>
      <c r="P15" s="3"/>
      <c r="Q15" s="3"/>
      <c r="R15" s="3"/>
      <c r="S15" s="3"/>
      <c r="T15" s="3"/>
      <c r="U15" s="3"/>
      <c r="V15" s="3"/>
      <c r="W15" s="3"/>
      <c r="X15" s="3"/>
      <c r="Y15" s="3"/>
      <c r="Z15" s="3"/>
      <c r="AA15" s="3"/>
    </row>
    <row r="16" spans="1:27" ht="14.4">
      <c r="A16" s="1"/>
      <c r="B16" s="130"/>
      <c r="C16" s="173" t="s">
        <v>1324</v>
      </c>
      <c r="D16" s="126"/>
      <c r="E16" s="3"/>
      <c r="F16" s="3"/>
      <c r="G16" s="5"/>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5"/>
      <c r="H17" s="3"/>
      <c r="I17" s="3"/>
      <c r="J17" s="3"/>
      <c r="K17" s="3"/>
      <c r="L17" s="3"/>
      <c r="M17" s="3"/>
      <c r="N17" s="3"/>
      <c r="O17" s="3"/>
      <c r="P17" s="3"/>
      <c r="Q17" s="3"/>
      <c r="R17" s="3"/>
      <c r="S17" s="3"/>
      <c r="T17" s="3"/>
      <c r="U17" s="3"/>
      <c r="V17" s="3"/>
      <c r="W17" s="3"/>
      <c r="X17" s="3"/>
      <c r="Y17" s="3"/>
      <c r="Z17" s="3"/>
      <c r="AA17" s="3"/>
    </row>
    <row r="18" spans="1:27" ht="14.4">
      <c r="A18" s="1"/>
      <c r="B18" s="25" t="s">
        <v>12</v>
      </c>
      <c r="C18" s="128" t="str">
        <f>Summary!G126</f>
        <v>Buyers get the notification that payment is successful and Buyers can see ordered Product listed at 'Waiting for Confirmation' page in the Buyers menu</v>
      </c>
      <c r="D18" s="126"/>
      <c r="E18" s="3"/>
      <c r="F18" s="3"/>
      <c r="G18" s="5"/>
      <c r="H18" s="3"/>
      <c r="I18" s="3"/>
      <c r="J18" s="3"/>
      <c r="K18" s="3"/>
      <c r="L18" s="3"/>
      <c r="M18" s="3"/>
      <c r="N18" s="3"/>
      <c r="O18" s="3"/>
      <c r="P18" s="3"/>
      <c r="Q18" s="3"/>
      <c r="R18" s="3"/>
      <c r="S18" s="3"/>
      <c r="T18" s="3"/>
      <c r="U18" s="3"/>
      <c r="V18" s="3"/>
      <c r="W18" s="3"/>
      <c r="X18" s="3"/>
      <c r="Y18" s="3"/>
      <c r="Z18" s="3"/>
      <c r="AA18" s="3"/>
    </row>
    <row r="19" spans="1:27" ht="14.4">
      <c r="A19" s="3"/>
      <c r="B19" s="3"/>
      <c r="C19" s="2"/>
      <c r="D19" s="3"/>
      <c r="E19" s="3"/>
      <c r="F19" s="3"/>
      <c r="G19" s="5"/>
      <c r="H19" s="3"/>
      <c r="I19" s="3"/>
      <c r="J19" s="3"/>
      <c r="K19" s="3"/>
      <c r="L19" s="3"/>
      <c r="M19" s="3"/>
      <c r="N19" s="3"/>
      <c r="O19" s="3"/>
      <c r="P19" s="3"/>
      <c r="Q19" s="3"/>
      <c r="R19" s="3"/>
      <c r="S19" s="3"/>
      <c r="T19" s="3"/>
      <c r="U19" s="3"/>
      <c r="V19" s="3"/>
      <c r="W19" s="3"/>
      <c r="X19" s="3"/>
      <c r="Y19" s="3"/>
      <c r="Z19" s="3"/>
      <c r="AA19" s="3"/>
    </row>
    <row r="20" spans="1:27" ht="14.4">
      <c r="A20" s="1"/>
      <c r="B20" s="133" t="s">
        <v>118</v>
      </c>
      <c r="C20" s="36" t="s">
        <v>120</v>
      </c>
      <c r="D20" s="37" t="s">
        <v>1105</v>
      </c>
      <c r="E20" s="3"/>
      <c r="F20" s="3"/>
      <c r="G20" s="5"/>
      <c r="H20" s="3"/>
      <c r="I20" s="3"/>
      <c r="J20" s="3"/>
      <c r="K20" s="3"/>
      <c r="L20" s="3"/>
      <c r="M20" s="3"/>
      <c r="N20" s="3"/>
      <c r="O20" s="3"/>
      <c r="P20" s="3"/>
      <c r="Q20" s="3"/>
      <c r="R20" s="3"/>
      <c r="S20" s="3"/>
      <c r="T20" s="3"/>
      <c r="U20" s="3"/>
      <c r="V20" s="3"/>
      <c r="W20" s="3"/>
      <c r="X20" s="3"/>
      <c r="Y20" s="3"/>
      <c r="Z20" s="3"/>
      <c r="AA20" s="3"/>
    </row>
    <row r="21" spans="1:27" ht="15.75" customHeight="1">
      <c r="A21" s="3"/>
      <c r="B21" s="134"/>
      <c r="C21" s="36" t="s">
        <v>126</v>
      </c>
      <c r="D21" s="37" t="s">
        <v>205</v>
      </c>
      <c r="E21" s="3"/>
      <c r="F21" s="3"/>
      <c r="G21" s="5"/>
      <c r="H21" s="3"/>
      <c r="I21" s="3"/>
      <c r="J21" s="3"/>
      <c r="K21" s="3"/>
      <c r="L21" s="3"/>
      <c r="M21" s="3"/>
      <c r="N21" s="3"/>
      <c r="O21" s="3"/>
      <c r="P21" s="3"/>
      <c r="Q21" s="3"/>
      <c r="R21" s="3"/>
      <c r="S21" s="3"/>
      <c r="T21" s="3"/>
      <c r="U21" s="3"/>
      <c r="V21" s="3"/>
      <c r="W21" s="3"/>
      <c r="X21" s="3"/>
      <c r="Y21" s="3"/>
      <c r="Z21" s="3"/>
      <c r="AA21" s="3"/>
    </row>
    <row r="22" spans="1:27" ht="15.75" customHeight="1">
      <c r="A22" s="3"/>
      <c r="B22" s="134"/>
      <c r="C22" s="36" t="s">
        <v>131</v>
      </c>
      <c r="D22" s="37" t="s">
        <v>1232</v>
      </c>
      <c r="E22" s="3"/>
      <c r="F22" s="3"/>
      <c r="G22" s="5"/>
      <c r="H22" s="3"/>
      <c r="I22" s="3"/>
      <c r="J22" s="3"/>
      <c r="K22" s="3"/>
      <c r="L22" s="3"/>
      <c r="M22" s="3"/>
      <c r="N22" s="3"/>
      <c r="O22" s="3"/>
      <c r="P22" s="3"/>
      <c r="Q22" s="3"/>
      <c r="R22" s="3"/>
      <c r="S22" s="3"/>
      <c r="T22" s="3"/>
      <c r="U22" s="3"/>
      <c r="V22" s="3"/>
      <c r="W22" s="3"/>
      <c r="X22" s="3"/>
      <c r="Y22" s="3"/>
      <c r="Z22" s="3"/>
      <c r="AA22" s="3"/>
    </row>
    <row r="23" spans="1:27" ht="15.75" customHeight="1">
      <c r="A23" s="3"/>
      <c r="B23" s="134"/>
      <c r="C23" s="36" t="s">
        <v>137</v>
      </c>
      <c r="D23" s="37" t="s">
        <v>1233</v>
      </c>
      <c r="E23" s="3"/>
      <c r="F23" s="3"/>
      <c r="G23" s="5"/>
      <c r="H23" s="3"/>
      <c r="I23" s="3"/>
      <c r="J23" s="3"/>
      <c r="K23" s="3"/>
      <c r="L23" s="3"/>
      <c r="M23" s="3"/>
      <c r="N23" s="3"/>
      <c r="O23" s="3"/>
      <c r="P23" s="3"/>
      <c r="Q23" s="3"/>
      <c r="R23" s="3"/>
      <c r="S23" s="3"/>
      <c r="T23" s="3"/>
      <c r="U23" s="3"/>
      <c r="V23" s="3"/>
      <c r="W23" s="3"/>
      <c r="X23" s="3"/>
      <c r="Y23" s="3"/>
      <c r="Z23" s="3"/>
      <c r="AA23" s="3"/>
    </row>
    <row r="24" spans="1:27" ht="15.75" customHeight="1">
      <c r="A24" s="3"/>
      <c r="B24" s="134"/>
      <c r="C24" s="36" t="s">
        <v>139</v>
      </c>
      <c r="D24" s="37" t="s">
        <v>1234</v>
      </c>
      <c r="E24" s="3"/>
      <c r="F24" s="3"/>
      <c r="G24" s="5"/>
      <c r="H24" s="3"/>
      <c r="I24" s="3"/>
      <c r="J24" s="3"/>
      <c r="K24" s="3"/>
      <c r="L24" s="3"/>
      <c r="M24" s="3"/>
      <c r="N24" s="3"/>
      <c r="O24" s="3"/>
      <c r="P24" s="3"/>
      <c r="Q24" s="3"/>
      <c r="R24" s="3"/>
      <c r="S24" s="3"/>
      <c r="T24" s="3"/>
      <c r="U24" s="3"/>
      <c r="V24" s="3"/>
      <c r="W24" s="3"/>
      <c r="X24" s="3"/>
      <c r="Y24" s="3"/>
      <c r="Z24" s="3"/>
      <c r="AA24" s="3"/>
    </row>
    <row r="25" spans="1:27" ht="15.75" customHeight="1">
      <c r="A25" s="3"/>
      <c r="B25" s="134"/>
      <c r="C25" s="36" t="s">
        <v>144</v>
      </c>
      <c r="D25" s="37" t="s">
        <v>1183</v>
      </c>
      <c r="E25" s="3"/>
      <c r="F25" s="3"/>
      <c r="G25" s="5"/>
      <c r="H25" s="3"/>
      <c r="I25" s="3"/>
      <c r="J25" s="3"/>
      <c r="K25" s="3"/>
      <c r="L25" s="3"/>
      <c r="M25" s="3"/>
      <c r="N25" s="3"/>
      <c r="O25" s="3"/>
      <c r="P25" s="3"/>
      <c r="Q25" s="3"/>
      <c r="R25" s="3"/>
      <c r="S25" s="3"/>
      <c r="T25" s="3"/>
      <c r="U25" s="3"/>
      <c r="V25" s="3"/>
      <c r="W25" s="3"/>
      <c r="X25" s="3"/>
      <c r="Y25" s="3"/>
      <c r="Z25" s="3"/>
      <c r="AA25" s="3"/>
    </row>
    <row r="26" spans="1:27" ht="15.75" customHeight="1">
      <c r="A26" s="3"/>
      <c r="B26" s="134"/>
      <c r="C26" s="36" t="s">
        <v>149</v>
      </c>
      <c r="D26" s="37" t="s">
        <v>1283</v>
      </c>
      <c r="E26" s="3"/>
      <c r="F26" s="3"/>
      <c r="G26" s="5"/>
      <c r="H26" s="3"/>
      <c r="I26" s="3"/>
      <c r="J26" s="3"/>
      <c r="K26" s="3"/>
      <c r="L26" s="3"/>
      <c r="M26" s="3"/>
      <c r="N26" s="3"/>
      <c r="O26" s="3"/>
      <c r="P26" s="3"/>
      <c r="Q26" s="3"/>
      <c r="R26" s="3"/>
      <c r="S26" s="3"/>
      <c r="T26" s="3"/>
      <c r="U26" s="3"/>
      <c r="V26" s="3"/>
      <c r="W26" s="3"/>
      <c r="X26" s="3"/>
      <c r="Y26" s="3"/>
      <c r="Z26" s="3"/>
      <c r="AA26" s="3"/>
    </row>
    <row r="27" spans="1:27" ht="15.75" customHeight="1">
      <c r="A27" s="3"/>
      <c r="B27" s="134"/>
      <c r="C27" s="36" t="s">
        <v>154</v>
      </c>
      <c r="D27" s="37" t="s">
        <v>1284</v>
      </c>
      <c r="E27" s="3"/>
      <c r="F27" s="3"/>
      <c r="G27" s="5"/>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157</v>
      </c>
      <c r="D28" s="37" t="s">
        <v>1285</v>
      </c>
      <c r="E28" s="3"/>
      <c r="F28" s="3"/>
      <c r="G28" s="5"/>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162</v>
      </c>
      <c r="D29" s="37" t="s">
        <v>1286</v>
      </c>
      <c r="E29" s="3"/>
      <c r="F29" s="3"/>
      <c r="G29" s="5"/>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168</v>
      </c>
      <c r="D30" s="37" t="s">
        <v>1285</v>
      </c>
      <c r="E30" s="3"/>
      <c r="F30" s="3"/>
      <c r="G30" s="5"/>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171</v>
      </c>
      <c r="D31" s="37" t="s">
        <v>1287</v>
      </c>
      <c r="E31" s="3"/>
      <c r="F31" s="3"/>
      <c r="G31" s="5"/>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176</v>
      </c>
      <c r="D32" s="37" t="s">
        <v>1288</v>
      </c>
      <c r="E32" s="3"/>
      <c r="F32" s="3"/>
      <c r="G32" s="5"/>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181</v>
      </c>
      <c r="D33" s="37" t="s">
        <v>1289</v>
      </c>
      <c r="E33" s="3"/>
      <c r="F33" s="3"/>
      <c r="G33" s="5"/>
      <c r="H33" s="3"/>
      <c r="I33" s="3"/>
      <c r="J33" s="3"/>
      <c r="K33" s="3"/>
      <c r="L33" s="3"/>
      <c r="M33" s="3"/>
      <c r="N33" s="3"/>
      <c r="O33" s="3"/>
      <c r="P33" s="3"/>
      <c r="Q33" s="3"/>
      <c r="R33" s="3"/>
      <c r="S33" s="3"/>
      <c r="T33" s="3"/>
      <c r="U33" s="3"/>
      <c r="V33" s="3"/>
      <c r="W33" s="3"/>
      <c r="X33" s="3"/>
      <c r="Y33" s="3"/>
      <c r="Z33" s="3"/>
      <c r="AA33" s="3"/>
    </row>
    <row r="34" spans="1:27" ht="15.75" customHeight="1">
      <c r="A34" s="3"/>
      <c r="B34" s="134"/>
      <c r="C34" s="36" t="s">
        <v>332</v>
      </c>
      <c r="D34" s="37" t="s">
        <v>1290</v>
      </c>
      <c r="E34" s="3"/>
      <c r="F34" s="3"/>
      <c r="G34" s="5"/>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189</v>
      </c>
      <c r="D35" s="37" t="s">
        <v>1291</v>
      </c>
      <c r="E35" s="3"/>
      <c r="F35" s="3"/>
      <c r="G35" s="5"/>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193</v>
      </c>
      <c r="D36" s="37" t="s">
        <v>1292</v>
      </c>
      <c r="E36" s="3"/>
      <c r="F36" s="3"/>
      <c r="G36" s="5"/>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197</v>
      </c>
      <c r="D37" s="37" t="s">
        <v>1293</v>
      </c>
      <c r="E37" s="3"/>
      <c r="F37" s="3"/>
      <c r="G37" s="5"/>
      <c r="H37" s="3"/>
      <c r="I37" s="3"/>
      <c r="J37" s="3"/>
      <c r="K37" s="3"/>
      <c r="L37" s="3"/>
      <c r="M37" s="3"/>
      <c r="N37" s="3"/>
      <c r="O37" s="3"/>
      <c r="P37" s="3"/>
      <c r="Q37" s="3"/>
      <c r="R37" s="3"/>
      <c r="S37" s="3"/>
      <c r="T37" s="3"/>
      <c r="U37" s="3"/>
      <c r="V37" s="3"/>
      <c r="W37" s="3"/>
      <c r="X37" s="3"/>
      <c r="Y37" s="3"/>
      <c r="Z37" s="3"/>
      <c r="AA37" s="3"/>
    </row>
    <row r="38" spans="1:27" ht="15.75" customHeight="1">
      <c r="A38" s="3"/>
      <c r="B38" s="134"/>
      <c r="C38" s="36" t="s">
        <v>204</v>
      </c>
      <c r="D38" s="37" t="s">
        <v>1294</v>
      </c>
      <c r="E38" s="3"/>
      <c r="F38" s="3"/>
      <c r="G38" s="5"/>
      <c r="H38" s="3"/>
      <c r="I38" s="3"/>
      <c r="J38" s="3"/>
      <c r="K38" s="3"/>
      <c r="L38" s="3"/>
      <c r="M38" s="3"/>
      <c r="N38" s="3"/>
      <c r="O38" s="3"/>
      <c r="P38" s="3"/>
      <c r="Q38" s="3"/>
      <c r="R38" s="3"/>
      <c r="S38" s="3"/>
      <c r="T38" s="3"/>
      <c r="U38" s="3"/>
      <c r="V38" s="3"/>
      <c r="W38" s="3"/>
      <c r="X38" s="3"/>
      <c r="Y38" s="3"/>
      <c r="Z38" s="3"/>
      <c r="AA38" s="3"/>
    </row>
    <row r="39" spans="1:27" ht="15.75" customHeight="1">
      <c r="A39" s="3"/>
      <c r="B39" s="134"/>
      <c r="C39" s="36" t="s">
        <v>206</v>
      </c>
      <c r="D39" s="37" t="s">
        <v>1295</v>
      </c>
      <c r="E39" s="3"/>
      <c r="F39" s="3"/>
      <c r="G39" s="5"/>
      <c r="H39" s="3"/>
      <c r="I39" s="3"/>
      <c r="J39" s="3"/>
      <c r="K39" s="3"/>
      <c r="L39" s="3"/>
      <c r="M39" s="3"/>
      <c r="N39" s="3"/>
      <c r="O39" s="3"/>
      <c r="P39" s="3"/>
      <c r="Q39" s="3"/>
      <c r="R39" s="3"/>
      <c r="S39" s="3"/>
      <c r="T39" s="3"/>
      <c r="U39" s="3"/>
      <c r="V39" s="3"/>
      <c r="W39" s="3"/>
      <c r="X39" s="3"/>
      <c r="Y39" s="3"/>
      <c r="Z39" s="3"/>
      <c r="AA39" s="3"/>
    </row>
    <row r="40" spans="1:27" ht="15.75" customHeight="1">
      <c r="A40" s="3"/>
      <c r="B40" s="134"/>
      <c r="C40" s="36" t="s">
        <v>212</v>
      </c>
      <c r="D40" s="37" t="s">
        <v>1296</v>
      </c>
      <c r="E40" s="3"/>
      <c r="F40" s="3"/>
      <c r="G40" s="5"/>
      <c r="H40" s="3"/>
      <c r="I40" s="3"/>
      <c r="J40" s="3"/>
      <c r="K40" s="3"/>
      <c r="L40" s="3"/>
      <c r="M40" s="3"/>
      <c r="N40" s="3"/>
      <c r="O40" s="3"/>
      <c r="P40" s="3"/>
      <c r="Q40" s="3"/>
      <c r="R40" s="3"/>
      <c r="S40" s="3"/>
      <c r="T40" s="3"/>
      <c r="U40" s="3"/>
      <c r="V40" s="3"/>
      <c r="W40" s="3"/>
      <c r="X40" s="3"/>
      <c r="Y40" s="3"/>
      <c r="Z40" s="3"/>
      <c r="AA40" s="3"/>
    </row>
    <row r="41" spans="1:27" ht="15.75" customHeight="1">
      <c r="A41" s="3"/>
      <c r="B41" s="134"/>
      <c r="C41" s="36" t="s">
        <v>219</v>
      </c>
      <c r="D41" s="37" t="s">
        <v>1297</v>
      </c>
      <c r="E41" s="3"/>
      <c r="F41" s="3"/>
      <c r="G41" s="5"/>
      <c r="H41" s="3"/>
      <c r="I41" s="3"/>
      <c r="J41" s="3"/>
      <c r="K41" s="3"/>
      <c r="L41" s="3"/>
      <c r="M41" s="3"/>
      <c r="N41" s="3"/>
      <c r="O41" s="3"/>
      <c r="P41" s="3"/>
      <c r="Q41" s="3"/>
      <c r="R41" s="3"/>
      <c r="S41" s="3"/>
      <c r="T41" s="3"/>
      <c r="U41" s="3"/>
      <c r="V41" s="3"/>
      <c r="W41" s="3"/>
      <c r="X41" s="3"/>
      <c r="Y41" s="3"/>
      <c r="Z41" s="3"/>
      <c r="AA41" s="3"/>
    </row>
    <row r="42" spans="1:27" ht="15.75" customHeight="1">
      <c r="A42" s="3"/>
      <c r="B42" s="134"/>
      <c r="C42" s="36" t="s">
        <v>222</v>
      </c>
      <c r="D42" s="37" t="s">
        <v>1298</v>
      </c>
      <c r="E42" s="3"/>
      <c r="F42" s="3"/>
      <c r="G42" s="5"/>
      <c r="H42" s="3"/>
      <c r="I42" s="3"/>
      <c r="J42" s="3"/>
      <c r="K42" s="3"/>
      <c r="L42" s="3"/>
      <c r="M42" s="3"/>
      <c r="N42" s="3"/>
      <c r="O42" s="3"/>
      <c r="P42" s="3"/>
      <c r="Q42" s="3"/>
      <c r="R42" s="3"/>
      <c r="S42" s="3"/>
      <c r="T42" s="3"/>
      <c r="U42" s="3"/>
      <c r="V42" s="3"/>
      <c r="W42" s="3"/>
      <c r="X42" s="3"/>
      <c r="Y42" s="3"/>
      <c r="Z42" s="3"/>
      <c r="AA42" s="3"/>
    </row>
    <row r="43" spans="1:27" ht="15.75" customHeight="1">
      <c r="A43" s="3"/>
      <c r="B43" s="134"/>
      <c r="C43" s="36" t="s">
        <v>231</v>
      </c>
      <c r="D43" s="37" t="s">
        <v>1299</v>
      </c>
      <c r="E43" s="3"/>
      <c r="F43" s="3"/>
      <c r="G43" s="5"/>
      <c r="H43" s="3"/>
      <c r="I43" s="3"/>
      <c r="J43" s="3"/>
      <c r="K43" s="3"/>
      <c r="L43" s="3"/>
      <c r="M43" s="3"/>
      <c r="N43" s="3"/>
      <c r="O43" s="3"/>
      <c r="P43" s="3"/>
      <c r="Q43" s="3"/>
      <c r="R43" s="3"/>
      <c r="S43" s="3"/>
      <c r="T43" s="3"/>
      <c r="U43" s="3"/>
      <c r="V43" s="3"/>
      <c r="W43" s="3"/>
      <c r="X43" s="3"/>
      <c r="Y43" s="3"/>
      <c r="Z43" s="3"/>
      <c r="AA43" s="3"/>
    </row>
    <row r="44" spans="1:27" ht="15.75" customHeight="1">
      <c r="A44" s="3"/>
      <c r="B44" s="134"/>
      <c r="C44" s="36" t="s">
        <v>365</v>
      </c>
      <c r="D44" s="37" t="s">
        <v>1300</v>
      </c>
      <c r="E44" s="3"/>
      <c r="F44" s="3"/>
      <c r="G44" s="5"/>
      <c r="H44" s="3"/>
      <c r="I44" s="3"/>
      <c r="J44" s="3"/>
      <c r="K44" s="3"/>
      <c r="L44" s="3"/>
      <c r="M44" s="3"/>
      <c r="N44" s="3"/>
      <c r="O44" s="3"/>
      <c r="P44" s="3"/>
      <c r="Q44" s="3"/>
      <c r="R44" s="3"/>
      <c r="S44" s="3"/>
      <c r="T44" s="3"/>
      <c r="U44" s="3"/>
      <c r="V44" s="3"/>
      <c r="W44" s="3"/>
      <c r="X44" s="3"/>
      <c r="Y44" s="3"/>
      <c r="Z44" s="3"/>
      <c r="AA44" s="3"/>
    </row>
    <row r="45" spans="1:27" ht="15.75" customHeight="1">
      <c r="A45" s="3"/>
      <c r="B45" s="134"/>
      <c r="C45" s="36" t="s">
        <v>630</v>
      </c>
      <c r="D45" s="37" t="s">
        <v>1301</v>
      </c>
      <c r="E45" s="3"/>
      <c r="F45" s="3"/>
      <c r="G45" s="5"/>
      <c r="H45" s="3"/>
      <c r="I45" s="3"/>
      <c r="J45" s="3"/>
      <c r="K45" s="3"/>
      <c r="L45" s="3"/>
      <c r="M45" s="3"/>
      <c r="N45" s="3"/>
      <c r="O45" s="3"/>
      <c r="P45" s="3"/>
      <c r="Q45" s="3"/>
      <c r="R45" s="3"/>
      <c r="S45" s="3"/>
      <c r="T45" s="3"/>
      <c r="U45" s="3"/>
      <c r="V45" s="3"/>
      <c r="W45" s="3"/>
      <c r="X45" s="3"/>
      <c r="Y45" s="3"/>
      <c r="Z45" s="3"/>
      <c r="AA45" s="3"/>
    </row>
    <row r="46" spans="1:27" ht="15.75" customHeight="1">
      <c r="A46" s="3"/>
      <c r="B46" s="134"/>
      <c r="C46" s="36" t="s">
        <v>632</v>
      </c>
      <c r="D46" s="37" t="s">
        <v>1302</v>
      </c>
      <c r="E46" s="3"/>
      <c r="F46" s="3"/>
      <c r="G46" s="5"/>
      <c r="H46" s="3"/>
      <c r="I46" s="3"/>
      <c r="J46" s="3"/>
      <c r="K46" s="3"/>
      <c r="L46" s="3"/>
      <c r="M46" s="3"/>
      <c r="N46" s="3"/>
      <c r="O46" s="3"/>
      <c r="P46" s="3"/>
      <c r="Q46" s="3"/>
      <c r="R46" s="3"/>
      <c r="S46" s="3"/>
      <c r="T46" s="3"/>
      <c r="U46" s="3"/>
      <c r="V46" s="3"/>
      <c r="W46" s="3"/>
      <c r="X46" s="3"/>
      <c r="Y46" s="3"/>
      <c r="Z46" s="3"/>
      <c r="AA46" s="3"/>
    </row>
    <row r="47" spans="1:27" ht="15.75" customHeight="1">
      <c r="A47" s="3"/>
      <c r="B47" s="134"/>
      <c r="C47" s="36" t="s">
        <v>678</v>
      </c>
      <c r="D47" s="37" t="s">
        <v>1303</v>
      </c>
      <c r="E47" s="3"/>
      <c r="F47" s="3"/>
      <c r="G47" s="5"/>
      <c r="H47" s="3"/>
      <c r="I47" s="3"/>
      <c r="J47" s="3"/>
      <c r="K47" s="3"/>
      <c r="L47" s="3"/>
      <c r="M47" s="3"/>
      <c r="N47" s="3"/>
      <c r="O47" s="3"/>
      <c r="P47" s="3"/>
      <c r="Q47" s="3"/>
      <c r="R47" s="3"/>
      <c r="S47" s="3"/>
      <c r="T47" s="3"/>
      <c r="U47" s="3"/>
      <c r="V47" s="3"/>
      <c r="W47" s="3"/>
      <c r="X47" s="3"/>
      <c r="Y47" s="3"/>
      <c r="Z47" s="3"/>
      <c r="AA47" s="3"/>
    </row>
    <row r="48" spans="1:27" ht="15.75" customHeight="1">
      <c r="A48" s="3"/>
      <c r="B48" s="134"/>
      <c r="C48" s="36" t="s">
        <v>680</v>
      </c>
      <c r="D48" s="37" t="s">
        <v>1304</v>
      </c>
      <c r="E48" s="3"/>
      <c r="F48" s="3"/>
      <c r="G48" s="5"/>
      <c r="H48" s="3"/>
      <c r="I48" s="3"/>
      <c r="J48" s="3"/>
      <c r="K48" s="3"/>
      <c r="L48" s="3"/>
      <c r="M48" s="3"/>
      <c r="N48" s="3"/>
      <c r="O48" s="3"/>
      <c r="P48" s="3"/>
      <c r="Q48" s="3"/>
      <c r="R48" s="3"/>
      <c r="S48" s="3"/>
      <c r="T48" s="3"/>
      <c r="U48" s="3"/>
      <c r="V48" s="3"/>
      <c r="W48" s="3"/>
      <c r="X48" s="3"/>
      <c r="Y48" s="3"/>
      <c r="Z48" s="3"/>
      <c r="AA48" s="3"/>
    </row>
    <row r="49" spans="1:27" ht="15.75" customHeight="1">
      <c r="A49" s="3"/>
      <c r="B49" s="134"/>
      <c r="C49" s="36" t="s">
        <v>1158</v>
      </c>
      <c r="D49" s="37" t="s">
        <v>1325</v>
      </c>
      <c r="E49" s="3"/>
      <c r="F49" s="3"/>
      <c r="G49" s="5"/>
      <c r="H49" s="3"/>
      <c r="I49" s="3"/>
      <c r="J49" s="3"/>
      <c r="K49" s="3"/>
      <c r="L49" s="3"/>
      <c r="M49" s="3"/>
      <c r="N49" s="3"/>
      <c r="O49" s="3"/>
      <c r="P49" s="3"/>
      <c r="Q49" s="3"/>
      <c r="R49" s="3"/>
      <c r="S49" s="3"/>
      <c r="T49" s="3"/>
      <c r="U49" s="3"/>
      <c r="V49" s="3"/>
      <c r="W49" s="3"/>
      <c r="X49" s="3"/>
      <c r="Y49" s="3"/>
      <c r="Z49" s="3"/>
      <c r="AA49" s="3"/>
    </row>
    <row r="50" spans="1:27" ht="15.75" customHeight="1">
      <c r="A50" s="3"/>
      <c r="B50" s="134"/>
      <c r="C50" s="36" t="s">
        <v>1326</v>
      </c>
      <c r="D50" s="37" t="s">
        <v>1327</v>
      </c>
      <c r="E50" s="3"/>
      <c r="F50" s="3"/>
      <c r="G50" s="5"/>
      <c r="H50" s="3"/>
      <c r="I50" s="3"/>
      <c r="J50" s="3"/>
      <c r="K50" s="3"/>
      <c r="L50" s="3"/>
      <c r="M50" s="3"/>
      <c r="N50" s="3"/>
      <c r="O50" s="3"/>
      <c r="P50" s="3"/>
      <c r="Q50" s="3"/>
      <c r="R50" s="3"/>
      <c r="S50" s="3"/>
      <c r="T50" s="3"/>
      <c r="U50" s="3"/>
      <c r="V50" s="3"/>
      <c r="W50" s="3"/>
      <c r="X50" s="3"/>
      <c r="Y50" s="3"/>
      <c r="Z50" s="3"/>
      <c r="AA50" s="3"/>
    </row>
    <row r="51" spans="1:27" ht="15.75" customHeight="1">
      <c r="A51" s="3"/>
      <c r="B51" s="134"/>
      <c r="C51" s="36" t="s">
        <v>1328</v>
      </c>
      <c r="D51" s="37" t="s">
        <v>1329</v>
      </c>
      <c r="E51" s="3"/>
      <c r="F51" s="3"/>
      <c r="G51" s="5"/>
      <c r="H51" s="3"/>
      <c r="I51" s="3"/>
      <c r="J51" s="3"/>
      <c r="K51" s="3"/>
      <c r="L51" s="3"/>
      <c r="M51" s="3"/>
      <c r="N51" s="3"/>
      <c r="O51" s="3"/>
      <c r="P51" s="3"/>
      <c r="Q51" s="3"/>
      <c r="R51" s="3"/>
      <c r="S51" s="3"/>
      <c r="T51" s="3"/>
      <c r="U51" s="3"/>
      <c r="V51" s="3"/>
      <c r="W51" s="3"/>
      <c r="X51" s="3"/>
      <c r="Y51" s="3"/>
      <c r="Z51" s="3"/>
      <c r="AA51" s="3"/>
    </row>
    <row r="52" spans="1:27" ht="15.75" customHeight="1">
      <c r="A52" s="3"/>
      <c r="B52" s="134"/>
      <c r="C52" s="36" t="s">
        <v>1182</v>
      </c>
      <c r="D52" s="37" t="s">
        <v>1330</v>
      </c>
      <c r="E52" s="3"/>
      <c r="F52" s="3"/>
      <c r="G52" s="5"/>
      <c r="H52" s="3"/>
      <c r="I52" s="3"/>
      <c r="J52" s="3"/>
      <c r="K52" s="3"/>
      <c r="L52" s="3"/>
      <c r="M52" s="3"/>
      <c r="N52" s="3"/>
      <c r="O52" s="3"/>
      <c r="P52" s="3"/>
      <c r="Q52" s="3"/>
      <c r="R52" s="3"/>
      <c r="S52" s="3"/>
      <c r="T52" s="3"/>
      <c r="U52" s="3"/>
      <c r="V52" s="3"/>
      <c r="W52" s="3"/>
      <c r="X52" s="3"/>
      <c r="Y52" s="3"/>
      <c r="Z52" s="3"/>
      <c r="AA52" s="3"/>
    </row>
    <row r="53" spans="1:27" ht="15.75" customHeight="1">
      <c r="A53" s="3"/>
      <c r="B53" s="134"/>
      <c r="C53" s="36" t="s">
        <v>1184</v>
      </c>
      <c r="D53" s="37" t="s">
        <v>1331</v>
      </c>
      <c r="E53" s="3"/>
      <c r="F53" s="3"/>
      <c r="G53" s="5"/>
      <c r="H53" s="3"/>
      <c r="I53" s="3"/>
      <c r="J53" s="3"/>
      <c r="K53" s="3"/>
      <c r="L53" s="3"/>
      <c r="M53" s="3"/>
      <c r="N53" s="3"/>
      <c r="O53" s="3"/>
      <c r="P53" s="3"/>
      <c r="Q53" s="3"/>
      <c r="R53" s="3"/>
      <c r="S53" s="3"/>
      <c r="T53" s="3"/>
      <c r="U53" s="3"/>
      <c r="V53" s="3"/>
      <c r="W53" s="3"/>
      <c r="X53" s="3"/>
      <c r="Y53" s="3"/>
      <c r="Z53" s="3"/>
      <c r="AA53" s="3"/>
    </row>
    <row r="54" spans="1:27" ht="15.75" customHeight="1">
      <c r="A54" s="3"/>
      <c r="B54" s="134"/>
      <c r="C54" s="36" t="s">
        <v>1186</v>
      </c>
      <c r="D54" s="37" t="s">
        <v>1332</v>
      </c>
      <c r="E54" s="3"/>
      <c r="F54" s="3"/>
      <c r="G54" s="5"/>
      <c r="H54" s="3"/>
      <c r="I54" s="3"/>
      <c r="J54" s="3"/>
      <c r="K54" s="3"/>
      <c r="L54" s="3"/>
      <c r="M54" s="3"/>
      <c r="N54" s="3"/>
      <c r="O54" s="3"/>
      <c r="P54" s="3"/>
      <c r="Q54" s="3"/>
      <c r="R54" s="3"/>
      <c r="S54" s="3"/>
      <c r="T54" s="3"/>
      <c r="U54" s="3"/>
      <c r="V54" s="3"/>
      <c r="W54" s="3"/>
      <c r="X54" s="3"/>
      <c r="Y54" s="3"/>
      <c r="Z54" s="3"/>
      <c r="AA54" s="3"/>
    </row>
    <row r="55" spans="1:27" ht="15.75" customHeight="1">
      <c r="A55" s="3"/>
      <c r="B55" s="134"/>
      <c r="C55" s="36" t="s">
        <v>1333</v>
      </c>
      <c r="D55" s="37" t="s">
        <v>1334</v>
      </c>
      <c r="E55" s="3"/>
      <c r="F55" s="3"/>
      <c r="G55" s="5"/>
      <c r="H55" s="3"/>
      <c r="I55" s="3"/>
      <c r="J55" s="3"/>
      <c r="K55" s="3"/>
      <c r="L55" s="3"/>
      <c r="M55" s="3"/>
      <c r="N55" s="3"/>
      <c r="O55" s="3"/>
      <c r="P55" s="3"/>
      <c r="Q55" s="3"/>
      <c r="R55" s="3"/>
      <c r="S55" s="3"/>
      <c r="T55" s="3"/>
      <c r="U55" s="3"/>
      <c r="V55" s="3"/>
      <c r="W55" s="3"/>
      <c r="X55" s="3"/>
      <c r="Y55" s="3"/>
      <c r="Z55" s="3"/>
      <c r="AA55" s="3"/>
    </row>
    <row r="56" spans="1:27" ht="15.75" customHeight="1">
      <c r="A56" s="3"/>
      <c r="B56" s="134"/>
      <c r="C56" s="36" t="s">
        <v>1335</v>
      </c>
      <c r="D56" s="37" t="s">
        <v>1336</v>
      </c>
      <c r="E56" s="3"/>
      <c r="F56" s="3"/>
      <c r="G56" s="5"/>
      <c r="H56" s="3"/>
      <c r="I56" s="3"/>
      <c r="J56" s="3"/>
      <c r="K56" s="3"/>
      <c r="L56" s="3"/>
      <c r="M56" s="3"/>
      <c r="N56" s="3"/>
      <c r="O56" s="3"/>
      <c r="P56" s="3"/>
      <c r="Q56" s="3"/>
      <c r="R56" s="3"/>
      <c r="S56" s="3"/>
      <c r="T56" s="3"/>
      <c r="U56" s="3"/>
      <c r="V56" s="3"/>
      <c r="W56" s="3"/>
      <c r="X56" s="3"/>
      <c r="Y56" s="3"/>
      <c r="Z56" s="3"/>
      <c r="AA56" s="3"/>
    </row>
    <row r="57" spans="1:27" ht="15.75" customHeight="1">
      <c r="A57" s="3"/>
      <c r="B57" s="134"/>
      <c r="C57" s="36" t="s">
        <v>1337</v>
      </c>
      <c r="D57" s="37" t="s">
        <v>1338</v>
      </c>
      <c r="E57" s="3"/>
      <c r="F57" s="3"/>
      <c r="G57" s="5"/>
      <c r="H57" s="3"/>
      <c r="I57" s="3"/>
      <c r="J57" s="3"/>
      <c r="K57" s="3"/>
      <c r="L57" s="3"/>
      <c r="M57" s="3"/>
      <c r="N57" s="3"/>
      <c r="O57" s="3"/>
      <c r="P57" s="3"/>
      <c r="Q57" s="3"/>
      <c r="R57" s="3"/>
      <c r="S57" s="3"/>
      <c r="T57" s="3"/>
      <c r="U57" s="3"/>
      <c r="V57" s="3"/>
      <c r="W57" s="3"/>
      <c r="X57" s="3"/>
      <c r="Y57" s="3"/>
      <c r="Z57" s="3"/>
      <c r="AA57" s="3"/>
    </row>
    <row r="58" spans="1:27" ht="15.75" customHeight="1">
      <c r="A58" s="3"/>
      <c r="B58" s="134"/>
      <c r="C58" s="36" t="s">
        <v>1339</v>
      </c>
      <c r="D58" s="38" t="s">
        <v>1340</v>
      </c>
      <c r="E58" s="3"/>
      <c r="F58" s="3"/>
      <c r="G58" s="104"/>
      <c r="H58" s="3"/>
      <c r="I58" s="3"/>
      <c r="J58" s="3"/>
      <c r="K58" s="3"/>
      <c r="L58" s="3"/>
      <c r="M58" s="3"/>
      <c r="N58" s="3"/>
      <c r="O58" s="3"/>
      <c r="P58" s="3"/>
      <c r="Q58" s="3"/>
      <c r="R58" s="3"/>
      <c r="S58" s="3"/>
      <c r="T58" s="3"/>
      <c r="U58" s="3"/>
      <c r="V58" s="3"/>
      <c r="W58" s="3"/>
      <c r="X58" s="3"/>
      <c r="Y58" s="3"/>
      <c r="Z58" s="3"/>
      <c r="AA58" s="3"/>
    </row>
    <row r="59" spans="1:27" ht="15.75" customHeight="1">
      <c r="A59" s="3"/>
      <c r="B59" s="134"/>
      <c r="C59" s="36" t="s">
        <v>1341</v>
      </c>
      <c r="D59" s="37" t="s">
        <v>213</v>
      </c>
      <c r="E59" s="3"/>
      <c r="F59" s="3"/>
      <c r="G59" s="5"/>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1342</v>
      </c>
      <c r="D60" s="37" t="s">
        <v>1343</v>
      </c>
      <c r="E60" s="3"/>
      <c r="F60" s="3"/>
      <c r="G60" s="5" t="s">
        <v>0</v>
      </c>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1344</v>
      </c>
      <c r="D61" s="37" t="s">
        <v>1345</v>
      </c>
      <c r="E61" s="3"/>
      <c r="F61" s="3"/>
      <c r="G61" s="5"/>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1346</v>
      </c>
      <c r="D62" s="37" t="s">
        <v>1347</v>
      </c>
      <c r="E62" s="3"/>
      <c r="F62" s="3"/>
      <c r="G62" s="5"/>
      <c r="H62" s="3"/>
      <c r="I62" s="3"/>
      <c r="J62" s="3"/>
      <c r="K62" s="3"/>
      <c r="L62" s="3"/>
      <c r="M62" s="3"/>
      <c r="N62" s="3"/>
      <c r="O62" s="3"/>
      <c r="P62" s="3"/>
      <c r="Q62" s="3"/>
      <c r="R62" s="3"/>
      <c r="S62" s="3"/>
      <c r="T62" s="3"/>
      <c r="U62" s="3"/>
      <c r="V62" s="3"/>
      <c r="W62" s="3"/>
      <c r="X62" s="3"/>
      <c r="Y62" s="3"/>
      <c r="Z62" s="3"/>
      <c r="AA62" s="3"/>
    </row>
    <row r="63" spans="1:27" ht="15.75" customHeight="1">
      <c r="A63" s="3"/>
      <c r="B63" s="135"/>
      <c r="C63" s="36" t="s">
        <v>1348</v>
      </c>
      <c r="D63" s="37" t="s">
        <v>1349</v>
      </c>
      <c r="E63" s="3"/>
      <c r="F63" s="3"/>
      <c r="G63" s="5"/>
      <c r="H63" s="3"/>
      <c r="I63" s="3"/>
      <c r="J63" s="3"/>
      <c r="K63" s="3"/>
      <c r="L63" s="3"/>
      <c r="M63" s="3"/>
      <c r="N63" s="3"/>
      <c r="O63" s="3"/>
      <c r="P63" s="3"/>
      <c r="Q63" s="3"/>
      <c r="R63" s="3"/>
      <c r="S63" s="3"/>
      <c r="T63" s="3"/>
      <c r="U63" s="3"/>
      <c r="V63" s="3"/>
      <c r="W63" s="3"/>
      <c r="X63" s="3"/>
      <c r="Y63" s="3"/>
      <c r="Z63" s="3"/>
      <c r="AA63" s="3"/>
    </row>
    <row r="64" spans="1:27" ht="15.75" customHeight="1">
      <c r="A64" s="3"/>
      <c r="B64" s="3"/>
      <c r="C64" s="2"/>
      <c r="D64" s="3"/>
      <c r="E64" s="3"/>
      <c r="F64" s="3"/>
      <c r="G64" s="5"/>
      <c r="H64" s="3"/>
      <c r="I64" s="3"/>
      <c r="J64" s="3"/>
      <c r="K64" s="3"/>
      <c r="L64" s="3"/>
      <c r="M64" s="3"/>
      <c r="N64" s="3"/>
      <c r="O64" s="3"/>
      <c r="P64" s="3"/>
      <c r="Q64" s="3"/>
      <c r="R64" s="3"/>
      <c r="S64" s="3"/>
      <c r="T64" s="3"/>
      <c r="U64" s="3"/>
      <c r="V64" s="3"/>
      <c r="W64" s="3"/>
      <c r="X64" s="3"/>
      <c r="Y64" s="3"/>
      <c r="Z64" s="3"/>
      <c r="AA64" s="3"/>
    </row>
    <row r="65" spans="1:27" ht="15.75" customHeight="1">
      <c r="A65" s="1"/>
      <c r="B65" s="25" t="s">
        <v>234</v>
      </c>
      <c r="C65" s="128" t="s">
        <v>235</v>
      </c>
      <c r="D65" s="126"/>
      <c r="E65" s="3"/>
      <c r="F65" s="3"/>
      <c r="G65" s="5"/>
      <c r="H65" s="3"/>
      <c r="I65" s="3"/>
      <c r="J65" s="3"/>
      <c r="K65" s="3"/>
      <c r="L65" s="3"/>
      <c r="M65" s="3"/>
      <c r="N65" s="3"/>
      <c r="O65" s="3"/>
      <c r="P65" s="3"/>
      <c r="Q65" s="3"/>
      <c r="R65" s="3"/>
      <c r="S65" s="3"/>
      <c r="T65" s="3"/>
      <c r="U65" s="3"/>
      <c r="V65" s="3"/>
      <c r="W65" s="3"/>
      <c r="X65" s="3"/>
      <c r="Y65" s="3"/>
      <c r="Z65" s="3"/>
      <c r="AA65" s="3"/>
    </row>
    <row r="66" spans="1:27" ht="15.75" customHeight="1">
      <c r="A66" s="31"/>
      <c r="B66" s="31"/>
      <c r="C66" s="30"/>
      <c r="D66" s="31"/>
      <c r="E66" s="31"/>
      <c r="F66" s="31"/>
      <c r="G66" s="32"/>
      <c r="H66" s="31"/>
      <c r="I66" s="31"/>
      <c r="J66" s="31"/>
      <c r="K66" s="31"/>
      <c r="L66" s="31"/>
      <c r="M66" s="31"/>
      <c r="N66" s="31"/>
      <c r="O66" s="31"/>
      <c r="P66" s="31"/>
      <c r="Q66" s="31"/>
      <c r="R66" s="31"/>
      <c r="S66" s="31"/>
      <c r="T66" s="31"/>
      <c r="U66" s="31"/>
      <c r="V66" s="31"/>
      <c r="W66" s="31"/>
      <c r="X66" s="31"/>
      <c r="Y66" s="31"/>
      <c r="Z66" s="31"/>
      <c r="AA66" s="31"/>
    </row>
    <row r="67" spans="1:27" ht="15.75" customHeight="1">
      <c r="A67" s="1"/>
      <c r="B67" s="1"/>
      <c r="C67" s="2"/>
      <c r="D67" s="3"/>
      <c r="E67" s="3"/>
      <c r="F67" s="3"/>
      <c r="G67" s="5"/>
      <c r="H67" s="3"/>
      <c r="I67" s="3"/>
      <c r="J67" s="3"/>
      <c r="K67" s="3"/>
      <c r="L67" s="3"/>
      <c r="M67" s="3"/>
      <c r="N67" s="3"/>
      <c r="O67" s="3"/>
      <c r="P67" s="3"/>
      <c r="Q67" s="3"/>
      <c r="R67" s="3"/>
      <c r="S67" s="3"/>
      <c r="T67" s="3"/>
      <c r="U67" s="3"/>
      <c r="V67" s="3"/>
      <c r="W67" s="3"/>
      <c r="X67" s="3"/>
      <c r="Y67" s="3"/>
      <c r="Z67" s="3"/>
      <c r="AA67" s="3"/>
    </row>
    <row r="68" spans="1:27" ht="15.75" customHeight="1">
      <c r="A68" s="1"/>
      <c r="B68" s="33" t="s">
        <v>11</v>
      </c>
      <c r="C68" s="125" t="str">
        <f>Summary!F127</f>
        <v>Normal Scenario for Buyers Ordering Product from Cart List with Mastercard Payment Method</v>
      </c>
      <c r="D68" s="126"/>
      <c r="E68" s="3"/>
      <c r="F68" s="3"/>
      <c r="G68" s="5"/>
      <c r="H68" s="3"/>
      <c r="I68" s="3"/>
      <c r="J68" s="3"/>
      <c r="K68" s="3"/>
      <c r="L68" s="3"/>
      <c r="M68" s="3"/>
      <c r="N68" s="3"/>
      <c r="O68" s="3"/>
      <c r="P68" s="3"/>
      <c r="Q68" s="3"/>
      <c r="R68" s="3"/>
      <c r="S68" s="3"/>
      <c r="T68" s="3"/>
      <c r="U68" s="3"/>
      <c r="V68" s="3"/>
      <c r="W68" s="3"/>
      <c r="X68" s="3"/>
      <c r="Y68" s="3"/>
      <c r="Z68" s="3"/>
      <c r="AA68" s="3"/>
    </row>
    <row r="69" spans="1:27" ht="15.75" customHeight="1">
      <c r="A69" s="1"/>
      <c r="B69" s="25" t="s">
        <v>9</v>
      </c>
      <c r="C69" s="127" t="s">
        <v>505</v>
      </c>
      <c r="D69" s="126"/>
      <c r="E69" s="3"/>
      <c r="F69" s="3"/>
      <c r="G69" s="5"/>
      <c r="H69" s="3"/>
      <c r="I69" s="3"/>
      <c r="J69" s="3"/>
      <c r="K69" s="3"/>
      <c r="L69" s="3"/>
      <c r="M69" s="3"/>
      <c r="N69" s="3"/>
      <c r="O69" s="3"/>
      <c r="P69" s="3"/>
      <c r="Q69" s="3"/>
      <c r="R69" s="3"/>
      <c r="S69" s="3"/>
      <c r="T69" s="3"/>
      <c r="U69" s="3"/>
      <c r="V69" s="3"/>
      <c r="W69" s="3"/>
      <c r="X69" s="3"/>
      <c r="Y69" s="3"/>
      <c r="Z69" s="3"/>
      <c r="AA69" s="3"/>
    </row>
    <row r="70" spans="1:27" ht="15.75" customHeight="1">
      <c r="A70" s="1"/>
      <c r="B70" s="1"/>
      <c r="C70" s="2"/>
      <c r="D70" s="3"/>
      <c r="E70" s="3"/>
      <c r="F70" s="3"/>
      <c r="G70" s="5"/>
      <c r="H70" s="3"/>
      <c r="I70" s="3"/>
      <c r="J70" s="3"/>
      <c r="K70" s="3"/>
      <c r="L70" s="3"/>
      <c r="M70" s="3"/>
      <c r="N70" s="3"/>
      <c r="O70" s="3"/>
      <c r="P70" s="3"/>
      <c r="Q70" s="3"/>
      <c r="R70" s="3"/>
      <c r="S70" s="3"/>
      <c r="T70" s="3"/>
      <c r="U70" s="3"/>
      <c r="V70" s="3"/>
      <c r="W70" s="3"/>
      <c r="X70" s="3"/>
      <c r="Y70" s="3"/>
      <c r="Z70" s="3"/>
      <c r="AA70" s="3"/>
    </row>
    <row r="71" spans="1:27" ht="15.75" customHeight="1">
      <c r="A71" s="1"/>
      <c r="B71" s="133" t="s">
        <v>67</v>
      </c>
      <c r="C71" s="171"/>
      <c r="D71" s="172"/>
      <c r="E71" s="3"/>
      <c r="F71" s="3"/>
      <c r="G71" s="5"/>
      <c r="H71" s="3"/>
      <c r="I71" s="3"/>
      <c r="J71" s="3"/>
      <c r="K71" s="3"/>
      <c r="L71" s="3"/>
      <c r="M71" s="3"/>
      <c r="N71" s="3"/>
      <c r="O71" s="3"/>
      <c r="P71" s="3"/>
      <c r="Q71" s="3"/>
      <c r="R71" s="3"/>
      <c r="S71" s="3"/>
      <c r="T71" s="3"/>
      <c r="U71" s="3"/>
      <c r="V71" s="3"/>
      <c r="W71" s="3"/>
      <c r="X71" s="3"/>
      <c r="Y71" s="3"/>
      <c r="Z71" s="3"/>
      <c r="AA71" s="3"/>
    </row>
    <row r="72" spans="1:27" ht="15.75" customHeight="1">
      <c r="A72" s="1"/>
      <c r="B72" s="138" t="s">
        <v>81</v>
      </c>
      <c r="C72" s="173" t="s">
        <v>1103</v>
      </c>
      <c r="D72" s="126"/>
      <c r="E72" s="3"/>
      <c r="F72" s="3"/>
      <c r="G72" s="5"/>
      <c r="H72" s="3"/>
      <c r="I72" s="3"/>
      <c r="J72" s="3"/>
      <c r="K72" s="3"/>
      <c r="L72" s="3"/>
      <c r="M72" s="3"/>
      <c r="N72" s="3"/>
      <c r="O72" s="3"/>
      <c r="P72" s="3"/>
      <c r="Q72" s="3"/>
      <c r="R72" s="3"/>
      <c r="S72" s="3"/>
      <c r="T72" s="3"/>
      <c r="U72" s="3"/>
      <c r="V72" s="3"/>
      <c r="W72" s="3"/>
      <c r="X72" s="3"/>
      <c r="Y72" s="3"/>
      <c r="Z72" s="3"/>
      <c r="AA72" s="3"/>
    </row>
    <row r="73" spans="1:27" ht="15.75" customHeight="1">
      <c r="A73" s="1"/>
      <c r="B73" s="139"/>
      <c r="C73" s="173" t="s">
        <v>1226</v>
      </c>
      <c r="D73" s="126"/>
      <c r="E73" s="3"/>
      <c r="F73" s="3"/>
      <c r="G73" s="5"/>
      <c r="H73" s="3"/>
      <c r="I73" s="3"/>
      <c r="J73" s="3"/>
      <c r="K73" s="3"/>
      <c r="L73" s="3"/>
      <c r="M73" s="3"/>
      <c r="N73" s="3"/>
      <c r="O73" s="3"/>
      <c r="P73" s="3"/>
      <c r="Q73" s="3"/>
      <c r="R73" s="3"/>
      <c r="S73" s="3"/>
      <c r="T73" s="3"/>
      <c r="U73" s="3"/>
      <c r="V73" s="3"/>
      <c r="W73" s="3"/>
      <c r="X73" s="3"/>
      <c r="Y73" s="3"/>
      <c r="Z73" s="3"/>
      <c r="AA73" s="3"/>
    </row>
    <row r="74" spans="1:27" ht="15.75" customHeight="1">
      <c r="A74" s="1"/>
      <c r="B74" s="139"/>
      <c r="C74" s="173" t="s">
        <v>803</v>
      </c>
      <c r="D74" s="126"/>
      <c r="E74" s="3"/>
      <c r="F74" s="3"/>
      <c r="G74" s="5"/>
      <c r="H74" s="3"/>
      <c r="I74" s="3"/>
      <c r="J74" s="3"/>
      <c r="K74" s="3"/>
      <c r="L74" s="3"/>
      <c r="M74" s="3"/>
      <c r="N74" s="3"/>
      <c r="O74" s="3"/>
      <c r="P74" s="3"/>
      <c r="Q74" s="3"/>
      <c r="R74" s="3"/>
      <c r="S74" s="3"/>
      <c r="T74" s="3"/>
      <c r="U74" s="3"/>
      <c r="V74" s="3"/>
      <c r="W74" s="3"/>
      <c r="X74" s="3"/>
      <c r="Y74" s="3"/>
      <c r="Z74" s="3"/>
      <c r="AA74" s="3"/>
    </row>
    <row r="75" spans="1:27" ht="15.75" customHeight="1">
      <c r="A75" s="1"/>
      <c r="B75" s="139"/>
      <c r="C75" s="173" t="s">
        <v>1350</v>
      </c>
      <c r="D75" s="126"/>
      <c r="E75" s="3"/>
      <c r="F75" s="3"/>
      <c r="G75" s="5"/>
      <c r="H75" s="3"/>
      <c r="I75" s="3"/>
      <c r="J75" s="3"/>
      <c r="K75" s="3"/>
      <c r="L75" s="3"/>
      <c r="M75" s="3"/>
      <c r="N75" s="3"/>
      <c r="O75" s="3"/>
      <c r="P75" s="3"/>
      <c r="Q75" s="3"/>
      <c r="R75" s="3"/>
      <c r="S75" s="3"/>
      <c r="T75" s="3"/>
      <c r="U75" s="3"/>
      <c r="V75" s="3"/>
      <c r="W75" s="3"/>
      <c r="X75" s="3"/>
      <c r="Y75" s="3"/>
      <c r="Z75" s="3"/>
      <c r="AA75" s="3"/>
    </row>
    <row r="76" spans="1:27" ht="15.75" customHeight="1">
      <c r="A76" s="1"/>
      <c r="B76" s="139"/>
      <c r="C76" s="173" t="s">
        <v>1322</v>
      </c>
      <c r="D76" s="126"/>
      <c r="E76" s="3"/>
      <c r="F76" s="3"/>
      <c r="G76" s="5"/>
      <c r="H76" s="3"/>
      <c r="I76" s="3"/>
      <c r="J76" s="3"/>
      <c r="K76" s="3"/>
      <c r="L76" s="3"/>
      <c r="M76" s="3"/>
      <c r="N76" s="3"/>
      <c r="O76" s="3"/>
      <c r="P76" s="3"/>
      <c r="Q76" s="3"/>
      <c r="R76" s="3"/>
      <c r="S76" s="3"/>
      <c r="T76" s="3"/>
      <c r="U76" s="3"/>
      <c r="V76" s="3"/>
      <c r="W76" s="3"/>
      <c r="X76" s="3"/>
      <c r="Y76" s="3"/>
      <c r="Z76" s="3"/>
      <c r="AA76" s="3"/>
    </row>
    <row r="77" spans="1:27" ht="15.75" customHeight="1">
      <c r="A77" s="1"/>
      <c r="B77" s="130"/>
      <c r="C77" s="173" t="s">
        <v>1323</v>
      </c>
      <c r="D77" s="126"/>
      <c r="E77" s="3"/>
      <c r="F77" s="3"/>
      <c r="G77" s="5"/>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5"/>
      <c r="H78" s="3"/>
      <c r="I78" s="3"/>
      <c r="J78" s="3"/>
      <c r="K78" s="3"/>
      <c r="L78" s="3"/>
      <c r="M78" s="3"/>
      <c r="N78" s="3"/>
      <c r="O78" s="3"/>
      <c r="P78" s="3"/>
      <c r="Q78" s="3"/>
      <c r="R78" s="3"/>
      <c r="S78" s="3"/>
      <c r="T78" s="3"/>
      <c r="U78" s="3"/>
      <c r="V78" s="3"/>
      <c r="W78" s="3"/>
      <c r="X78" s="3"/>
      <c r="Y78" s="3"/>
      <c r="Z78" s="3"/>
      <c r="AA78" s="3"/>
    </row>
    <row r="79" spans="1:27" ht="15.75" customHeight="1">
      <c r="A79" s="1"/>
      <c r="B79" s="25" t="s">
        <v>12</v>
      </c>
      <c r="C79" s="128" t="str">
        <f>Summary!G127</f>
        <v>Buyers get the notification that payment is successful and Buyers can see ordered Product listed at 'Waiting for Confirmation' page in the Buyers menu</v>
      </c>
      <c r="D79" s="126"/>
      <c r="E79" s="3"/>
      <c r="F79" s="3"/>
      <c r="G79" s="5"/>
      <c r="H79" s="3"/>
      <c r="I79" s="3"/>
      <c r="J79" s="3"/>
      <c r="K79" s="3"/>
      <c r="L79" s="3"/>
      <c r="M79" s="3"/>
      <c r="N79" s="3"/>
      <c r="O79" s="3"/>
      <c r="P79" s="3"/>
      <c r="Q79" s="3"/>
      <c r="R79" s="3"/>
      <c r="S79" s="3"/>
      <c r="T79" s="3"/>
      <c r="U79" s="3"/>
      <c r="V79" s="3"/>
      <c r="W79" s="3"/>
      <c r="X79" s="3"/>
      <c r="Y79" s="3"/>
      <c r="Z79" s="3"/>
      <c r="AA79" s="3"/>
    </row>
    <row r="80" spans="1:27" ht="15.75" customHeight="1">
      <c r="A80" s="3"/>
      <c r="B80" s="3"/>
      <c r="C80" s="2"/>
      <c r="D80" s="3"/>
      <c r="E80" s="3"/>
      <c r="F80" s="3"/>
      <c r="G80" s="5"/>
      <c r="H80" s="3"/>
      <c r="I80" s="3"/>
      <c r="J80" s="3"/>
      <c r="K80" s="3"/>
      <c r="L80" s="3"/>
      <c r="M80" s="3"/>
      <c r="N80" s="3"/>
      <c r="O80" s="3"/>
      <c r="P80" s="3"/>
      <c r="Q80" s="3"/>
      <c r="R80" s="3"/>
      <c r="S80" s="3"/>
      <c r="T80" s="3"/>
      <c r="U80" s="3"/>
      <c r="V80" s="3"/>
      <c r="W80" s="3"/>
      <c r="X80" s="3"/>
      <c r="Y80" s="3"/>
      <c r="Z80" s="3"/>
      <c r="AA80" s="3"/>
    </row>
    <row r="81" spans="1:27" ht="15.75" customHeight="1">
      <c r="A81" s="1"/>
      <c r="B81" s="133" t="s">
        <v>118</v>
      </c>
      <c r="C81" s="36" t="s">
        <v>120</v>
      </c>
      <c r="D81" s="37" t="s">
        <v>1105</v>
      </c>
      <c r="E81" s="3"/>
      <c r="F81" s="3"/>
      <c r="G81" s="5"/>
      <c r="H81" s="3"/>
      <c r="I81" s="3"/>
      <c r="J81" s="3"/>
      <c r="K81" s="3"/>
      <c r="L81" s="3"/>
      <c r="M81" s="3"/>
      <c r="N81" s="3"/>
      <c r="O81" s="3"/>
      <c r="P81" s="3"/>
      <c r="Q81" s="3"/>
      <c r="R81" s="3"/>
      <c r="S81" s="3"/>
      <c r="T81" s="3"/>
      <c r="U81" s="3"/>
      <c r="V81" s="3"/>
      <c r="W81" s="3"/>
      <c r="X81" s="3"/>
      <c r="Y81" s="3"/>
      <c r="Z81" s="3"/>
      <c r="AA81" s="3"/>
    </row>
    <row r="82" spans="1:27" ht="15.75" customHeight="1">
      <c r="A82" s="3"/>
      <c r="B82" s="134"/>
      <c r="C82" s="36" t="s">
        <v>126</v>
      </c>
      <c r="D82" s="37" t="s">
        <v>205</v>
      </c>
      <c r="E82" s="3"/>
      <c r="F82" s="3"/>
      <c r="G82" s="5"/>
      <c r="H82" s="3"/>
      <c r="I82" s="3"/>
      <c r="J82" s="3"/>
      <c r="K82" s="3"/>
      <c r="L82" s="3"/>
      <c r="M82" s="3"/>
      <c r="N82" s="3"/>
      <c r="O82" s="3"/>
      <c r="P82" s="3"/>
      <c r="Q82" s="3"/>
      <c r="R82" s="3"/>
      <c r="S82" s="3"/>
      <c r="T82" s="3"/>
      <c r="U82" s="3"/>
      <c r="V82" s="3"/>
      <c r="W82" s="3"/>
      <c r="X82" s="3"/>
      <c r="Y82" s="3"/>
      <c r="Z82" s="3"/>
      <c r="AA82" s="3"/>
    </row>
    <row r="83" spans="1:27" ht="15.75" customHeight="1">
      <c r="A83" s="3"/>
      <c r="B83" s="134"/>
      <c r="C83" s="36" t="s">
        <v>131</v>
      </c>
      <c r="D83" s="37" t="s">
        <v>1240</v>
      </c>
      <c r="E83" s="3"/>
      <c r="F83" s="3"/>
      <c r="G83" s="5"/>
      <c r="H83" s="3"/>
      <c r="I83" s="3"/>
      <c r="J83" s="3"/>
      <c r="K83" s="3"/>
      <c r="L83" s="3"/>
      <c r="M83" s="3"/>
      <c r="N83" s="3"/>
      <c r="O83" s="3"/>
      <c r="P83" s="3"/>
      <c r="Q83" s="3"/>
      <c r="R83" s="3"/>
      <c r="S83" s="3"/>
      <c r="T83" s="3"/>
      <c r="U83" s="3"/>
      <c r="V83" s="3"/>
      <c r="W83" s="3"/>
      <c r="X83" s="3"/>
      <c r="Y83" s="3"/>
      <c r="Z83" s="3"/>
      <c r="AA83" s="3"/>
    </row>
    <row r="84" spans="1:27" ht="15.75" customHeight="1">
      <c r="A84" s="3"/>
      <c r="B84" s="134"/>
      <c r="C84" s="36" t="s">
        <v>137</v>
      </c>
      <c r="D84" s="37" t="s">
        <v>1253</v>
      </c>
      <c r="E84" s="3"/>
      <c r="F84" s="3"/>
      <c r="G84" s="5"/>
      <c r="H84" s="3"/>
      <c r="I84" s="3"/>
      <c r="J84" s="3"/>
      <c r="K84" s="3"/>
      <c r="L84" s="3"/>
      <c r="M84" s="3"/>
      <c r="N84" s="3"/>
      <c r="O84" s="3"/>
      <c r="P84" s="3"/>
      <c r="Q84" s="3"/>
      <c r="R84" s="3"/>
      <c r="S84" s="3"/>
      <c r="T84" s="3"/>
      <c r="U84" s="3"/>
      <c r="V84" s="3"/>
      <c r="W84" s="3"/>
      <c r="X84" s="3"/>
      <c r="Y84" s="3"/>
      <c r="Z84" s="3"/>
      <c r="AA84" s="3"/>
    </row>
    <row r="85" spans="1:27" ht="15.75" customHeight="1">
      <c r="A85" s="3"/>
      <c r="B85" s="134"/>
      <c r="C85" s="36" t="s">
        <v>139</v>
      </c>
      <c r="D85" s="37" t="s">
        <v>1351</v>
      </c>
      <c r="E85" s="3"/>
      <c r="F85" s="3"/>
      <c r="G85" s="5"/>
      <c r="H85" s="3"/>
      <c r="I85" s="3"/>
      <c r="J85" s="3"/>
      <c r="K85" s="3"/>
      <c r="L85" s="3"/>
      <c r="M85" s="3"/>
      <c r="N85" s="3"/>
      <c r="O85" s="3"/>
      <c r="P85" s="3"/>
      <c r="Q85" s="3"/>
      <c r="R85" s="3"/>
      <c r="S85" s="3"/>
      <c r="T85" s="3"/>
      <c r="U85" s="3"/>
      <c r="V85" s="3"/>
      <c r="W85" s="3"/>
      <c r="X85" s="3"/>
      <c r="Y85" s="3"/>
      <c r="Z85" s="3"/>
      <c r="AA85" s="3"/>
    </row>
    <row r="86" spans="1:27" ht="15.75" customHeight="1">
      <c r="A86" s="3"/>
      <c r="B86" s="134"/>
      <c r="C86" s="36" t="s">
        <v>144</v>
      </c>
      <c r="D86" s="37" t="s">
        <v>1352</v>
      </c>
      <c r="E86" s="3"/>
      <c r="F86" s="3"/>
      <c r="G86" s="5"/>
      <c r="H86" s="3"/>
      <c r="I86" s="3"/>
      <c r="J86" s="3"/>
      <c r="K86" s="3"/>
      <c r="L86" s="3"/>
      <c r="M86" s="3"/>
      <c r="N86" s="3"/>
      <c r="O86" s="3"/>
      <c r="P86" s="3"/>
      <c r="Q86" s="3"/>
      <c r="R86" s="3"/>
      <c r="S86" s="3"/>
      <c r="T86" s="3"/>
      <c r="U86" s="3"/>
      <c r="V86" s="3"/>
      <c r="W86" s="3"/>
      <c r="X86" s="3"/>
      <c r="Y86" s="3"/>
      <c r="Z86" s="3"/>
      <c r="AA86" s="3"/>
    </row>
    <row r="87" spans="1:27" ht="15.75" customHeight="1">
      <c r="A87" s="3"/>
      <c r="B87" s="134"/>
      <c r="C87" s="36" t="s">
        <v>149</v>
      </c>
      <c r="D87" s="37" t="s">
        <v>1353</v>
      </c>
      <c r="E87" s="3"/>
      <c r="F87" s="3"/>
      <c r="G87" s="5"/>
      <c r="H87" s="3"/>
      <c r="I87" s="3"/>
      <c r="J87" s="3"/>
      <c r="K87" s="3"/>
      <c r="L87" s="3"/>
      <c r="M87" s="3"/>
      <c r="N87" s="3"/>
      <c r="O87" s="3"/>
      <c r="P87" s="3"/>
      <c r="Q87" s="3"/>
      <c r="R87" s="3"/>
      <c r="S87" s="3"/>
      <c r="T87" s="3"/>
      <c r="U87" s="3"/>
      <c r="V87" s="3"/>
      <c r="W87" s="3"/>
      <c r="X87" s="3"/>
      <c r="Y87" s="3"/>
      <c r="Z87" s="3"/>
      <c r="AA87" s="3"/>
    </row>
    <row r="88" spans="1:27" ht="15.75" customHeight="1">
      <c r="A88" s="3"/>
      <c r="B88" s="134"/>
      <c r="C88" s="36" t="s">
        <v>154</v>
      </c>
      <c r="D88" s="37" t="s">
        <v>1285</v>
      </c>
      <c r="E88" s="3"/>
      <c r="F88" s="3"/>
      <c r="G88" s="5"/>
      <c r="H88" s="3"/>
      <c r="I88" s="3"/>
      <c r="J88" s="3"/>
      <c r="K88" s="3"/>
      <c r="L88" s="3"/>
      <c r="M88" s="3"/>
      <c r="N88" s="3"/>
      <c r="O88" s="3"/>
      <c r="P88" s="3"/>
      <c r="Q88" s="3"/>
      <c r="R88" s="3"/>
      <c r="S88" s="3"/>
      <c r="T88" s="3"/>
      <c r="U88" s="3"/>
      <c r="V88" s="3"/>
      <c r="W88" s="3"/>
      <c r="X88" s="3"/>
      <c r="Y88" s="3"/>
      <c r="Z88" s="3"/>
      <c r="AA88" s="3"/>
    </row>
    <row r="89" spans="1:27" ht="15.75" customHeight="1">
      <c r="A89" s="3"/>
      <c r="B89" s="134"/>
      <c r="C89" s="36" t="s">
        <v>157</v>
      </c>
      <c r="D89" s="37" t="s">
        <v>1287</v>
      </c>
      <c r="E89" s="3"/>
      <c r="F89" s="3"/>
      <c r="G89" s="5"/>
      <c r="H89" s="3"/>
      <c r="I89" s="3"/>
      <c r="J89" s="3"/>
      <c r="K89" s="3"/>
      <c r="L89" s="3"/>
      <c r="M89" s="3"/>
      <c r="N89" s="3"/>
      <c r="O89" s="3"/>
      <c r="P89" s="3"/>
      <c r="Q89" s="3"/>
      <c r="R89" s="3"/>
      <c r="S89" s="3"/>
      <c r="T89" s="3"/>
      <c r="U89" s="3"/>
      <c r="V89" s="3"/>
      <c r="W89" s="3"/>
      <c r="X89" s="3"/>
      <c r="Y89" s="3"/>
      <c r="Z89" s="3"/>
      <c r="AA89" s="3"/>
    </row>
    <row r="90" spans="1:27" ht="15.75" customHeight="1">
      <c r="A90" s="3"/>
      <c r="B90" s="134"/>
      <c r="C90" s="36" t="s">
        <v>162</v>
      </c>
      <c r="D90" s="37" t="s">
        <v>1288</v>
      </c>
      <c r="E90" s="3"/>
      <c r="F90" s="3"/>
      <c r="G90" s="5"/>
      <c r="H90" s="3"/>
      <c r="I90" s="3"/>
      <c r="J90" s="3"/>
      <c r="K90" s="3"/>
      <c r="L90" s="3"/>
      <c r="M90" s="3"/>
      <c r="N90" s="3"/>
      <c r="O90" s="3"/>
      <c r="P90" s="3"/>
      <c r="Q90" s="3"/>
      <c r="R90" s="3"/>
      <c r="S90" s="3"/>
      <c r="T90" s="3"/>
      <c r="U90" s="3"/>
      <c r="V90" s="3"/>
      <c r="W90" s="3"/>
      <c r="X90" s="3"/>
      <c r="Y90" s="3"/>
      <c r="Z90" s="3"/>
      <c r="AA90" s="3"/>
    </row>
    <row r="91" spans="1:27" ht="15.75" customHeight="1">
      <c r="A91" s="3"/>
      <c r="B91" s="134"/>
      <c r="C91" s="36" t="s">
        <v>168</v>
      </c>
      <c r="D91" s="37" t="s">
        <v>1289</v>
      </c>
      <c r="E91" s="3"/>
      <c r="F91" s="3"/>
      <c r="G91" s="5"/>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171</v>
      </c>
      <c r="D92" s="37" t="s">
        <v>1354</v>
      </c>
      <c r="E92" s="3"/>
      <c r="F92" s="3"/>
      <c r="G92" s="5"/>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176</v>
      </c>
      <c r="D93" s="37" t="s">
        <v>1291</v>
      </c>
      <c r="E93" s="3"/>
      <c r="F93" s="3"/>
      <c r="G93" s="5"/>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181</v>
      </c>
      <c r="D94" s="37" t="s">
        <v>1292</v>
      </c>
      <c r="E94" s="3"/>
      <c r="F94" s="3"/>
      <c r="G94" s="5"/>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332</v>
      </c>
      <c r="D95" s="37" t="s">
        <v>1293</v>
      </c>
      <c r="E95" s="3"/>
      <c r="F95" s="3"/>
      <c r="G95" s="5"/>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189</v>
      </c>
      <c r="D96" s="37" t="s">
        <v>1294</v>
      </c>
      <c r="E96" s="3"/>
      <c r="F96" s="3"/>
      <c r="G96" s="5"/>
      <c r="H96" s="3"/>
      <c r="I96" s="3"/>
      <c r="J96" s="3"/>
      <c r="K96" s="3"/>
      <c r="L96" s="3"/>
      <c r="M96" s="3"/>
      <c r="N96" s="3"/>
      <c r="O96" s="3"/>
      <c r="P96" s="3"/>
      <c r="Q96" s="3"/>
      <c r="R96" s="3"/>
      <c r="S96" s="3"/>
      <c r="T96" s="3"/>
      <c r="U96" s="3"/>
      <c r="V96" s="3"/>
      <c r="W96" s="3"/>
      <c r="X96" s="3"/>
      <c r="Y96" s="3"/>
      <c r="Z96" s="3"/>
      <c r="AA96" s="3"/>
    </row>
    <row r="97" spans="1:27" ht="15.75" customHeight="1">
      <c r="A97" s="3"/>
      <c r="B97" s="134"/>
      <c r="C97" s="36" t="s">
        <v>193</v>
      </c>
      <c r="D97" s="37" t="s">
        <v>1295</v>
      </c>
      <c r="E97" s="3"/>
      <c r="F97" s="3"/>
      <c r="G97" s="5"/>
      <c r="H97" s="3"/>
      <c r="I97" s="3"/>
      <c r="J97" s="3"/>
      <c r="K97" s="3"/>
      <c r="L97" s="3"/>
      <c r="M97" s="3"/>
      <c r="N97" s="3"/>
      <c r="O97" s="3"/>
      <c r="P97" s="3"/>
      <c r="Q97" s="3"/>
      <c r="R97" s="3"/>
      <c r="S97" s="3"/>
      <c r="T97" s="3"/>
      <c r="U97" s="3"/>
      <c r="V97" s="3"/>
      <c r="W97" s="3"/>
      <c r="X97" s="3"/>
      <c r="Y97" s="3"/>
      <c r="Z97" s="3"/>
      <c r="AA97" s="3"/>
    </row>
    <row r="98" spans="1:27" ht="15.75" customHeight="1">
      <c r="A98" s="3"/>
      <c r="B98" s="134"/>
      <c r="C98" s="36" t="s">
        <v>197</v>
      </c>
      <c r="D98" s="37" t="s">
        <v>1296</v>
      </c>
      <c r="E98" s="3"/>
      <c r="F98" s="3"/>
      <c r="G98" s="5"/>
      <c r="H98" s="3"/>
      <c r="I98" s="3"/>
      <c r="J98" s="3"/>
      <c r="K98" s="3"/>
      <c r="L98" s="3"/>
      <c r="M98" s="3"/>
      <c r="N98" s="3"/>
      <c r="O98" s="3"/>
      <c r="P98" s="3"/>
      <c r="Q98" s="3"/>
      <c r="R98" s="3"/>
      <c r="S98" s="3"/>
      <c r="T98" s="3"/>
      <c r="U98" s="3"/>
      <c r="V98" s="3"/>
      <c r="W98" s="3"/>
      <c r="X98" s="3"/>
      <c r="Y98" s="3"/>
      <c r="Z98" s="3"/>
      <c r="AA98" s="3"/>
    </row>
    <row r="99" spans="1:27" ht="15.75" customHeight="1">
      <c r="A99" s="3"/>
      <c r="B99" s="134"/>
      <c r="C99" s="36" t="s">
        <v>204</v>
      </c>
      <c r="D99" s="37" t="s">
        <v>1297</v>
      </c>
      <c r="E99" s="3"/>
      <c r="F99" s="3"/>
      <c r="G99" s="5"/>
      <c r="H99" s="3"/>
      <c r="I99" s="3"/>
      <c r="J99" s="3"/>
      <c r="K99" s="3"/>
      <c r="L99" s="3"/>
      <c r="M99" s="3"/>
      <c r="N99" s="3"/>
      <c r="O99" s="3"/>
      <c r="P99" s="3"/>
      <c r="Q99" s="3"/>
      <c r="R99" s="3"/>
      <c r="S99" s="3"/>
      <c r="T99" s="3"/>
      <c r="U99" s="3"/>
      <c r="V99" s="3"/>
      <c r="W99" s="3"/>
      <c r="X99" s="3"/>
      <c r="Y99" s="3"/>
      <c r="Z99" s="3"/>
      <c r="AA99" s="3"/>
    </row>
    <row r="100" spans="1:27" ht="15.75" customHeight="1">
      <c r="A100" s="3"/>
      <c r="B100" s="134"/>
      <c r="C100" s="36" t="s">
        <v>206</v>
      </c>
      <c r="D100" s="37" t="s">
        <v>1298</v>
      </c>
      <c r="E100" s="3"/>
      <c r="F100" s="3"/>
      <c r="G100" s="5"/>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4"/>
      <c r="C101" s="36" t="s">
        <v>212</v>
      </c>
      <c r="D101" s="37" t="s">
        <v>1299</v>
      </c>
      <c r="E101" s="3"/>
      <c r="F101" s="3"/>
      <c r="G101" s="5"/>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34"/>
      <c r="C102" s="36" t="s">
        <v>219</v>
      </c>
      <c r="D102" s="37" t="s">
        <v>1300</v>
      </c>
      <c r="E102" s="3"/>
      <c r="F102" s="3"/>
      <c r="G102" s="5"/>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34"/>
      <c r="C103" s="36" t="s">
        <v>222</v>
      </c>
      <c r="D103" s="37" t="s">
        <v>1301</v>
      </c>
      <c r="E103" s="3"/>
      <c r="F103" s="3"/>
      <c r="G103" s="5"/>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34"/>
      <c r="C104" s="36" t="s">
        <v>231</v>
      </c>
      <c r="D104" s="37" t="s">
        <v>1302</v>
      </c>
      <c r="E104" s="3"/>
      <c r="F104" s="3"/>
      <c r="G104" s="5"/>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34"/>
      <c r="C105" s="36" t="s">
        <v>365</v>
      </c>
      <c r="D105" s="37" t="s">
        <v>1303</v>
      </c>
      <c r="E105" s="3"/>
      <c r="F105" s="3"/>
      <c r="G105" s="5"/>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34"/>
      <c r="C106" s="36" t="s">
        <v>630</v>
      </c>
      <c r="D106" s="37" t="s">
        <v>1304</v>
      </c>
      <c r="E106" s="3"/>
      <c r="F106" s="3"/>
      <c r="G106" s="5"/>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34"/>
      <c r="C107" s="36" t="s">
        <v>632</v>
      </c>
      <c r="D107" s="37" t="s">
        <v>1325</v>
      </c>
      <c r="E107" s="3"/>
      <c r="F107" s="3"/>
      <c r="G107" s="5"/>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34"/>
      <c r="C108" s="36" t="s">
        <v>1355</v>
      </c>
      <c r="D108" s="37" t="s">
        <v>1327</v>
      </c>
      <c r="E108" s="3"/>
      <c r="F108" s="3"/>
      <c r="G108" s="5"/>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34"/>
      <c r="C109" s="36" t="s">
        <v>1356</v>
      </c>
      <c r="D109" s="37" t="s">
        <v>1329</v>
      </c>
      <c r="E109" s="3"/>
      <c r="F109" s="3"/>
      <c r="G109" s="5"/>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34"/>
      <c r="C110" s="36" t="s">
        <v>680</v>
      </c>
      <c r="D110" s="37" t="s">
        <v>1330</v>
      </c>
      <c r="E110" s="3"/>
      <c r="F110" s="3"/>
      <c r="G110" s="5"/>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34"/>
      <c r="C111" s="36" t="s">
        <v>1158</v>
      </c>
      <c r="D111" s="37" t="s">
        <v>1338</v>
      </c>
      <c r="E111" s="3"/>
      <c r="F111" s="3"/>
      <c r="G111" s="5"/>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134"/>
      <c r="C112" s="36" t="s">
        <v>1180</v>
      </c>
      <c r="D112" s="38" t="s">
        <v>1357</v>
      </c>
      <c r="E112" s="3"/>
      <c r="F112" s="3"/>
      <c r="G112" s="5"/>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134"/>
      <c r="C113" s="36" t="s">
        <v>1182</v>
      </c>
      <c r="D113" s="37" t="s">
        <v>213</v>
      </c>
      <c r="E113" s="3"/>
      <c r="F113" s="3"/>
      <c r="G113" s="5"/>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134"/>
      <c r="C114" s="36" t="s">
        <v>1184</v>
      </c>
      <c r="D114" s="37" t="s">
        <v>1343</v>
      </c>
      <c r="E114" s="3"/>
      <c r="F114" s="3"/>
      <c r="G114" s="5"/>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134"/>
      <c r="C115" s="36" t="s">
        <v>1186</v>
      </c>
      <c r="D115" s="37" t="s">
        <v>1345</v>
      </c>
      <c r="E115" s="3"/>
      <c r="F115" s="3"/>
      <c r="G115" s="5"/>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134"/>
      <c r="C116" s="36" t="s">
        <v>1333</v>
      </c>
      <c r="D116" s="40" t="s">
        <v>1347</v>
      </c>
      <c r="E116" s="3"/>
      <c r="F116" s="3"/>
      <c r="G116" s="5"/>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135"/>
      <c r="C117" s="36" t="s">
        <v>1335</v>
      </c>
      <c r="D117" s="37" t="s">
        <v>1349</v>
      </c>
      <c r="E117" s="3"/>
      <c r="F117" s="3"/>
      <c r="G117" s="5"/>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5"/>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25" t="s">
        <v>234</v>
      </c>
      <c r="C119" s="128" t="s">
        <v>235</v>
      </c>
      <c r="D119" s="126"/>
      <c r="E119" s="3"/>
      <c r="F119" s="3"/>
      <c r="G119" s="5"/>
      <c r="H119" s="3"/>
      <c r="I119" s="3"/>
      <c r="J119" s="3"/>
      <c r="K119" s="3"/>
      <c r="L119" s="3"/>
      <c r="M119" s="3"/>
      <c r="N119" s="3"/>
      <c r="O119" s="3"/>
      <c r="P119" s="3"/>
      <c r="Q119" s="3"/>
      <c r="R119" s="3"/>
      <c r="S119" s="3"/>
      <c r="T119" s="3"/>
      <c r="U119" s="3"/>
      <c r="V119" s="3"/>
      <c r="W119" s="3"/>
      <c r="X119" s="3"/>
      <c r="Y119" s="3"/>
      <c r="Z119" s="3"/>
      <c r="AA119" s="3"/>
    </row>
    <row r="120" spans="1:27" ht="15.75" customHeight="1">
      <c r="A120" s="31"/>
      <c r="B120" s="31"/>
      <c r="C120" s="30"/>
      <c r="D120" s="31"/>
      <c r="E120" s="31"/>
      <c r="F120" s="31"/>
      <c r="G120" s="32"/>
      <c r="H120" s="31"/>
      <c r="I120" s="31"/>
      <c r="J120" s="31"/>
      <c r="K120" s="31"/>
      <c r="L120" s="31"/>
      <c r="M120" s="31"/>
      <c r="N120" s="31"/>
      <c r="O120" s="31"/>
      <c r="P120" s="31"/>
      <c r="Q120" s="31"/>
      <c r="R120" s="31"/>
      <c r="S120" s="31"/>
      <c r="T120" s="31"/>
      <c r="U120" s="31"/>
      <c r="V120" s="31"/>
      <c r="W120" s="31"/>
      <c r="X120" s="31"/>
      <c r="Y120" s="31"/>
      <c r="Z120" s="31"/>
      <c r="AA120" s="31"/>
    </row>
    <row r="121" spans="1:27" ht="15.75" customHeight="1">
      <c r="A121" s="1"/>
      <c r="B121" s="1"/>
      <c r="C121" s="2"/>
      <c r="D121" s="3"/>
      <c r="E121" s="3"/>
      <c r="F121" s="3"/>
      <c r="G121" s="5"/>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33" t="s">
        <v>11</v>
      </c>
      <c r="C122" s="125" t="str">
        <f>Summary!F128</f>
        <v>Negative Scenario for Buyers Confirm Payment with Invalid Credit Card Information</v>
      </c>
      <c r="D122" s="126"/>
      <c r="E122" s="3"/>
      <c r="F122" s="3"/>
      <c r="G122" s="5"/>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25" t="s">
        <v>9</v>
      </c>
      <c r="C123" s="127" t="s">
        <v>507</v>
      </c>
      <c r="D123" s="126"/>
      <c r="E123" s="3"/>
      <c r="F123" s="3"/>
      <c r="G123" s="5"/>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
      <c r="C124" s="2"/>
      <c r="D124" s="3"/>
      <c r="E124" s="3"/>
      <c r="F124" s="3"/>
      <c r="G124" s="5"/>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36" t="s">
        <v>67</v>
      </c>
      <c r="C125" s="137"/>
      <c r="D125" s="126"/>
      <c r="E125" s="3"/>
      <c r="F125" s="3"/>
      <c r="G125" s="5"/>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33" t="s">
        <v>81</v>
      </c>
      <c r="C126" s="128" t="s">
        <v>1103</v>
      </c>
      <c r="D126" s="126"/>
      <c r="E126" s="3"/>
      <c r="F126" s="3"/>
      <c r="G126" s="5"/>
      <c r="H126" s="3"/>
      <c r="I126" s="3"/>
      <c r="J126" s="3"/>
      <c r="K126" s="3"/>
      <c r="L126" s="3"/>
      <c r="M126" s="3"/>
      <c r="N126" s="3"/>
      <c r="O126" s="3"/>
      <c r="P126" s="3"/>
      <c r="Q126" s="3"/>
      <c r="R126" s="3"/>
      <c r="S126" s="3"/>
      <c r="T126" s="3"/>
      <c r="U126" s="3"/>
      <c r="V126" s="3"/>
      <c r="W126" s="3"/>
      <c r="X126" s="3"/>
      <c r="Y126" s="3"/>
      <c r="Z126" s="3"/>
      <c r="AA126" s="3"/>
    </row>
    <row r="127" spans="1:27" ht="15.75" customHeight="1">
      <c r="A127" s="1"/>
      <c r="B127" s="134"/>
      <c r="C127" s="128" t="s">
        <v>1226</v>
      </c>
      <c r="D127" s="126"/>
      <c r="E127" s="3"/>
      <c r="F127" s="3"/>
      <c r="G127" s="5"/>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134"/>
      <c r="C128" s="128" t="s">
        <v>803</v>
      </c>
      <c r="D128" s="126"/>
      <c r="E128" s="3"/>
      <c r="F128" s="3"/>
      <c r="G128" s="5"/>
      <c r="H128" s="3"/>
      <c r="I128" s="3"/>
      <c r="J128" s="3"/>
      <c r="K128" s="3"/>
      <c r="L128" s="3"/>
      <c r="M128" s="3"/>
      <c r="N128" s="3"/>
      <c r="O128" s="3"/>
      <c r="P128" s="3"/>
      <c r="Q128" s="3"/>
      <c r="R128" s="3"/>
      <c r="S128" s="3"/>
      <c r="T128" s="3"/>
      <c r="U128" s="3"/>
      <c r="V128" s="3"/>
      <c r="W128" s="3"/>
      <c r="X128" s="3"/>
      <c r="Y128" s="3"/>
      <c r="Z128" s="3"/>
      <c r="AA128" s="3"/>
    </row>
    <row r="129" spans="1:27" ht="15.75" customHeight="1">
      <c r="A129" s="1"/>
      <c r="B129" s="134"/>
      <c r="C129" s="175" t="s">
        <v>1358</v>
      </c>
      <c r="D129" s="126"/>
      <c r="E129" s="3"/>
      <c r="F129" s="3"/>
      <c r="G129" s="5"/>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34"/>
      <c r="C130" s="128" t="s">
        <v>1322</v>
      </c>
      <c r="D130" s="126"/>
      <c r="E130" s="3"/>
      <c r="F130" s="3"/>
      <c r="G130" s="5"/>
      <c r="H130" s="3"/>
      <c r="I130" s="3"/>
      <c r="J130" s="3"/>
      <c r="K130" s="3"/>
      <c r="L130" s="3"/>
      <c r="M130" s="3"/>
      <c r="N130" s="3"/>
      <c r="O130" s="3"/>
      <c r="P130" s="3"/>
      <c r="Q130" s="3"/>
      <c r="R130" s="3"/>
      <c r="S130" s="3"/>
      <c r="T130" s="3"/>
      <c r="U130" s="3"/>
      <c r="V130" s="3"/>
      <c r="W130" s="3"/>
      <c r="X130" s="3"/>
      <c r="Y130" s="3"/>
      <c r="Z130" s="3"/>
      <c r="AA130" s="3"/>
    </row>
    <row r="131" spans="1:27" ht="15.75" customHeight="1">
      <c r="A131" s="1"/>
      <c r="B131" s="135"/>
      <c r="C131" s="128" t="s">
        <v>1323</v>
      </c>
      <c r="D131" s="126"/>
      <c r="E131" s="3"/>
      <c r="F131" s="3"/>
      <c r="G131" s="5"/>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5"/>
      <c r="H132" s="3"/>
      <c r="I132" s="3"/>
      <c r="J132" s="3"/>
      <c r="K132" s="3"/>
      <c r="L132" s="3"/>
      <c r="M132" s="3"/>
      <c r="N132" s="3"/>
      <c r="O132" s="3"/>
      <c r="P132" s="3"/>
      <c r="Q132" s="3"/>
      <c r="R132" s="3"/>
      <c r="S132" s="3"/>
      <c r="T132" s="3"/>
      <c r="U132" s="3"/>
      <c r="V132" s="3"/>
      <c r="W132" s="3"/>
      <c r="X132" s="3"/>
      <c r="Y132" s="3"/>
      <c r="Z132" s="3"/>
      <c r="AA132" s="3"/>
    </row>
    <row r="133" spans="1:27" ht="15.75" customHeight="1">
      <c r="A133" s="1"/>
      <c r="B133" s="25" t="s">
        <v>12</v>
      </c>
      <c r="C133" s="128" t="str">
        <f>Summary!G128</f>
        <v>Buyers can see an error message 'Invalid Credit Card Code'</v>
      </c>
      <c r="D133" s="126"/>
      <c r="E133" s="3"/>
      <c r="F133" s="3"/>
      <c r="G133" s="5"/>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5"/>
      <c r="H134" s="3"/>
      <c r="I134" s="3"/>
      <c r="J134" s="3"/>
      <c r="K134" s="3"/>
      <c r="L134" s="3"/>
      <c r="M134" s="3"/>
      <c r="N134" s="3"/>
      <c r="O134" s="3"/>
      <c r="P134" s="3"/>
      <c r="Q134" s="3"/>
      <c r="R134" s="3"/>
      <c r="S134" s="3"/>
      <c r="T134" s="3"/>
      <c r="U134" s="3"/>
      <c r="V134" s="3"/>
      <c r="W134" s="3"/>
      <c r="X134" s="3"/>
      <c r="Y134" s="3"/>
      <c r="Z134" s="3"/>
      <c r="AA134" s="3"/>
    </row>
    <row r="135" spans="1:27" ht="15.75" customHeight="1">
      <c r="A135" s="1"/>
      <c r="B135" s="133" t="s">
        <v>118</v>
      </c>
      <c r="C135" s="36" t="s">
        <v>120</v>
      </c>
      <c r="D135" s="37" t="s">
        <v>1359</v>
      </c>
      <c r="E135" s="3"/>
      <c r="F135" s="3"/>
      <c r="G135" s="5"/>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34"/>
      <c r="C136" s="36" t="s">
        <v>126</v>
      </c>
      <c r="D136" s="37" t="s">
        <v>1360</v>
      </c>
      <c r="E136" s="3"/>
      <c r="F136" s="3"/>
      <c r="G136" s="5"/>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34"/>
      <c r="C137" s="36" t="s">
        <v>131</v>
      </c>
      <c r="D137" s="37" t="s">
        <v>1361</v>
      </c>
      <c r="E137" s="3"/>
      <c r="F137" s="3"/>
      <c r="G137" s="5"/>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134"/>
      <c r="C138" s="36" t="s">
        <v>137</v>
      </c>
      <c r="D138" s="37" t="s">
        <v>1330</v>
      </c>
      <c r="E138" s="3"/>
      <c r="F138" s="3"/>
      <c r="G138" s="5"/>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135"/>
      <c r="C139" s="36" t="s">
        <v>139</v>
      </c>
      <c r="D139" s="37" t="s">
        <v>1362</v>
      </c>
      <c r="E139" s="3"/>
      <c r="F139" s="3"/>
      <c r="G139" s="5"/>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5"/>
      <c r="H140" s="3"/>
      <c r="I140" s="3"/>
      <c r="J140" s="3"/>
      <c r="K140" s="3"/>
      <c r="L140" s="3"/>
      <c r="M140" s="3"/>
      <c r="N140" s="3"/>
      <c r="O140" s="3"/>
      <c r="P140" s="3"/>
      <c r="Q140" s="3"/>
      <c r="R140" s="3"/>
      <c r="S140" s="3"/>
      <c r="T140" s="3"/>
      <c r="U140" s="3"/>
      <c r="V140" s="3"/>
      <c r="W140" s="3"/>
      <c r="X140" s="3"/>
      <c r="Y140" s="3"/>
      <c r="Z140" s="3"/>
      <c r="AA140" s="3"/>
    </row>
    <row r="141" spans="1:27" ht="15.75" customHeight="1">
      <c r="A141" s="1"/>
      <c r="B141" s="25" t="s">
        <v>234</v>
      </c>
      <c r="C141" s="128" t="s">
        <v>235</v>
      </c>
      <c r="D141" s="126"/>
      <c r="E141" s="3"/>
      <c r="F141" s="3"/>
      <c r="G141" s="5"/>
      <c r="H141" s="3"/>
      <c r="I141" s="3"/>
      <c r="J141" s="3"/>
      <c r="K141" s="3"/>
      <c r="L141" s="3"/>
      <c r="M141" s="3"/>
      <c r="N141" s="3"/>
      <c r="O141" s="3"/>
      <c r="P141" s="3"/>
      <c r="Q141" s="3"/>
      <c r="R141" s="3"/>
      <c r="S141" s="3"/>
      <c r="T141" s="3"/>
      <c r="U141" s="3"/>
      <c r="V141" s="3"/>
      <c r="W141" s="3"/>
      <c r="X141" s="3"/>
      <c r="Y141" s="3"/>
      <c r="Z141" s="3"/>
      <c r="AA141" s="3"/>
    </row>
    <row r="142" spans="1:27" ht="15.75" customHeight="1">
      <c r="A142" s="31"/>
      <c r="B142" s="31"/>
      <c r="C142" s="30"/>
      <c r="D142" s="31"/>
      <c r="E142" s="31"/>
      <c r="F142" s="31"/>
      <c r="G142" s="32"/>
      <c r="H142" s="31"/>
      <c r="I142" s="31"/>
      <c r="J142" s="31"/>
      <c r="K142" s="31"/>
      <c r="L142" s="31"/>
      <c r="M142" s="31"/>
      <c r="N142" s="31"/>
      <c r="O142" s="31"/>
      <c r="P142" s="31"/>
      <c r="Q142" s="31"/>
      <c r="R142" s="31"/>
      <c r="S142" s="31"/>
      <c r="T142" s="31"/>
      <c r="U142" s="31"/>
      <c r="V142" s="31"/>
      <c r="W142" s="31"/>
      <c r="X142" s="31"/>
      <c r="Y142" s="31"/>
      <c r="Z142" s="31"/>
      <c r="AA142" s="31"/>
    </row>
    <row r="143" spans="1:27" ht="15.75" customHeight="1">
      <c r="A143" s="1"/>
      <c r="B143" s="1"/>
      <c r="C143" s="2"/>
      <c r="D143" s="3"/>
      <c r="E143" s="3"/>
      <c r="F143" s="3"/>
      <c r="G143" s="5"/>
      <c r="H143" s="3"/>
      <c r="I143" s="3"/>
      <c r="J143" s="3"/>
      <c r="K143" s="3"/>
      <c r="L143" s="3"/>
      <c r="M143" s="3"/>
      <c r="N143" s="3"/>
      <c r="O143" s="3"/>
      <c r="P143" s="3"/>
      <c r="Q143" s="3"/>
      <c r="R143" s="3"/>
      <c r="S143" s="3"/>
      <c r="T143" s="3"/>
      <c r="U143" s="3"/>
      <c r="V143" s="3"/>
      <c r="W143" s="3"/>
      <c r="X143" s="3"/>
      <c r="Y143" s="3"/>
      <c r="Z143" s="3"/>
      <c r="AA143" s="3"/>
    </row>
    <row r="144" spans="1:27" ht="15.75" customHeight="1">
      <c r="A144" s="1"/>
      <c r="B144" s="33" t="s">
        <v>11</v>
      </c>
      <c r="C144" s="125" t="str">
        <f>Summary!F129</f>
        <v>Normal Scenario for Buyers Ordering Product without Added an Address Before</v>
      </c>
      <c r="D144" s="126"/>
      <c r="E144" s="3"/>
      <c r="F144" s="3"/>
      <c r="G144" s="5"/>
      <c r="H144" s="3"/>
      <c r="I144" s="3"/>
      <c r="J144" s="3"/>
      <c r="K144" s="3"/>
      <c r="L144" s="3"/>
      <c r="M144" s="3"/>
      <c r="N144" s="3"/>
      <c r="O144" s="3"/>
      <c r="P144" s="3"/>
      <c r="Q144" s="3"/>
      <c r="R144" s="3"/>
      <c r="S144" s="3"/>
      <c r="T144" s="3"/>
      <c r="U144" s="3"/>
      <c r="V144" s="3"/>
      <c r="W144" s="3"/>
      <c r="X144" s="3"/>
      <c r="Y144" s="3"/>
      <c r="Z144" s="3"/>
      <c r="AA144" s="3"/>
    </row>
    <row r="145" spans="1:27" ht="15.75" customHeight="1">
      <c r="A145" s="1"/>
      <c r="B145" s="25" t="s">
        <v>9</v>
      </c>
      <c r="C145" s="127" t="s">
        <v>510</v>
      </c>
      <c r="D145" s="126"/>
      <c r="E145" s="3"/>
      <c r="F145" s="3"/>
      <c r="G145" s="5"/>
      <c r="H145" s="3"/>
      <c r="I145" s="3"/>
      <c r="J145" s="3"/>
      <c r="K145" s="3"/>
      <c r="L145" s="3"/>
      <c r="M145" s="3"/>
      <c r="N145" s="3"/>
      <c r="O145" s="3"/>
      <c r="P145" s="3"/>
      <c r="Q145" s="3"/>
      <c r="R145" s="3"/>
      <c r="S145" s="3"/>
      <c r="T145" s="3"/>
      <c r="U145" s="3"/>
      <c r="V145" s="3"/>
      <c r="W145" s="3"/>
      <c r="X145" s="3"/>
      <c r="Y145" s="3"/>
      <c r="Z145" s="3"/>
      <c r="AA145" s="3"/>
    </row>
    <row r="146" spans="1:27" ht="15.75" customHeight="1">
      <c r="A146" s="1"/>
      <c r="B146" s="1"/>
      <c r="C146" s="2"/>
      <c r="D146" s="3"/>
      <c r="E146" s="3"/>
      <c r="F146" s="3"/>
      <c r="G146" s="5"/>
      <c r="H146" s="3"/>
      <c r="I146" s="3"/>
      <c r="J146" s="3"/>
      <c r="K146" s="3"/>
      <c r="L146" s="3"/>
      <c r="M146" s="3"/>
      <c r="N146" s="3"/>
      <c r="O146" s="3"/>
      <c r="P146" s="3"/>
      <c r="Q146" s="3"/>
      <c r="R146" s="3"/>
      <c r="S146" s="3"/>
      <c r="T146" s="3"/>
      <c r="U146" s="3"/>
      <c r="V146" s="3"/>
      <c r="W146" s="3"/>
      <c r="X146" s="3"/>
      <c r="Y146" s="3"/>
      <c r="Z146" s="3"/>
      <c r="AA146" s="3"/>
    </row>
    <row r="147" spans="1:27" ht="15.75" customHeight="1">
      <c r="A147" s="1"/>
      <c r="B147" s="136" t="s">
        <v>67</v>
      </c>
      <c r="C147" s="137"/>
      <c r="D147" s="126"/>
      <c r="E147" s="3"/>
      <c r="F147" s="3"/>
      <c r="G147" s="5"/>
      <c r="H147" s="3"/>
      <c r="I147" s="3"/>
      <c r="J147" s="3"/>
      <c r="K147" s="3"/>
      <c r="L147" s="3"/>
      <c r="M147" s="3"/>
      <c r="N147" s="3"/>
      <c r="O147" s="3"/>
      <c r="P147" s="3"/>
      <c r="Q147" s="3"/>
      <c r="R147" s="3"/>
      <c r="S147" s="3"/>
      <c r="T147" s="3"/>
      <c r="U147" s="3"/>
      <c r="V147" s="3"/>
      <c r="W147" s="3"/>
      <c r="X147" s="3"/>
      <c r="Y147" s="3"/>
      <c r="Z147" s="3"/>
      <c r="AA147" s="3"/>
    </row>
    <row r="148" spans="1:27" ht="15.75" customHeight="1">
      <c r="A148" s="1"/>
      <c r="B148" s="133" t="s">
        <v>81</v>
      </c>
      <c r="C148" s="128" t="s">
        <v>1103</v>
      </c>
      <c r="D148" s="126"/>
      <c r="E148" s="3"/>
      <c r="F148" s="3"/>
      <c r="G148" s="5"/>
      <c r="H148" s="3"/>
      <c r="I148" s="3"/>
      <c r="J148" s="3"/>
      <c r="K148" s="3"/>
      <c r="L148" s="3"/>
      <c r="M148" s="3"/>
      <c r="N148" s="3"/>
      <c r="O148" s="3"/>
      <c r="P148" s="3"/>
      <c r="Q148" s="3"/>
      <c r="R148" s="3"/>
      <c r="S148" s="3"/>
      <c r="T148" s="3"/>
      <c r="U148" s="3"/>
      <c r="V148" s="3"/>
      <c r="W148" s="3"/>
      <c r="X148" s="3"/>
      <c r="Y148" s="3"/>
      <c r="Z148" s="3"/>
      <c r="AA148" s="3"/>
    </row>
    <row r="149" spans="1:27" ht="15.75" customHeight="1">
      <c r="A149" s="1"/>
      <c r="B149" s="134"/>
      <c r="C149" s="128" t="s">
        <v>1226</v>
      </c>
      <c r="D149" s="126"/>
      <c r="E149" s="3"/>
      <c r="F149" s="3"/>
      <c r="G149" s="5"/>
      <c r="H149" s="3"/>
      <c r="I149" s="3"/>
      <c r="J149" s="3"/>
      <c r="K149" s="3"/>
      <c r="L149" s="3"/>
      <c r="M149" s="3"/>
      <c r="N149" s="3"/>
      <c r="O149" s="3"/>
      <c r="P149" s="3"/>
      <c r="Q149" s="3"/>
      <c r="R149" s="3"/>
      <c r="S149" s="3"/>
      <c r="T149" s="3"/>
      <c r="U149" s="3"/>
      <c r="V149" s="3"/>
      <c r="W149" s="3"/>
      <c r="X149" s="3"/>
      <c r="Y149" s="3"/>
      <c r="Z149" s="3"/>
      <c r="AA149" s="3"/>
    </row>
    <row r="150" spans="1:27" ht="15.75" customHeight="1">
      <c r="A150" s="1"/>
      <c r="B150" s="134"/>
      <c r="C150" s="128" t="s">
        <v>803</v>
      </c>
      <c r="D150" s="126"/>
      <c r="E150" s="3"/>
      <c r="F150" s="3"/>
      <c r="G150" s="5"/>
      <c r="H150" s="3"/>
      <c r="I150" s="3"/>
      <c r="J150" s="3"/>
      <c r="K150" s="3"/>
      <c r="L150" s="3"/>
      <c r="M150" s="3"/>
      <c r="N150" s="3"/>
      <c r="O150" s="3"/>
      <c r="P150" s="3"/>
      <c r="Q150" s="3"/>
      <c r="R150" s="3"/>
      <c r="S150" s="3"/>
      <c r="T150" s="3"/>
      <c r="U150" s="3"/>
      <c r="V150" s="3"/>
      <c r="W150" s="3"/>
      <c r="X150" s="3"/>
      <c r="Y150" s="3"/>
      <c r="Z150" s="3"/>
      <c r="AA150" s="3"/>
    </row>
    <row r="151" spans="1:27" ht="15.75" customHeight="1">
      <c r="A151" s="1"/>
      <c r="B151" s="134"/>
      <c r="C151" s="128" t="s">
        <v>1363</v>
      </c>
      <c r="D151" s="126"/>
      <c r="E151" s="3"/>
      <c r="F151" s="3"/>
      <c r="G151" s="5"/>
      <c r="H151" s="3"/>
      <c r="I151" s="3"/>
      <c r="J151" s="3"/>
      <c r="K151" s="3"/>
      <c r="L151" s="3"/>
      <c r="M151" s="3"/>
      <c r="N151" s="3"/>
      <c r="O151" s="3"/>
      <c r="P151" s="3"/>
      <c r="Q151" s="3"/>
      <c r="R151" s="3"/>
      <c r="S151" s="3"/>
      <c r="T151" s="3"/>
      <c r="U151" s="3"/>
      <c r="V151" s="3"/>
      <c r="W151" s="3"/>
      <c r="X151" s="3"/>
      <c r="Y151" s="3"/>
      <c r="Z151" s="3"/>
      <c r="AA151" s="3"/>
    </row>
    <row r="152" spans="1:27" ht="15.75" customHeight="1">
      <c r="A152" s="1"/>
      <c r="B152" s="134"/>
      <c r="C152" s="128" t="s">
        <v>1364</v>
      </c>
      <c r="D152" s="126"/>
      <c r="E152" s="3"/>
      <c r="F152" s="3"/>
      <c r="G152" s="5"/>
      <c r="H152" s="3"/>
      <c r="I152" s="3"/>
      <c r="J152" s="3"/>
      <c r="K152" s="3"/>
      <c r="L152" s="3"/>
      <c r="M152" s="3"/>
      <c r="N152" s="3"/>
      <c r="O152" s="3"/>
      <c r="P152" s="3"/>
      <c r="Q152" s="3"/>
      <c r="R152" s="3"/>
      <c r="S152" s="3"/>
      <c r="T152" s="3"/>
      <c r="U152" s="3"/>
      <c r="V152" s="3"/>
      <c r="W152" s="3"/>
      <c r="X152" s="3"/>
      <c r="Y152" s="3"/>
      <c r="Z152" s="3"/>
      <c r="AA152" s="3"/>
    </row>
    <row r="153" spans="1:27" ht="15.75" customHeight="1">
      <c r="A153" s="1"/>
      <c r="B153" s="134"/>
      <c r="C153" s="128" t="s">
        <v>1365</v>
      </c>
      <c r="D153" s="126"/>
      <c r="E153" s="3"/>
      <c r="F153" s="3"/>
      <c r="G153" s="5"/>
      <c r="H153" s="3"/>
      <c r="I153" s="3"/>
      <c r="J153" s="3"/>
      <c r="K153" s="3"/>
      <c r="L153" s="3"/>
      <c r="M153" s="3"/>
      <c r="N153" s="3"/>
      <c r="O153" s="3"/>
      <c r="P153" s="3"/>
      <c r="Q153" s="3"/>
      <c r="R153" s="3"/>
      <c r="S153" s="3"/>
      <c r="T153" s="3"/>
      <c r="U153" s="3"/>
      <c r="V153" s="3"/>
      <c r="W153" s="3"/>
      <c r="X153" s="3"/>
      <c r="Y153" s="3"/>
      <c r="Z153" s="3"/>
      <c r="AA153" s="3"/>
    </row>
    <row r="154" spans="1:27" ht="15.75" customHeight="1">
      <c r="A154" s="1"/>
      <c r="B154" s="134"/>
      <c r="C154" s="128" t="s">
        <v>1366</v>
      </c>
      <c r="D154" s="126"/>
      <c r="E154" s="3"/>
      <c r="F154" s="3"/>
      <c r="G154" s="5"/>
      <c r="H154" s="3"/>
      <c r="I154" s="3"/>
      <c r="J154" s="3"/>
      <c r="K154" s="3"/>
      <c r="L154" s="3"/>
      <c r="M154" s="3"/>
      <c r="N154" s="3"/>
      <c r="O154" s="3"/>
      <c r="P154" s="3"/>
      <c r="Q154" s="3"/>
      <c r="R154" s="3"/>
      <c r="S154" s="3"/>
      <c r="T154" s="3"/>
      <c r="U154" s="3"/>
      <c r="V154" s="3"/>
      <c r="W154" s="3"/>
      <c r="X154" s="3"/>
      <c r="Y154" s="3"/>
      <c r="Z154" s="3"/>
      <c r="AA154" s="3"/>
    </row>
    <row r="155" spans="1:27" ht="15.75" customHeight="1">
      <c r="A155" s="1"/>
      <c r="B155" s="134"/>
      <c r="C155" s="128" t="s">
        <v>1367</v>
      </c>
      <c r="D155" s="126"/>
      <c r="E155" s="3"/>
      <c r="F155" s="3"/>
      <c r="G155" s="5"/>
      <c r="H155" s="3"/>
      <c r="I155" s="3"/>
      <c r="J155" s="3"/>
      <c r="K155" s="3"/>
      <c r="L155" s="3"/>
      <c r="M155" s="3"/>
      <c r="N155" s="3"/>
      <c r="O155" s="3"/>
      <c r="P155" s="3"/>
      <c r="Q155" s="3"/>
      <c r="R155" s="3"/>
      <c r="S155" s="3"/>
      <c r="T155" s="3"/>
      <c r="U155" s="3"/>
      <c r="V155" s="3"/>
      <c r="W155" s="3"/>
      <c r="X155" s="3"/>
      <c r="Y155" s="3"/>
      <c r="Z155" s="3"/>
      <c r="AA155" s="3"/>
    </row>
    <row r="156" spans="1:27" ht="15.75" customHeight="1">
      <c r="A156" s="1"/>
      <c r="B156" s="134"/>
      <c r="C156" s="176" t="s">
        <v>1350</v>
      </c>
      <c r="D156" s="126"/>
      <c r="E156" s="3"/>
      <c r="F156" s="3"/>
      <c r="G156" s="5"/>
      <c r="H156" s="3"/>
      <c r="I156" s="3"/>
      <c r="J156" s="3"/>
      <c r="K156" s="3"/>
      <c r="L156" s="3"/>
      <c r="M156" s="3"/>
      <c r="N156" s="3"/>
      <c r="O156" s="3"/>
      <c r="P156" s="3"/>
      <c r="Q156" s="3"/>
      <c r="R156" s="3"/>
      <c r="S156" s="3"/>
      <c r="T156" s="3"/>
      <c r="U156" s="3"/>
      <c r="V156" s="3"/>
      <c r="W156" s="3"/>
      <c r="X156" s="3"/>
      <c r="Y156" s="3"/>
      <c r="Z156" s="3"/>
      <c r="AA156" s="3"/>
    </row>
    <row r="157" spans="1:27" ht="15.75" customHeight="1">
      <c r="A157" s="1"/>
      <c r="B157" s="134"/>
      <c r="C157" s="128" t="s">
        <v>1322</v>
      </c>
      <c r="D157" s="126"/>
      <c r="E157" s="3"/>
      <c r="F157" s="3"/>
      <c r="G157" s="5"/>
      <c r="H157" s="3"/>
      <c r="I157" s="3"/>
      <c r="J157" s="3"/>
      <c r="K157" s="3"/>
      <c r="L157" s="3"/>
      <c r="M157" s="3"/>
      <c r="N157" s="3"/>
      <c r="O157" s="3"/>
      <c r="P157" s="3"/>
      <c r="Q157" s="3"/>
      <c r="R157" s="3"/>
      <c r="S157" s="3"/>
      <c r="T157" s="3"/>
      <c r="U157" s="3"/>
      <c r="V157" s="3"/>
      <c r="W157" s="3"/>
      <c r="X157" s="3"/>
      <c r="Y157" s="3"/>
      <c r="Z157" s="3"/>
      <c r="AA157" s="3"/>
    </row>
    <row r="158" spans="1:27" ht="15.75" customHeight="1">
      <c r="A158" s="1"/>
      <c r="B158" s="135"/>
      <c r="C158" s="128" t="s">
        <v>1323</v>
      </c>
      <c r="D158" s="126"/>
      <c r="E158" s="3"/>
      <c r="F158" s="3"/>
      <c r="G158" s="5"/>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5"/>
      <c r="H159" s="3"/>
      <c r="I159" s="3"/>
      <c r="J159" s="3"/>
      <c r="K159" s="3"/>
      <c r="L159" s="3"/>
      <c r="M159" s="3"/>
      <c r="N159" s="3"/>
      <c r="O159" s="3"/>
      <c r="P159" s="3"/>
      <c r="Q159" s="3"/>
      <c r="R159" s="3"/>
      <c r="S159" s="3"/>
      <c r="T159" s="3"/>
      <c r="U159" s="3"/>
      <c r="V159" s="3"/>
      <c r="W159" s="3"/>
      <c r="X159" s="3"/>
      <c r="Y159" s="3"/>
      <c r="Z159" s="3"/>
      <c r="AA159" s="3"/>
    </row>
    <row r="160" spans="1:27" ht="15.75" customHeight="1">
      <c r="A160" s="1"/>
      <c r="B160" s="25" t="s">
        <v>12</v>
      </c>
      <c r="C160" s="128" t="str">
        <f>Summary!G129</f>
        <v>Buyers can see an address added to the address list for delivery address</v>
      </c>
      <c r="D160" s="126"/>
      <c r="E160" s="3"/>
      <c r="F160" s="3"/>
      <c r="G160" s="5"/>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5"/>
      <c r="H161" s="3"/>
      <c r="I161" s="3"/>
      <c r="J161" s="3"/>
      <c r="K161" s="3"/>
      <c r="L161" s="3"/>
      <c r="M161" s="3"/>
      <c r="N161" s="3"/>
      <c r="O161" s="3"/>
      <c r="P161" s="3"/>
      <c r="Q161" s="3"/>
      <c r="R161" s="3"/>
      <c r="S161" s="3"/>
      <c r="T161" s="3"/>
      <c r="U161" s="3"/>
      <c r="V161" s="3"/>
      <c r="W161" s="3"/>
      <c r="X161" s="3"/>
      <c r="Y161" s="3"/>
      <c r="Z161" s="3"/>
      <c r="AA161" s="3"/>
    </row>
    <row r="162" spans="1:27" ht="15.75" customHeight="1">
      <c r="A162" s="1"/>
      <c r="B162" s="133" t="s">
        <v>118</v>
      </c>
      <c r="C162" s="36" t="s">
        <v>120</v>
      </c>
      <c r="D162" s="37" t="s">
        <v>1368</v>
      </c>
      <c r="E162" s="3"/>
      <c r="F162" s="3"/>
      <c r="G162" s="5"/>
      <c r="H162" s="3"/>
      <c r="I162" s="3"/>
      <c r="J162" s="3"/>
      <c r="K162" s="3"/>
      <c r="L162" s="3"/>
      <c r="M162" s="3"/>
      <c r="N162" s="3"/>
      <c r="O162" s="3"/>
      <c r="P162" s="3"/>
      <c r="Q162" s="3"/>
      <c r="R162" s="3"/>
      <c r="S162" s="3"/>
      <c r="T162" s="3"/>
      <c r="U162" s="3"/>
      <c r="V162" s="3"/>
      <c r="W162" s="3"/>
      <c r="X162" s="3"/>
      <c r="Y162" s="3"/>
      <c r="Z162" s="3"/>
      <c r="AA162" s="3"/>
    </row>
    <row r="163" spans="1:27" ht="15.75" customHeight="1">
      <c r="A163" s="1"/>
      <c r="B163" s="134"/>
      <c r="C163" s="36" t="s">
        <v>126</v>
      </c>
      <c r="D163" s="37" t="s">
        <v>1369</v>
      </c>
      <c r="E163" s="3"/>
      <c r="F163" s="3"/>
      <c r="G163" s="5"/>
      <c r="H163" s="3"/>
      <c r="I163" s="3"/>
      <c r="J163" s="3"/>
      <c r="K163" s="3"/>
      <c r="L163" s="3"/>
      <c r="M163" s="3"/>
      <c r="N163" s="3"/>
      <c r="O163" s="3"/>
      <c r="P163" s="3"/>
      <c r="Q163" s="3"/>
      <c r="R163" s="3"/>
      <c r="S163" s="3"/>
      <c r="T163" s="3"/>
      <c r="U163" s="3"/>
      <c r="V163" s="3"/>
      <c r="W163" s="3"/>
      <c r="X163" s="3"/>
      <c r="Y163" s="3"/>
      <c r="Z163" s="3"/>
      <c r="AA163" s="3"/>
    </row>
    <row r="164" spans="1:27" ht="15.75" customHeight="1">
      <c r="A164" s="1"/>
      <c r="B164" s="134"/>
      <c r="C164" s="36" t="s">
        <v>131</v>
      </c>
      <c r="D164" s="37" t="s">
        <v>1370</v>
      </c>
      <c r="E164" s="3"/>
      <c r="F164" s="3"/>
      <c r="G164" s="5"/>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134"/>
      <c r="C165" s="36" t="s">
        <v>137</v>
      </c>
      <c r="D165" s="37" t="s">
        <v>1371</v>
      </c>
      <c r="E165" s="3"/>
      <c r="F165" s="3"/>
      <c r="G165" s="5"/>
      <c r="H165" s="3"/>
      <c r="I165" s="3"/>
      <c r="J165" s="3"/>
      <c r="K165" s="3"/>
      <c r="L165" s="3"/>
      <c r="M165" s="3"/>
      <c r="N165" s="3"/>
      <c r="O165" s="3"/>
      <c r="P165" s="3"/>
      <c r="Q165" s="3"/>
      <c r="R165" s="3"/>
      <c r="S165" s="3"/>
      <c r="T165" s="3"/>
      <c r="U165" s="3"/>
      <c r="V165" s="3"/>
      <c r="W165" s="3"/>
      <c r="X165" s="3"/>
      <c r="Y165" s="3"/>
      <c r="Z165" s="3"/>
      <c r="AA165" s="3"/>
    </row>
    <row r="166" spans="1:27" ht="15.75" customHeight="1">
      <c r="A166" s="1"/>
      <c r="B166" s="134"/>
      <c r="C166" s="36" t="s">
        <v>139</v>
      </c>
      <c r="D166" s="37" t="s">
        <v>1372</v>
      </c>
      <c r="E166" s="3"/>
      <c r="F166" s="3"/>
      <c r="G166" s="5"/>
      <c r="H166" s="3"/>
      <c r="I166" s="3"/>
      <c r="J166" s="3"/>
      <c r="K166" s="3"/>
      <c r="L166" s="3"/>
      <c r="M166" s="3"/>
      <c r="N166" s="3"/>
      <c r="O166" s="3"/>
      <c r="P166" s="3"/>
      <c r="Q166" s="3"/>
      <c r="R166" s="3"/>
      <c r="S166" s="3"/>
      <c r="T166" s="3"/>
      <c r="U166" s="3"/>
      <c r="V166" s="3"/>
      <c r="W166" s="3"/>
      <c r="X166" s="3"/>
      <c r="Y166" s="3"/>
      <c r="Z166" s="3"/>
      <c r="AA166" s="3"/>
    </row>
    <row r="167" spans="1:27" ht="15.75" customHeight="1">
      <c r="A167" s="1"/>
      <c r="B167" s="134"/>
      <c r="C167" s="36" t="s">
        <v>144</v>
      </c>
      <c r="D167" s="37" t="s">
        <v>1373</v>
      </c>
      <c r="E167" s="3"/>
      <c r="F167" s="3"/>
      <c r="G167" s="5"/>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134"/>
      <c r="C168" s="36" t="s">
        <v>149</v>
      </c>
      <c r="D168" s="37" t="s">
        <v>1374</v>
      </c>
      <c r="E168" s="3"/>
      <c r="F168" s="3"/>
      <c r="G168" s="5"/>
      <c r="H168" s="3"/>
      <c r="I168" s="3"/>
      <c r="J168" s="3"/>
      <c r="K168" s="3"/>
      <c r="L168" s="3"/>
      <c r="M168" s="3"/>
      <c r="N168" s="3"/>
      <c r="O168" s="3"/>
      <c r="P168" s="3"/>
      <c r="Q168" s="3"/>
      <c r="R168" s="3"/>
      <c r="S168" s="3"/>
      <c r="T168" s="3"/>
      <c r="U168" s="3"/>
      <c r="V168" s="3"/>
      <c r="W168" s="3"/>
      <c r="X168" s="3"/>
      <c r="Y168" s="3"/>
      <c r="Z168" s="3"/>
      <c r="AA168" s="3"/>
    </row>
    <row r="169" spans="1:27" ht="15.75" customHeight="1">
      <c r="A169" s="1"/>
      <c r="B169" s="134"/>
      <c r="C169" s="36" t="s">
        <v>154</v>
      </c>
      <c r="D169" s="37" t="s">
        <v>1375</v>
      </c>
      <c r="E169" s="3"/>
      <c r="F169" s="3"/>
      <c r="G169" s="5"/>
      <c r="H169" s="3"/>
      <c r="I169" s="3"/>
      <c r="J169" s="3"/>
      <c r="K169" s="3"/>
      <c r="L169" s="3"/>
      <c r="M169" s="3"/>
      <c r="N169" s="3"/>
      <c r="O169" s="3"/>
      <c r="P169" s="3"/>
      <c r="Q169" s="3"/>
      <c r="R169" s="3"/>
      <c r="S169" s="3"/>
      <c r="T169" s="3"/>
      <c r="U169" s="3"/>
      <c r="V169" s="3"/>
      <c r="W169" s="3"/>
      <c r="X169" s="3"/>
      <c r="Y169" s="3"/>
      <c r="Z169" s="3"/>
      <c r="AA169" s="3"/>
    </row>
    <row r="170" spans="1:27" ht="15.75" customHeight="1">
      <c r="A170" s="1"/>
      <c r="B170" s="134"/>
      <c r="C170" s="36" t="s">
        <v>1376</v>
      </c>
      <c r="D170" s="37" t="s">
        <v>1377</v>
      </c>
      <c r="E170" s="3"/>
      <c r="F170" s="3"/>
      <c r="G170" s="5"/>
      <c r="H170" s="3"/>
      <c r="I170" s="3"/>
      <c r="J170" s="3"/>
      <c r="K170" s="3"/>
      <c r="L170" s="3"/>
      <c r="M170" s="3"/>
      <c r="N170" s="3"/>
      <c r="O170" s="3"/>
      <c r="P170" s="3"/>
      <c r="Q170" s="3"/>
      <c r="R170" s="3"/>
      <c r="S170" s="3"/>
      <c r="T170" s="3"/>
      <c r="U170" s="3"/>
      <c r="V170" s="3"/>
      <c r="W170" s="3"/>
      <c r="X170" s="3"/>
      <c r="Y170" s="3"/>
      <c r="Z170" s="3"/>
      <c r="AA170" s="3"/>
    </row>
    <row r="171" spans="1:27" ht="15.75" customHeight="1">
      <c r="A171" s="1"/>
      <c r="B171" s="134"/>
      <c r="C171" s="36" t="s">
        <v>1378</v>
      </c>
      <c r="D171" s="37" t="s">
        <v>1379</v>
      </c>
      <c r="E171" s="3"/>
      <c r="F171" s="3"/>
      <c r="G171" s="5"/>
      <c r="H171" s="3"/>
      <c r="I171" s="3"/>
      <c r="J171" s="3"/>
      <c r="K171" s="3"/>
      <c r="L171" s="3"/>
      <c r="M171" s="3"/>
      <c r="N171" s="3"/>
      <c r="O171" s="3"/>
      <c r="P171" s="3"/>
      <c r="Q171" s="3"/>
      <c r="R171" s="3"/>
      <c r="S171" s="3"/>
      <c r="T171" s="3"/>
      <c r="U171" s="3"/>
      <c r="V171" s="3"/>
      <c r="W171" s="3"/>
      <c r="X171" s="3"/>
      <c r="Y171" s="3"/>
      <c r="Z171" s="3"/>
      <c r="AA171" s="3"/>
    </row>
    <row r="172" spans="1:27" ht="15.75" customHeight="1">
      <c r="A172" s="1"/>
      <c r="B172" s="134"/>
      <c r="C172" s="36" t="s">
        <v>162</v>
      </c>
      <c r="D172" s="37" t="s">
        <v>1380</v>
      </c>
      <c r="E172" s="3"/>
      <c r="F172" s="3"/>
      <c r="G172" s="5"/>
      <c r="H172" s="3"/>
      <c r="I172" s="3"/>
      <c r="J172" s="3"/>
      <c r="K172" s="3"/>
      <c r="L172" s="3"/>
      <c r="M172" s="3"/>
      <c r="N172" s="3"/>
      <c r="O172" s="3"/>
      <c r="P172" s="3"/>
      <c r="Q172" s="3"/>
      <c r="R172" s="3"/>
      <c r="S172" s="3"/>
      <c r="T172" s="3"/>
      <c r="U172" s="3"/>
      <c r="V172" s="3"/>
      <c r="W172" s="3"/>
      <c r="X172" s="3"/>
      <c r="Y172" s="3"/>
      <c r="Z172" s="3"/>
      <c r="AA172" s="3"/>
    </row>
    <row r="173" spans="1:27" ht="15.75" customHeight="1">
      <c r="A173" s="1"/>
      <c r="B173" s="134"/>
      <c r="C173" s="36" t="s">
        <v>168</v>
      </c>
      <c r="D173" s="37" t="s">
        <v>1381</v>
      </c>
      <c r="E173" s="3"/>
      <c r="F173" s="3"/>
      <c r="G173" s="5"/>
      <c r="H173" s="3"/>
      <c r="I173" s="3"/>
      <c r="J173" s="3"/>
      <c r="K173" s="3"/>
      <c r="L173" s="3"/>
      <c r="M173" s="3"/>
      <c r="N173" s="3"/>
      <c r="O173" s="3"/>
      <c r="P173" s="3"/>
      <c r="Q173" s="3"/>
      <c r="R173" s="3"/>
      <c r="S173" s="3"/>
      <c r="T173" s="3"/>
      <c r="U173" s="3"/>
      <c r="V173" s="3"/>
      <c r="W173" s="3"/>
      <c r="X173" s="3"/>
      <c r="Y173" s="3"/>
      <c r="Z173" s="3"/>
      <c r="AA173" s="3"/>
    </row>
    <row r="174" spans="1:27" ht="15.75" customHeight="1">
      <c r="A174" s="1"/>
      <c r="B174" s="134"/>
      <c r="C174" s="36" t="s">
        <v>171</v>
      </c>
      <c r="D174" s="37" t="s">
        <v>1382</v>
      </c>
      <c r="E174" s="3"/>
      <c r="F174" s="3"/>
      <c r="G174" s="5"/>
      <c r="H174" s="3"/>
      <c r="I174" s="3"/>
      <c r="J174" s="3"/>
      <c r="K174" s="3"/>
      <c r="L174" s="3"/>
      <c r="M174" s="3"/>
      <c r="N174" s="3"/>
      <c r="O174" s="3"/>
      <c r="P174" s="3"/>
      <c r="Q174" s="3"/>
      <c r="R174" s="3"/>
      <c r="S174" s="3"/>
      <c r="T174" s="3"/>
      <c r="U174" s="3"/>
      <c r="V174" s="3"/>
      <c r="W174" s="3"/>
      <c r="X174" s="3"/>
      <c r="Y174" s="3"/>
      <c r="Z174" s="3"/>
      <c r="AA174" s="3"/>
    </row>
    <row r="175" spans="1:27" ht="15.75" customHeight="1">
      <c r="A175" s="1"/>
      <c r="B175" s="134"/>
      <c r="C175" s="36" t="s">
        <v>176</v>
      </c>
      <c r="D175" s="37" t="s">
        <v>1383</v>
      </c>
      <c r="E175" s="3"/>
      <c r="F175" s="3"/>
      <c r="G175" s="5"/>
      <c r="H175" s="3"/>
      <c r="I175" s="3"/>
      <c r="J175" s="3"/>
      <c r="K175" s="3"/>
      <c r="L175" s="3"/>
      <c r="M175" s="3"/>
      <c r="N175" s="3"/>
      <c r="O175" s="3"/>
      <c r="P175" s="3"/>
      <c r="Q175" s="3"/>
      <c r="R175" s="3"/>
      <c r="S175" s="3"/>
      <c r="T175" s="3"/>
      <c r="U175" s="3"/>
      <c r="V175" s="3"/>
      <c r="W175" s="3"/>
      <c r="X175" s="3"/>
      <c r="Y175" s="3"/>
      <c r="Z175" s="3"/>
      <c r="AA175" s="3"/>
    </row>
    <row r="176" spans="1:27" ht="15.75" customHeight="1">
      <c r="A176" s="1"/>
      <c r="B176" s="134"/>
      <c r="C176" s="36" t="s">
        <v>181</v>
      </c>
      <c r="D176" s="37" t="s">
        <v>1384</v>
      </c>
      <c r="E176" s="3"/>
      <c r="F176" s="3"/>
      <c r="G176" s="5"/>
      <c r="H176" s="3"/>
      <c r="I176" s="3"/>
      <c r="J176" s="3"/>
      <c r="K176" s="3"/>
      <c r="L176" s="3"/>
      <c r="M176" s="3"/>
      <c r="N176" s="3"/>
      <c r="O176" s="3"/>
      <c r="P176" s="3"/>
      <c r="Q176" s="3"/>
      <c r="R176" s="3"/>
      <c r="S176" s="3"/>
      <c r="T176" s="3"/>
      <c r="U176" s="3"/>
      <c r="V176" s="3"/>
      <c r="W176" s="3"/>
      <c r="X176" s="3"/>
      <c r="Y176" s="3"/>
      <c r="Z176" s="3"/>
      <c r="AA176" s="3"/>
    </row>
    <row r="177" spans="1:27" ht="15.75" customHeight="1">
      <c r="A177" s="1"/>
      <c r="B177" s="134"/>
      <c r="C177" s="36" t="s">
        <v>332</v>
      </c>
      <c r="D177" s="37" t="s">
        <v>1385</v>
      </c>
      <c r="E177" s="3"/>
      <c r="F177" s="3"/>
      <c r="G177" s="5"/>
      <c r="H177" s="3"/>
      <c r="I177" s="3"/>
      <c r="J177" s="3"/>
      <c r="K177" s="3"/>
      <c r="L177" s="3"/>
      <c r="M177" s="3"/>
      <c r="N177" s="3"/>
      <c r="O177" s="3"/>
      <c r="P177" s="3"/>
      <c r="Q177" s="3"/>
      <c r="R177" s="3"/>
      <c r="S177" s="3"/>
      <c r="T177" s="3"/>
      <c r="U177" s="3"/>
      <c r="V177" s="3"/>
      <c r="W177" s="3"/>
      <c r="X177" s="3"/>
      <c r="Y177" s="3"/>
      <c r="Z177" s="3"/>
      <c r="AA177" s="3"/>
    </row>
    <row r="178" spans="1:27" ht="15.75" customHeight="1">
      <c r="A178" s="1"/>
      <c r="B178" s="134"/>
      <c r="C178" s="36" t="s">
        <v>189</v>
      </c>
      <c r="D178" s="37" t="s">
        <v>1370</v>
      </c>
      <c r="E178" s="3"/>
      <c r="F178" s="3"/>
      <c r="G178" s="5"/>
      <c r="H178" s="3"/>
      <c r="I178" s="3"/>
      <c r="J178" s="3"/>
      <c r="K178" s="3"/>
      <c r="L178" s="3"/>
      <c r="M178" s="3"/>
      <c r="N178" s="3"/>
      <c r="O178" s="3"/>
      <c r="P178" s="3"/>
      <c r="Q178" s="3"/>
      <c r="R178" s="3"/>
      <c r="S178" s="3"/>
      <c r="T178" s="3"/>
      <c r="U178" s="3"/>
      <c r="V178" s="3"/>
      <c r="W178" s="3"/>
      <c r="X178" s="3"/>
      <c r="Y178" s="3"/>
      <c r="Z178" s="3"/>
      <c r="AA178" s="3"/>
    </row>
    <row r="179" spans="1:27" ht="15.75" customHeight="1">
      <c r="A179" s="1"/>
      <c r="B179" s="134"/>
      <c r="C179" s="36" t="s">
        <v>193</v>
      </c>
      <c r="D179" s="37" t="s">
        <v>1386</v>
      </c>
      <c r="E179" s="3"/>
      <c r="F179" s="3"/>
      <c r="G179" s="5"/>
      <c r="H179" s="3"/>
      <c r="I179" s="3"/>
      <c r="J179" s="3"/>
      <c r="K179" s="3"/>
      <c r="L179" s="3"/>
      <c r="M179" s="3"/>
      <c r="N179" s="3"/>
      <c r="O179" s="3"/>
      <c r="P179" s="3"/>
      <c r="Q179" s="3"/>
      <c r="R179" s="3"/>
      <c r="S179" s="3"/>
      <c r="T179" s="3"/>
      <c r="U179" s="3"/>
      <c r="V179" s="3"/>
      <c r="W179" s="3"/>
      <c r="X179" s="3"/>
      <c r="Y179" s="3"/>
      <c r="Z179" s="3"/>
      <c r="AA179" s="3"/>
    </row>
    <row r="180" spans="1:27" ht="15.75" customHeight="1">
      <c r="A180" s="1"/>
      <c r="B180" s="135"/>
      <c r="C180" s="36" t="s">
        <v>197</v>
      </c>
      <c r="D180" s="37" t="s">
        <v>1387</v>
      </c>
      <c r="E180" s="3"/>
      <c r="F180" s="3"/>
      <c r="G180" s="5"/>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5"/>
      <c r="H181" s="3"/>
      <c r="I181" s="3"/>
      <c r="J181" s="3"/>
      <c r="K181" s="3"/>
      <c r="L181" s="3"/>
      <c r="M181" s="3"/>
      <c r="N181" s="3"/>
      <c r="O181" s="3"/>
      <c r="P181" s="3"/>
      <c r="Q181" s="3"/>
      <c r="R181" s="3"/>
      <c r="S181" s="3"/>
      <c r="T181" s="3"/>
      <c r="U181" s="3"/>
      <c r="V181" s="3"/>
      <c r="W181" s="3"/>
      <c r="X181" s="3"/>
      <c r="Y181" s="3"/>
      <c r="Z181" s="3"/>
      <c r="AA181" s="3"/>
    </row>
    <row r="182" spans="1:27" ht="15.75" customHeight="1">
      <c r="A182" s="1"/>
      <c r="B182" s="25" t="s">
        <v>234</v>
      </c>
      <c r="C182" s="128" t="s">
        <v>235</v>
      </c>
      <c r="D182" s="126"/>
      <c r="E182" s="3"/>
      <c r="F182" s="3"/>
      <c r="G182" s="5"/>
      <c r="H182" s="3"/>
      <c r="I182" s="3"/>
      <c r="J182" s="3"/>
      <c r="K182" s="3"/>
      <c r="L182" s="3"/>
      <c r="M182" s="3"/>
      <c r="N182" s="3"/>
      <c r="O182" s="3"/>
      <c r="P182" s="3"/>
      <c r="Q182" s="3"/>
      <c r="R182" s="3"/>
      <c r="S182" s="3"/>
      <c r="T182" s="3"/>
      <c r="U182" s="3"/>
      <c r="V182" s="3"/>
      <c r="W182" s="3"/>
      <c r="X182" s="3"/>
      <c r="Y182" s="3"/>
      <c r="Z182" s="3"/>
      <c r="AA182" s="3"/>
    </row>
    <row r="183" spans="1:27" ht="15.75" customHeight="1">
      <c r="A183" s="31"/>
      <c r="B183" s="31"/>
      <c r="C183" s="30"/>
      <c r="D183" s="31"/>
      <c r="E183" s="31"/>
      <c r="F183" s="31"/>
      <c r="G183" s="32"/>
      <c r="H183" s="31"/>
      <c r="I183" s="31"/>
      <c r="J183" s="31"/>
      <c r="K183" s="31"/>
      <c r="L183" s="31"/>
      <c r="M183" s="31"/>
      <c r="N183" s="31"/>
      <c r="O183" s="31"/>
      <c r="P183" s="31"/>
      <c r="Q183" s="31"/>
      <c r="R183" s="31"/>
      <c r="S183" s="31"/>
      <c r="T183" s="31"/>
      <c r="U183" s="31"/>
      <c r="V183" s="31"/>
      <c r="W183" s="31"/>
      <c r="X183" s="31"/>
      <c r="Y183" s="31"/>
      <c r="Z183" s="31"/>
      <c r="AA183" s="31"/>
    </row>
    <row r="184" spans="1:27" ht="15.75" customHeight="1">
      <c r="A184" s="3"/>
      <c r="B184" s="3"/>
      <c r="C184" s="2"/>
      <c r="D184" s="3"/>
      <c r="E184" s="3"/>
      <c r="F184" s="3"/>
      <c r="G184" s="5"/>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5"/>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5"/>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5"/>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5"/>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5"/>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5"/>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5"/>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5"/>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5"/>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5"/>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5"/>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5"/>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5"/>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5"/>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5"/>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5"/>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5"/>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5"/>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5"/>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5"/>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5"/>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5"/>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5"/>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5"/>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5"/>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5"/>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5"/>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5"/>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5"/>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5"/>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5"/>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5"/>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5"/>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5"/>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5"/>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5"/>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5"/>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5"/>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5"/>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5"/>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5"/>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5"/>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5"/>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5"/>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5"/>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5"/>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5"/>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5"/>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5"/>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5"/>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5"/>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5"/>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5"/>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5"/>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5"/>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5"/>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5"/>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5"/>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5"/>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5"/>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5"/>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5"/>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5"/>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5"/>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5"/>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5"/>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5"/>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5"/>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5"/>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5"/>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5"/>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5"/>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5"/>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5"/>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5"/>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5"/>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5"/>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5"/>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5"/>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5"/>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5"/>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5"/>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5"/>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5"/>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5"/>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5"/>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5"/>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5"/>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5"/>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5"/>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5"/>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5"/>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5"/>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5"/>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5"/>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5"/>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5"/>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5"/>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5"/>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5"/>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5"/>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5"/>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5"/>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5"/>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5"/>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5"/>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5"/>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5"/>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5"/>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5"/>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5"/>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5"/>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5"/>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5"/>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5"/>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5"/>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5"/>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5"/>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5"/>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5"/>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5"/>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5"/>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5"/>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5"/>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5"/>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5"/>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5"/>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5"/>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5"/>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5"/>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5"/>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5"/>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5"/>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5"/>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5"/>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5"/>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5"/>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5"/>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5"/>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5"/>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5"/>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5"/>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5"/>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5"/>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5"/>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5"/>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5"/>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5"/>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5"/>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5"/>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5"/>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5"/>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5"/>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5"/>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5"/>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5"/>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5"/>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5"/>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5"/>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5"/>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5"/>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5"/>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5"/>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5"/>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5"/>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5"/>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5"/>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5"/>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5"/>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5"/>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5"/>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5"/>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5"/>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5"/>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5"/>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5"/>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5"/>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5"/>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5"/>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5"/>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5"/>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5"/>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5"/>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5"/>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5"/>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5"/>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5"/>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5"/>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5"/>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5"/>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5"/>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5"/>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5"/>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5"/>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5"/>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5"/>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5"/>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5"/>
      <c r="H382" s="3"/>
      <c r="I382" s="3"/>
      <c r="J382" s="3"/>
      <c r="K382" s="3"/>
      <c r="L382" s="3"/>
      <c r="M382" s="3"/>
      <c r="N382" s="3"/>
      <c r="O382" s="3"/>
      <c r="P382" s="3"/>
      <c r="Q382" s="3"/>
      <c r="R382" s="3"/>
      <c r="S382" s="3"/>
      <c r="T382" s="3"/>
      <c r="U382" s="3"/>
      <c r="V382" s="3"/>
      <c r="W382" s="3"/>
      <c r="X382" s="3"/>
      <c r="Y382" s="3"/>
      <c r="Z382" s="3"/>
      <c r="AA382" s="3"/>
    </row>
    <row r="383" spans="1:27" ht="15.75" customHeight="1"/>
    <row r="384" spans="1:27"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1">
    <mergeCell ref="C148:D148"/>
    <mergeCell ref="B162:B180"/>
    <mergeCell ref="B148:B158"/>
    <mergeCell ref="C156:D156"/>
    <mergeCell ref="C182:D182"/>
    <mergeCell ref="C151:D151"/>
    <mergeCell ref="C160:D160"/>
    <mergeCell ref="C150:D150"/>
    <mergeCell ref="C149:D149"/>
    <mergeCell ref="C157:D157"/>
    <mergeCell ref="C158:D158"/>
    <mergeCell ref="C155:D155"/>
    <mergeCell ref="C154:D154"/>
    <mergeCell ref="C152:D152"/>
    <mergeCell ref="C153:D153"/>
    <mergeCell ref="C133:D133"/>
    <mergeCell ref="C123:D123"/>
    <mergeCell ref="C75:D75"/>
    <mergeCell ref="C74:D74"/>
    <mergeCell ref="B147:D147"/>
    <mergeCell ref="C145:D145"/>
    <mergeCell ref="C144:D144"/>
    <mergeCell ref="C141:D141"/>
    <mergeCell ref="C129:D129"/>
    <mergeCell ref="C128:D128"/>
    <mergeCell ref="C130:D130"/>
    <mergeCell ref="C131:D131"/>
    <mergeCell ref="B126:B131"/>
    <mergeCell ref="B135:B139"/>
    <mergeCell ref="C127:D127"/>
    <mergeCell ref="C126:D126"/>
    <mergeCell ref="C2:D2"/>
    <mergeCell ref="J2:J3"/>
    <mergeCell ref="C79:D79"/>
    <mergeCell ref="C77:D77"/>
    <mergeCell ref="C76:D76"/>
    <mergeCell ref="C69:D69"/>
    <mergeCell ref="C68:D68"/>
    <mergeCell ref="C65:D65"/>
    <mergeCell ref="C73:D73"/>
    <mergeCell ref="C72:D72"/>
    <mergeCell ref="B71:D71"/>
    <mergeCell ref="C15:D15"/>
    <mergeCell ref="C14:D14"/>
    <mergeCell ref="C3:D3"/>
    <mergeCell ref="C6:D6"/>
    <mergeCell ref="C16:D16"/>
    <mergeCell ref="B125:D125"/>
    <mergeCell ref="C122:D122"/>
    <mergeCell ref="C10:D10"/>
    <mergeCell ref="C7:D7"/>
    <mergeCell ref="B9:D9"/>
    <mergeCell ref="C119:D119"/>
    <mergeCell ref="C18:D18"/>
    <mergeCell ref="C13:D13"/>
    <mergeCell ref="C12:D12"/>
    <mergeCell ref="C11:D11"/>
    <mergeCell ref="B20:B63"/>
    <mergeCell ref="B72:B77"/>
    <mergeCell ref="B81:B117"/>
    <mergeCell ref="B10:B16"/>
  </mergeCells>
  <conditionalFormatting sqref="C1:D8 C10:D70 G58:G62 C72:D124 C126:D146 C148:D1000">
    <cfRule type="cellIs" dxfId="23" priority="1" operator="equal">
      <formula>"Success"</formula>
    </cfRule>
  </conditionalFormatting>
  <conditionalFormatting sqref="C1:D8 C10:D70 G58:G62 C72:D124 C126:D146 C148:D1000">
    <cfRule type="containsText" dxfId="22" priority="2" operator="containsText" text="Failed">
      <formula>NOT(ISERROR(SEARCH(("Failed"),(C1))))</formula>
    </cfRule>
  </conditionalFormatting>
  <conditionalFormatting sqref="C1:D8 C10:D70 C72:D124 C126:D146 C148:D1000">
    <cfRule type="cellIs" dxfId="21" priority="3" operator="equal">
      <formula>"Success"</formula>
    </cfRule>
  </conditionalFormatting>
  <conditionalFormatting sqref="C1:D8 C10:D70 C72:D124 C126:D146 C148:D1000">
    <cfRule type="containsText" dxfId="20" priority="4" operator="containsText" text="Failed">
      <formula>NOT(ISERROR(SEARCH(("Failed"),(C1))))</formula>
    </cfRule>
  </conditionalFormatting>
  <hyperlinks>
    <hyperlink ref="J2" location="Summary!A1" display="&lt; Back To Summary" xr:uid="{00000000-0004-0000-1800-000000000000}"/>
    <hyperlink ref="C3" location="TC-022!A1" display="TC-022" xr:uid="{00000000-0004-0000-1800-000001000000}"/>
    <hyperlink ref="C7" location="TC-022!6:6" display="TC-022-SC-001" xr:uid="{00000000-0004-0000-1800-000002000000}"/>
    <hyperlink ref="C69" location="TC-022!68:68" display="TC-022-SC-002" xr:uid="{00000000-0004-0000-1800-000003000000}"/>
    <hyperlink ref="C123" location="TC-022!122:122" display="TC-022-SC-003" xr:uid="{00000000-0004-0000-1800-000004000000}"/>
    <hyperlink ref="C145" location="TC-022!144:144" display="TC-022-SC-004" xr:uid="{00000000-0004-0000-1800-000005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73.88671875" customWidth="1"/>
    <col min="5" max="6" width="14.44140625" customWidth="1"/>
    <col min="7" max="7" width="16" customWidth="1"/>
    <col min="9" max="9" width="3.33203125" customWidth="1"/>
    <col min="10" max="10" width="18.109375" customWidth="1"/>
  </cols>
  <sheetData>
    <row r="1" spans="1:27" ht="14.4">
      <c r="A1" s="1"/>
      <c r="B1" s="1"/>
      <c r="C1" s="2"/>
      <c r="D1" s="3"/>
      <c r="E1" s="3"/>
      <c r="F1" s="3"/>
      <c r="G1" s="5"/>
      <c r="H1" s="3"/>
      <c r="I1" s="3"/>
      <c r="J1" s="3"/>
      <c r="K1" s="3"/>
      <c r="L1" s="3"/>
      <c r="M1" s="3"/>
      <c r="N1" s="3"/>
      <c r="O1" s="3"/>
      <c r="P1" s="3"/>
      <c r="Q1" s="3"/>
      <c r="R1" s="3"/>
      <c r="S1" s="3"/>
      <c r="T1" s="3"/>
      <c r="U1" s="3"/>
      <c r="V1" s="3"/>
      <c r="W1" s="3"/>
      <c r="X1" s="3"/>
      <c r="Y1" s="3"/>
      <c r="Z1" s="3"/>
      <c r="AA1" s="3"/>
    </row>
    <row r="2" spans="1:27" ht="14.4">
      <c r="A2" s="1"/>
      <c r="B2" s="9" t="s">
        <v>5</v>
      </c>
      <c r="C2" s="132" t="str">
        <f>Summary!C130</f>
        <v>Order Confirmation with Status and Notification of Order</v>
      </c>
      <c r="D2" s="126"/>
      <c r="E2" s="3"/>
      <c r="F2" s="17" t="s">
        <v>17</v>
      </c>
      <c r="G2" s="19"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26</v>
      </c>
      <c r="D3" s="126"/>
      <c r="E3" s="3"/>
      <c r="F3" s="26">
        <f>COUNTIF(C:C,"TC-023-SC-*")</f>
        <v>7</v>
      </c>
      <c r="G3" s="27">
        <f>COUNTIF(C:C,"Success")</f>
        <v>7</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2"/>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5"/>
      <c r="H5" s="3"/>
      <c r="I5" s="3"/>
      <c r="J5" s="3"/>
      <c r="K5" s="3"/>
      <c r="L5" s="3"/>
      <c r="M5" s="3"/>
      <c r="N5" s="3"/>
      <c r="O5" s="3"/>
      <c r="P5" s="3"/>
      <c r="Q5" s="3"/>
      <c r="R5" s="3"/>
      <c r="S5" s="3"/>
      <c r="T5" s="3"/>
      <c r="U5" s="3"/>
      <c r="V5" s="3"/>
      <c r="W5" s="3"/>
      <c r="X5" s="3"/>
      <c r="Y5" s="3"/>
      <c r="Z5" s="3"/>
      <c r="AA5" s="3"/>
    </row>
    <row r="6" spans="1:27" ht="14.4">
      <c r="A6" s="1"/>
      <c r="B6" s="33" t="s">
        <v>11</v>
      </c>
      <c r="C6" s="125" t="str">
        <f>Summary!F130</f>
        <v>Normal Scenario for Sellers Confirm Buyers Order</v>
      </c>
      <c r="D6" s="126"/>
      <c r="E6" s="3"/>
      <c r="F6" s="3"/>
      <c r="G6" s="5"/>
      <c r="H6" s="3"/>
      <c r="I6" s="3"/>
      <c r="J6" s="3"/>
      <c r="K6" s="3"/>
      <c r="L6" s="3"/>
      <c r="M6" s="3"/>
      <c r="N6" s="3"/>
      <c r="O6" s="3"/>
      <c r="P6" s="3"/>
      <c r="Q6" s="3"/>
      <c r="R6" s="3"/>
      <c r="S6" s="3"/>
      <c r="T6" s="3"/>
      <c r="U6" s="3"/>
      <c r="V6" s="3"/>
      <c r="W6" s="3"/>
      <c r="X6" s="3"/>
      <c r="Y6" s="3"/>
      <c r="Z6" s="3"/>
      <c r="AA6" s="3"/>
    </row>
    <row r="7" spans="1:27" ht="14.4">
      <c r="A7" s="1"/>
      <c r="B7" s="25" t="s">
        <v>9</v>
      </c>
      <c r="C7" s="127" t="s">
        <v>59</v>
      </c>
      <c r="D7" s="126"/>
      <c r="E7" s="3"/>
      <c r="F7" s="3"/>
      <c r="G7" s="5"/>
      <c r="H7" s="3"/>
      <c r="I7" s="3"/>
      <c r="J7" s="3"/>
      <c r="K7" s="3"/>
      <c r="L7" s="3"/>
      <c r="M7" s="3"/>
      <c r="N7" s="3"/>
      <c r="O7" s="3"/>
      <c r="P7" s="3"/>
      <c r="Q7" s="3"/>
      <c r="R7" s="3"/>
      <c r="S7" s="3"/>
      <c r="T7" s="3"/>
      <c r="U7" s="3"/>
      <c r="V7" s="3"/>
      <c r="W7" s="3"/>
      <c r="X7" s="3"/>
      <c r="Y7" s="3"/>
      <c r="Z7" s="3"/>
      <c r="AA7" s="3"/>
    </row>
    <row r="8" spans="1:27" ht="14.4">
      <c r="A8" s="1"/>
      <c r="B8" s="1"/>
      <c r="C8" s="2"/>
      <c r="D8" s="3"/>
      <c r="E8" s="3"/>
      <c r="F8" s="3"/>
      <c r="G8" s="5"/>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5"/>
      <c r="H9" s="3"/>
      <c r="I9" s="3"/>
      <c r="J9" s="3"/>
      <c r="K9" s="3"/>
      <c r="L9" s="3"/>
      <c r="M9" s="3"/>
      <c r="N9" s="3"/>
      <c r="O9" s="3"/>
      <c r="P9" s="3"/>
      <c r="Q9" s="3"/>
      <c r="R9" s="3"/>
      <c r="S9" s="3"/>
      <c r="T9" s="3"/>
      <c r="U9" s="3"/>
      <c r="V9" s="3"/>
      <c r="W9" s="3"/>
      <c r="X9" s="3"/>
      <c r="Y9" s="3"/>
      <c r="Z9" s="3"/>
      <c r="AA9" s="3"/>
    </row>
    <row r="10" spans="1:27" ht="14.4">
      <c r="A10" s="1"/>
      <c r="B10" s="133" t="s">
        <v>81</v>
      </c>
      <c r="C10" s="128" t="s">
        <v>83</v>
      </c>
      <c r="D10" s="126"/>
      <c r="E10" s="3"/>
      <c r="F10" s="3"/>
      <c r="G10" s="5"/>
      <c r="H10" s="3"/>
      <c r="I10" s="3"/>
      <c r="J10" s="3"/>
      <c r="K10" s="3"/>
      <c r="L10" s="3"/>
      <c r="M10" s="3"/>
      <c r="N10" s="3"/>
      <c r="O10" s="3"/>
      <c r="P10" s="3"/>
      <c r="Q10" s="3"/>
      <c r="R10" s="3"/>
      <c r="S10" s="3"/>
      <c r="T10" s="3"/>
      <c r="U10" s="3"/>
      <c r="V10" s="3"/>
      <c r="W10" s="3"/>
      <c r="X10" s="3"/>
      <c r="Y10" s="3"/>
      <c r="Z10" s="3"/>
      <c r="AA10" s="3"/>
    </row>
    <row r="11" spans="1:27" ht="14.4">
      <c r="A11" s="1"/>
      <c r="B11" s="134"/>
      <c r="C11" s="128" t="s">
        <v>92</v>
      </c>
      <c r="D11" s="126"/>
      <c r="E11" s="3"/>
      <c r="F11" s="3"/>
      <c r="G11" s="5"/>
      <c r="H11" s="3"/>
      <c r="I11" s="3"/>
      <c r="J11" s="3"/>
      <c r="K11" s="3"/>
      <c r="L11" s="3"/>
      <c r="M11" s="3"/>
      <c r="N11" s="3"/>
      <c r="O11" s="3"/>
      <c r="P11" s="3"/>
      <c r="Q11" s="3"/>
      <c r="R11" s="3"/>
      <c r="S11" s="3"/>
      <c r="T11" s="3"/>
      <c r="U11" s="3"/>
      <c r="V11" s="3"/>
      <c r="W11" s="3"/>
      <c r="X11" s="3"/>
      <c r="Y11" s="3"/>
      <c r="Z11" s="3"/>
      <c r="AA11" s="3"/>
    </row>
    <row r="12" spans="1:27" ht="14.4">
      <c r="A12" s="1"/>
      <c r="B12" s="134"/>
      <c r="C12" s="128" t="s">
        <v>97</v>
      </c>
      <c r="D12" s="126"/>
      <c r="E12" s="3"/>
      <c r="F12" s="3"/>
      <c r="G12" s="5"/>
      <c r="H12" s="3"/>
      <c r="I12" s="3"/>
      <c r="J12" s="3"/>
      <c r="K12" s="3"/>
      <c r="L12" s="3"/>
      <c r="M12" s="3"/>
      <c r="N12" s="3"/>
      <c r="O12" s="3"/>
      <c r="P12" s="3"/>
      <c r="Q12" s="3"/>
      <c r="R12" s="3"/>
      <c r="S12" s="3"/>
      <c r="T12" s="3"/>
      <c r="U12" s="3"/>
      <c r="V12" s="3"/>
      <c r="W12" s="3"/>
      <c r="X12" s="3"/>
      <c r="Y12" s="3"/>
      <c r="Z12" s="3"/>
      <c r="AA12" s="3"/>
    </row>
    <row r="13" spans="1:27" ht="14.4">
      <c r="A13" s="1"/>
      <c r="B13" s="134"/>
      <c r="C13" s="128" t="s">
        <v>98</v>
      </c>
      <c r="D13" s="126"/>
      <c r="E13" s="3"/>
      <c r="F13" s="3"/>
      <c r="G13" s="5"/>
      <c r="H13" s="3"/>
      <c r="I13" s="3"/>
      <c r="J13" s="3"/>
      <c r="K13" s="3"/>
      <c r="L13" s="3"/>
      <c r="M13" s="3"/>
      <c r="N13" s="3"/>
      <c r="O13" s="3"/>
      <c r="P13" s="3"/>
      <c r="Q13" s="3"/>
      <c r="R13" s="3"/>
      <c r="S13" s="3"/>
      <c r="T13" s="3"/>
      <c r="U13" s="3"/>
      <c r="V13" s="3"/>
      <c r="W13" s="3"/>
      <c r="X13" s="3"/>
      <c r="Y13" s="3"/>
      <c r="Z13" s="3"/>
      <c r="AA13" s="3"/>
    </row>
    <row r="14" spans="1:27" ht="14.4">
      <c r="A14" s="1"/>
      <c r="B14" s="135"/>
      <c r="C14" s="128" t="s">
        <v>104</v>
      </c>
      <c r="D14" s="126"/>
      <c r="E14" s="3"/>
      <c r="F14" s="3"/>
      <c r="G14" s="5"/>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5"/>
      <c r="H15" s="3"/>
      <c r="I15" s="3"/>
      <c r="J15" s="3"/>
      <c r="K15" s="3"/>
      <c r="L15" s="3"/>
      <c r="M15" s="3"/>
      <c r="N15" s="3"/>
      <c r="O15" s="3"/>
      <c r="P15" s="3"/>
      <c r="Q15" s="3"/>
      <c r="R15" s="3"/>
      <c r="S15" s="3"/>
      <c r="T15" s="3"/>
      <c r="U15" s="3"/>
      <c r="V15" s="3"/>
      <c r="W15" s="3"/>
      <c r="X15" s="3"/>
      <c r="Y15" s="3"/>
      <c r="Z15" s="3"/>
      <c r="AA15" s="3"/>
    </row>
    <row r="16" spans="1:27" ht="14.4">
      <c r="A16" s="1"/>
      <c r="B16" s="25" t="s">
        <v>12</v>
      </c>
      <c r="C16" s="128" t="str">
        <f>Summary!G130</f>
        <v>Buyers get the notification that order in the process and Buyers can see ongoing order listed at 'In Process' page in the Buyers menu</v>
      </c>
      <c r="D16" s="126"/>
      <c r="E16" s="3"/>
      <c r="F16" s="3"/>
      <c r="G16" s="5"/>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5"/>
      <c r="H17" s="3"/>
      <c r="I17" s="3"/>
      <c r="J17" s="3"/>
      <c r="K17" s="3"/>
      <c r="L17" s="3"/>
      <c r="M17" s="3"/>
      <c r="N17" s="3"/>
      <c r="O17" s="3"/>
      <c r="P17" s="3"/>
      <c r="Q17" s="3"/>
      <c r="R17" s="3"/>
      <c r="S17" s="3"/>
      <c r="T17" s="3"/>
      <c r="U17" s="3"/>
      <c r="V17" s="3"/>
      <c r="W17" s="3"/>
      <c r="X17" s="3"/>
      <c r="Y17" s="3"/>
      <c r="Z17" s="3"/>
      <c r="AA17" s="3"/>
    </row>
    <row r="18" spans="1:27" ht="14.4">
      <c r="A18" s="1"/>
      <c r="B18" s="133" t="s">
        <v>118</v>
      </c>
      <c r="C18" s="36" t="s">
        <v>120</v>
      </c>
      <c r="D18" s="37" t="s">
        <v>122</v>
      </c>
      <c r="E18" s="3"/>
      <c r="F18" s="3"/>
      <c r="G18" s="5"/>
      <c r="H18" s="3"/>
      <c r="I18" s="3"/>
      <c r="J18" s="3"/>
      <c r="K18" s="3"/>
      <c r="L18" s="3"/>
      <c r="M18" s="3"/>
      <c r="N18" s="3"/>
      <c r="O18" s="3"/>
      <c r="P18" s="3"/>
      <c r="Q18" s="3"/>
      <c r="R18" s="3"/>
      <c r="S18" s="3"/>
      <c r="T18" s="3"/>
      <c r="U18" s="3"/>
      <c r="V18" s="3"/>
      <c r="W18" s="3"/>
      <c r="X18" s="3"/>
      <c r="Y18" s="3"/>
      <c r="Z18" s="3"/>
      <c r="AA18" s="3"/>
    </row>
    <row r="19" spans="1:27" ht="14.4">
      <c r="A19" s="3"/>
      <c r="B19" s="134"/>
      <c r="C19" s="36" t="s">
        <v>126</v>
      </c>
      <c r="D19" s="37" t="s">
        <v>129</v>
      </c>
      <c r="E19" s="3"/>
      <c r="F19" s="3"/>
      <c r="G19" s="5"/>
      <c r="H19" s="3"/>
      <c r="I19" s="3"/>
      <c r="J19" s="3"/>
      <c r="K19" s="3"/>
      <c r="L19" s="3"/>
      <c r="M19" s="3"/>
      <c r="N19" s="3"/>
      <c r="O19" s="3"/>
      <c r="P19" s="3"/>
      <c r="Q19" s="3"/>
      <c r="R19" s="3"/>
      <c r="S19" s="3"/>
      <c r="T19" s="3"/>
      <c r="U19" s="3"/>
      <c r="V19" s="3"/>
      <c r="W19" s="3"/>
      <c r="X19" s="3"/>
      <c r="Y19" s="3"/>
      <c r="Z19" s="3"/>
      <c r="AA19" s="3"/>
    </row>
    <row r="20" spans="1:27" ht="43.2">
      <c r="A20" s="3"/>
      <c r="B20" s="134"/>
      <c r="C20" s="36" t="s">
        <v>131</v>
      </c>
      <c r="D20" s="38" t="s">
        <v>1388</v>
      </c>
      <c r="E20" s="3"/>
      <c r="F20" s="3"/>
      <c r="G20" s="5"/>
      <c r="H20" s="3"/>
      <c r="I20" s="3"/>
      <c r="J20" s="3"/>
      <c r="K20" s="3"/>
      <c r="L20" s="3"/>
      <c r="M20" s="3"/>
      <c r="N20" s="3"/>
      <c r="O20" s="3"/>
      <c r="P20" s="3"/>
      <c r="Q20" s="3"/>
      <c r="R20" s="3"/>
      <c r="S20" s="3"/>
      <c r="T20" s="3"/>
      <c r="U20" s="3"/>
      <c r="V20" s="3"/>
      <c r="W20" s="3"/>
      <c r="X20" s="3"/>
      <c r="Y20" s="3"/>
      <c r="Z20" s="3"/>
      <c r="AA20" s="3"/>
    </row>
    <row r="21" spans="1:27" ht="15.75" customHeight="1">
      <c r="A21" s="3"/>
      <c r="B21" s="134"/>
      <c r="C21" s="36" t="s">
        <v>137</v>
      </c>
      <c r="D21" s="37" t="s">
        <v>138</v>
      </c>
      <c r="E21" s="3"/>
      <c r="F21" s="3"/>
      <c r="G21" s="5"/>
      <c r="H21" s="3"/>
      <c r="I21" s="3"/>
      <c r="J21" s="3"/>
      <c r="K21" s="3"/>
      <c r="L21" s="3"/>
      <c r="M21" s="3"/>
      <c r="N21" s="3"/>
      <c r="O21" s="3"/>
      <c r="P21" s="3"/>
      <c r="Q21" s="3"/>
      <c r="R21" s="3"/>
      <c r="S21" s="3"/>
      <c r="T21" s="3"/>
      <c r="U21" s="3"/>
      <c r="V21" s="3"/>
      <c r="W21" s="3"/>
      <c r="X21" s="3"/>
      <c r="Y21" s="3"/>
      <c r="Z21" s="3"/>
      <c r="AA21" s="3"/>
    </row>
    <row r="22" spans="1:27" ht="15.75" customHeight="1">
      <c r="A22" s="3"/>
      <c r="B22" s="134"/>
      <c r="C22" s="36" t="s">
        <v>139</v>
      </c>
      <c r="D22" s="37" t="s">
        <v>1389</v>
      </c>
      <c r="E22" s="3"/>
      <c r="F22" s="3"/>
      <c r="G22" s="5"/>
      <c r="H22" s="3"/>
      <c r="I22" s="3"/>
      <c r="J22" s="3"/>
      <c r="K22" s="3"/>
      <c r="L22" s="3"/>
      <c r="M22" s="3"/>
      <c r="N22" s="3"/>
      <c r="O22" s="3"/>
      <c r="P22" s="3"/>
      <c r="Q22" s="3"/>
      <c r="R22" s="3"/>
      <c r="S22" s="3"/>
      <c r="T22" s="3"/>
      <c r="U22" s="3"/>
      <c r="V22" s="3"/>
      <c r="W22" s="3"/>
      <c r="X22" s="3"/>
      <c r="Y22" s="3"/>
      <c r="Z22" s="3"/>
      <c r="AA22" s="3"/>
    </row>
    <row r="23" spans="1:27" ht="15.75" customHeight="1">
      <c r="A23" s="3"/>
      <c r="B23" s="134"/>
      <c r="C23" s="36" t="s">
        <v>144</v>
      </c>
      <c r="D23" s="37" t="s">
        <v>145</v>
      </c>
      <c r="E23" s="3"/>
      <c r="F23" s="3"/>
      <c r="G23" s="5"/>
      <c r="H23" s="3"/>
      <c r="I23" s="3"/>
      <c r="J23" s="3"/>
      <c r="K23" s="3"/>
      <c r="L23" s="3"/>
      <c r="M23" s="3"/>
      <c r="N23" s="3"/>
      <c r="O23" s="3"/>
      <c r="P23" s="3"/>
      <c r="Q23" s="3"/>
      <c r="R23" s="3"/>
      <c r="S23" s="3"/>
      <c r="T23" s="3"/>
      <c r="U23" s="3"/>
      <c r="V23" s="3"/>
      <c r="W23" s="3"/>
      <c r="X23" s="3"/>
      <c r="Y23" s="3"/>
      <c r="Z23" s="3"/>
      <c r="AA23" s="3"/>
    </row>
    <row r="24" spans="1:27" ht="15.75" customHeight="1">
      <c r="A24" s="3"/>
      <c r="B24" s="134"/>
      <c r="C24" s="36" t="s">
        <v>149</v>
      </c>
      <c r="D24" s="37" t="s">
        <v>150</v>
      </c>
      <c r="E24" s="3"/>
      <c r="F24" s="3"/>
      <c r="G24" s="5"/>
      <c r="H24" s="3"/>
      <c r="I24" s="3"/>
      <c r="J24" s="3"/>
      <c r="K24" s="3"/>
      <c r="L24" s="3"/>
      <c r="M24" s="3"/>
      <c r="N24" s="3"/>
      <c r="O24" s="3"/>
      <c r="P24" s="3"/>
      <c r="Q24" s="3"/>
      <c r="R24" s="3"/>
      <c r="S24" s="3"/>
      <c r="T24" s="3"/>
      <c r="U24" s="3"/>
      <c r="V24" s="3"/>
      <c r="W24" s="3"/>
      <c r="X24" s="3"/>
      <c r="Y24" s="3"/>
      <c r="Z24" s="3"/>
      <c r="AA24" s="3"/>
    </row>
    <row r="25" spans="1:27" ht="15.75" customHeight="1">
      <c r="A25" s="3"/>
      <c r="B25" s="134"/>
      <c r="C25" s="36" t="s">
        <v>154</v>
      </c>
      <c r="D25" s="37" t="s">
        <v>1390</v>
      </c>
      <c r="E25" s="3"/>
      <c r="F25" s="3"/>
      <c r="G25" s="5"/>
      <c r="H25" s="3"/>
      <c r="I25" s="3"/>
      <c r="J25" s="3"/>
      <c r="K25" s="3"/>
      <c r="L25" s="3"/>
      <c r="M25" s="3"/>
      <c r="N25" s="3"/>
      <c r="O25" s="3"/>
      <c r="P25" s="3"/>
      <c r="Q25" s="3"/>
      <c r="R25" s="3"/>
      <c r="S25" s="3"/>
      <c r="T25" s="3"/>
      <c r="U25" s="3"/>
      <c r="V25" s="3"/>
      <c r="W25" s="3"/>
      <c r="X25" s="3"/>
      <c r="Y25" s="3"/>
      <c r="Z25" s="3"/>
      <c r="AA25" s="3"/>
    </row>
    <row r="26" spans="1:27" ht="15.75" customHeight="1">
      <c r="A26" s="3"/>
      <c r="B26" s="134"/>
      <c r="C26" s="36" t="s">
        <v>157</v>
      </c>
      <c r="D26" s="37" t="s">
        <v>1392</v>
      </c>
      <c r="E26" s="3"/>
      <c r="F26" s="3"/>
      <c r="G26" s="5"/>
      <c r="H26" s="3"/>
      <c r="I26" s="3"/>
      <c r="J26" s="3"/>
      <c r="K26" s="3"/>
      <c r="L26" s="3"/>
      <c r="M26" s="3"/>
      <c r="N26" s="3"/>
      <c r="O26" s="3"/>
      <c r="P26" s="3"/>
      <c r="Q26" s="3"/>
      <c r="R26" s="3"/>
      <c r="S26" s="3"/>
      <c r="T26" s="3"/>
      <c r="U26" s="3"/>
      <c r="V26" s="3"/>
      <c r="W26" s="3"/>
      <c r="X26" s="3"/>
      <c r="Y26" s="3"/>
      <c r="Z26" s="3"/>
      <c r="AA26" s="3"/>
    </row>
    <row r="27" spans="1:27" ht="15.75" customHeight="1">
      <c r="A27" s="3"/>
      <c r="B27" s="134"/>
      <c r="C27" s="36" t="s">
        <v>162</v>
      </c>
      <c r="D27" s="37" t="s">
        <v>163</v>
      </c>
      <c r="E27" s="3"/>
      <c r="F27" s="3"/>
      <c r="G27" s="5"/>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168</v>
      </c>
      <c r="D28" s="38" t="s">
        <v>1395</v>
      </c>
      <c r="E28" s="3"/>
      <c r="F28" s="3"/>
      <c r="G28" s="5"/>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171</v>
      </c>
      <c r="D29" s="37" t="s">
        <v>172</v>
      </c>
      <c r="E29" s="3"/>
      <c r="F29" s="3"/>
      <c r="G29" s="5"/>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176</v>
      </c>
      <c r="D30" s="37" t="s">
        <v>177</v>
      </c>
      <c r="E30" s="3"/>
      <c r="F30" s="3"/>
      <c r="G30" s="5"/>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181</v>
      </c>
      <c r="D31" s="39" t="s">
        <v>184</v>
      </c>
      <c r="E31" s="3"/>
      <c r="F31" s="3"/>
      <c r="G31" s="5"/>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189</v>
      </c>
      <c r="D32" s="37" t="s">
        <v>190</v>
      </c>
      <c r="E32" s="3"/>
      <c r="F32" s="3"/>
      <c r="G32" s="5"/>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193</v>
      </c>
      <c r="D33" s="37" t="s">
        <v>194</v>
      </c>
      <c r="E33" s="3"/>
      <c r="F33" s="3"/>
      <c r="G33" s="5"/>
      <c r="H33" s="3"/>
      <c r="I33" s="3"/>
      <c r="J33" s="3"/>
      <c r="K33" s="3"/>
      <c r="L33" s="3"/>
      <c r="M33" s="3"/>
      <c r="N33" s="3"/>
      <c r="O33" s="3"/>
      <c r="P33" s="3"/>
      <c r="Q33" s="3"/>
      <c r="R33" s="3"/>
      <c r="S33" s="3"/>
      <c r="T33" s="3"/>
      <c r="U33" s="3"/>
      <c r="V33" s="3"/>
      <c r="W33" s="3"/>
      <c r="X33" s="3"/>
      <c r="Y33" s="3"/>
      <c r="Z33" s="3"/>
      <c r="AA33" s="3"/>
    </row>
    <row r="34" spans="1:27" ht="15.75" customHeight="1">
      <c r="A34" s="3"/>
      <c r="B34" s="134"/>
      <c r="C34" s="36" t="s">
        <v>197</v>
      </c>
      <c r="D34" s="37" t="s">
        <v>199</v>
      </c>
      <c r="E34" s="3"/>
      <c r="F34" s="3"/>
      <c r="G34" s="5"/>
      <c r="H34" s="3"/>
      <c r="I34" s="3"/>
      <c r="J34" s="3"/>
      <c r="K34" s="3"/>
      <c r="L34" s="3"/>
      <c r="M34" s="3"/>
      <c r="N34" s="3"/>
      <c r="O34" s="3"/>
      <c r="P34" s="3"/>
      <c r="Q34" s="3"/>
      <c r="R34" s="3"/>
      <c r="S34" s="3"/>
      <c r="T34" s="3"/>
      <c r="U34" s="3"/>
      <c r="V34" s="3"/>
      <c r="W34" s="3"/>
      <c r="X34" s="3"/>
      <c r="Y34" s="3"/>
      <c r="Z34" s="3"/>
      <c r="AA34" s="3"/>
    </row>
    <row r="35" spans="1:27" ht="15.75" customHeight="1">
      <c r="A35" s="3"/>
      <c r="B35" s="134"/>
      <c r="C35" s="36" t="s">
        <v>204</v>
      </c>
      <c r="D35" s="37" t="s">
        <v>205</v>
      </c>
      <c r="E35" s="3"/>
      <c r="F35" s="3"/>
      <c r="G35" s="5"/>
      <c r="H35" s="3"/>
      <c r="I35" s="3"/>
      <c r="J35" s="3"/>
      <c r="K35" s="3"/>
      <c r="L35" s="3"/>
      <c r="M35" s="3"/>
      <c r="N35" s="3"/>
      <c r="O35" s="3"/>
      <c r="P35" s="3"/>
      <c r="Q35" s="3"/>
      <c r="R35" s="3"/>
      <c r="S35" s="3"/>
      <c r="T35" s="3"/>
      <c r="U35" s="3"/>
      <c r="V35" s="3"/>
      <c r="W35" s="3"/>
      <c r="X35" s="3"/>
      <c r="Y35" s="3"/>
      <c r="Z35" s="3"/>
      <c r="AA35" s="3"/>
    </row>
    <row r="36" spans="1:27" ht="15.75" customHeight="1">
      <c r="A36" s="3"/>
      <c r="B36" s="134"/>
      <c r="C36" s="36" t="s">
        <v>206</v>
      </c>
      <c r="D36" s="38" t="s">
        <v>1396</v>
      </c>
      <c r="E36" s="3"/>
      <c r="F36" s="3"/>
      <c r="G36" s="5"/>
      <c r="H36" s="3"/>
      <c r="I36" s="3"/>
      <c r="J36" s="3"/>
      <c r="K36" s="3"/>
      <c r="L36" s="3"/>
      <c r="M36" s="3"/>
      <c r="N36" s="3"/>
      <c r="O36" s="3"/>
      <c r="P36" s="3"/>
      <c r="Q36" s="3"/>
      <c r="R36" s="3"/>
      <c r="S36" s="3"/>
      <c r="T36" s="3"/>
      <c r="U36" s="3"/>
      <c r="V36" s="3"/>
      <c r="W36" s="3"/>
      <c r="X36" s="3"/>
      <c r="Y36" s="3"/>
      <c r="Z36" s="3"/>
      <c r="AA36" s="3"/>
    </row>
    <row r="37" spans="1:27" ht="15.75" customHeight="1">
      <c r="A37" s="3"/>
      <c r="B37" s="134"/>
      <c r="C37" s="36" t="s">
        <v>212</v>
      </c>
      <c r="D37" s="37" t="s">
        <v>213</v>
      </c>
      <c r="E37" s="3"/>
      <c r="F37" s="3"/>
      <c r="G37" s="5"/>
      <c r="H37" s="3"/>
      <c r="I37" s="3"/>
      <c r="J37" s="3"/>
      <c r="K37" s="3"/>
      <c r="L37" s="3"/>
      <c r="M37" s="3"/>
      <c r="N37" s="3"/>
      <c r="O37" s="3"/>
      <c r="P37" s="3"/>
      <c r="Q37" s="3"/>
      <c r="R37" s="3"/>
      <c r="S37" s="3"/>
      <c r="T37" s="3"/>
      <c r="U37" s="3"/>
      <c r="V37" s="3"/>
      <c r="W37" s="3"/>
      <c r="X37" s="3"/>
      <c r="Y37" s="3"/>
      <c r="Z37" s="3"/>
      <c r="AA37" s="3"/>
    </row>
    <row r="38" spans="1:27" ht="15.75" customHeight="1">
      <c r="A38" s="3"/>
      <c r="B38" s="134"/>
      <c r="C38" s="36" t="s">
        <v>219</v>
      </c>
      <c r="D38" s="37" t="s">
        <v>220</v>
      </c>
      <c r="E38" s="3"/>
      <c r="F38" s="3"/>
      <c r="G38" s="5"/>
      <c r="H38" s="3"/>
      <c r="I38" s="3"/>
      <c r="J38" s="3"/>
      <c r="K38" s="3"/>
      <c r="L38" s="3"/>
      <c r="M38" s="3"/>
      <c r="N38" s="3"/>
      <c r="O38" s="3"/>
      <c r="P38" s="3"/>
      <c r="Q38" s="3"/>
      <c r="R38" s="3"/>
      <c r="S38" s="3"/>
      <c r="T38" s="3"/>
      <c r="U38" s="3"/>
      <c r="V38" s="3"/>
      <c r="W38" s="3"/>
      <c r="X38" s="3"/>
      <c r="Y38" s="3"/>
      <c r="Z38" s="3"/>
      <c r="AA38" s="3"/>
    </row>
    <row r="39" spans="1:27" ht="15.75" customHeight="1">
      <c r="A39" s="3"/>
      <c r="B39" s="134"/>
      <c r="C39" s="36" t="s">
        <v>222</v>
      </c>
      <c r="D39" s="40" t="s">
        <v>224</v>
      </c>
      <c r="E39" s="3"/>
      <c r="F39" s="3"/>
      <c r="G39" s="5"/>
      <c r="H39" s="3"/>
      <c r="I39" s="3"/>
      <c r="J39" s="3"/>
      <c r="K39" s="3"/>
      <c r="L39" s="3"/>
      <c r="M39" s="3"/>
      <c r="N39" s="3"/>
      <c r="O39" s="3"/>
      <c r="P39" s="3"/>
      <c r="Q39" s="3"/>
      <c r="R39" s="3"/>
      <c r="S39" s="3"/>
      <c r="T39" s="3"/>
      <c r="U39" s="3"/>
      <c r="V39" s="3"/>
      <c r="W39" s="3"/>
      <c r="X39" s="3"/>
      <c r="Y39" s="3"/>
      <c r="Z39" s="3"/>
      <c r="AA39" s="3"/>
    </row>
    <row r="40" spans="1:27" ht="15.75" customHeight="1">
      <c r="A40" s="3"/>
      <c r="B40" s="135"/>
      <c r="C40" s="36" t="s">
        <v>231</v>
      </c>
      <c r="D40" s="37" t="s">
        <v>232</v>
      </c>
      <c r="E40" s="3"/>
      <c r="F40" s="3"/>
      <c r="G40" s="5"/>
      <c r="H40" s="3"/>
      <c r="I40" s="3"/>
      <c r="J40" s="3"/>
      <c r="K40" s="3"/>
      <c r="L40" s="3"/>
      <c r="M40" s="3"/>
      <c r="N40" s="3"/>
      <c r="O40" s="3"/>
      <c r="P40" s="3"/>
      <c r="Q40" s="3"/>
      <c r="R40" s="3"/>
      <c r="S40" s="3"/>
      <c r="T40" s="3"/>
      <c r="U40" s="3"/>
      <c r="V40" s="3"/>
      <c r="W40" s="3"/>
      <c r="X40" s="3"/>
      <c r="Y40" s="3"/>
      <c r="Z40" s="3"/>
      <c r="AA40" s="3"/>
    </row>
    <row r="41" spans="1:27" ht="15.75" customHeight="1">
      <c r="A41" s="3"/>
      <c r="B41" s="3"/>
      <c r="C41" s="2"/>
      <c r="D41" s="3"/>
      <c r="E41" s="3"/>
      <c r="F41" s="3"/>
      <c r="G41" s="5"/>
      <c r="H41" s="3"/>
      <c r="I41" s="3"/>
      <c r="J41" s="3"/>
      <c r="K41" s="3"/>
      <c r="L41" s="3"/>
      <c r="M41" s="3"/>
      <c r="N41" s="3"/>
      <c r="O41" s="3"/>
      <c r="P41" s="3"/>
      <c r="Q41" s="3"/>
      <c r="R41" s="3"/>
      <c r="S41" s="3"/>
      <c r="T41" s="3"/>
      <c r="U41" s="3"/>
      <c r="V41" s="3"/>
      <c r="W41" s="3"/>
      <c r="X41" s="3"/>
      <c r="Y41" s="3"/>
      <c r="Z41" s="3"/>
      <c r="AA41" s="3"/>
    </row>
    <row r="42" spans="1:27" ht="15.75" customHeight="1">
      <c r="A42" s="1"/>
      <c r="B42" s="25" t="s">
        <v>234</v>
      </c>
      <c r="C42" s="128" t="s">
        <v>235</v>
      </c>
      <c r="D42" s="126"/>
      <c r="E42" s="3"/>
      <c r="F42" s="3"/>
      <c r="G42" s="5"/>
      <c r="H42" s="3"/>
      <c r="I42" s="3"/>
      <c r="J42" s="3"/>
      <c r="K42" s="3"/>
      <c r="L42" s="3"/>
      <c r="M42" s="3"/>
      <c r="N42" s="3"/>
      <c r="O42" s="3"/>
      <c r="P42" s="3"/>
      <c r="Q42" s="3"/>
      <c r="R42" s="3"/>
      <c r="S42" s="3"/>
      <c r="T42" s="3"/>
      <c r="U42" s="3"/>
      <c r="V42" s="3"/>
      <c r="W42" s="3"/>
      <c r="X42" s="3"/>
      <c r="Y42" s="3"/>
      <c r="Z42" s="3"/>
      <c r="AA42" s="3"/>
    </row>
    <row r="43" spans="1:27" ht="15.75" customHeight="1">
      <c r="A43" s="31"/>
      <c r="B43" s="31"/>
      <c r="C43" s="30"/>
      <c r="D43" s="31"/>
      <c r="E43" s="31"/>
      <c r="F43" s="31"/>
      <c r="G43" s="32"/>
      <c r="H43" s="31"/>
      <c r="I43" s="31"/>
      <c r="J43" s="31"/>
      <c r="K43" s="31"/>
      <c r="L43" s="31"/>
      <c r="M43" s="31"/>
      <c r="N43" s="31"/>
      <c r="O43" s="31"/>
      <c r="P43" s="31"/>
      <c r="Q43" s="31"/>
      <c r="R43" s="31"/>
      <c r="S43" s="31"/>
      <c r="T43" s="31"/>
      <c r="U43" s="31"/>
      <c r="V43" s="31"/>
      <c r="W43" s="31"/>
      <c r="X43" s="31"/>
      <c r="Y43" s="31"/>
      <c r="Z43" s="31"/>
      <c r="AA43" s="31"/>
    </row>
    <row r="44" spans="1:27" ht="15.75" customHeight="1">
      <c r="A44" s="1"/>
      <c r="B44" s="1"/>
      <c r="C44" s="2"/>
      <c r="D44" s="3"/>
      <c r="E44" s="3"/>
      <c r="F44" s="3"/>
      <c r="G44" s="5"/>
      <c r="H44" s="3"/>
      <c r="I44" s="3"/>
      <c r="J44" s="3"/>
      <c r="K44" s="3"/>
      <c r="L44" s="3"/>
      <c r="M44" s="3"/>
      <c r="N44" s="3"/>
      <c r="O44" s="3"/>
      <c r="P44" s="3"/>
      <c r="Q44" s="3"/>
      <c r="R44" s="3"/>
      <c r="S44" s="3"/>
      <c r="T44" s="3"/>
      <c r="U44" s="3"/>
      <c r="V44" s="3"/>
      <c r="W44" s="3"/>
      <c r="X44" s="3"/>
      <c r="Y44" s="3"/>
      <c r="Z44" s="3"/>
      <c r="AA44" s="3"/>
    </row>
    <row r="45" spans="1:27" ht="15.75" customHeight="1">
      <c r="A45" s="1"/>
      <c r="B45" s="33" t="s">
        <v>11</v>
      </c>
      <c r="C45" s="125" t="str">
        <f>Summary!F131</f>
        <v>Normal Scenario for Sellers Reject Buyers Order and Give a Buyer Rating</v>
      </c>
      <c r="D45" s="126"/>
      <c r="E45" s="3"/>
      <c r="F45" s="3"/>
      <c r="G45" s="5"/>
      <c r="H45" s="3"/>
      <c r="I45" s="3"/>
      <c r="J45" s="3"/>
      <c r="K45" s="3"/>
      <c r="L45" s="3"/>
      <c r="M45" s="3"/>
      <c r="N45" s="3"/>
      <c r="O45" s="3"/>
      <c r="P45" s="3"/>
      <c r="Q45" s="3"/>
      <c r="R45" s="3"/>
      <c r="S45" s="3"/>
      <c r="T45" s="3"/>
      <c r="U45" s="3"/>
      <c r="V45" s="3"/>
      <c r="W45" s="3"/>
      <c r="X45" s="3"/>
      <c r="Y45" s="3"/>
      <c r="Z45" s="3"/>
      <c r="AA45" s="3"/>
    </row>
    <row r="46" spans="1:27" ht="15.75" customHeight="1">
      <c r="A46" s="1"/>
      <c r="B46" s="25" t="s">
        <v>9</v>
      </c>
      <c r="C46" s="127" t="s">
        <v>246</v>
      </c>
      <c r="D46" s="126"/>
      <c r="E46" s="3"/>
      <c r="F46" s="3"/>
      <c r="G46" s="5"/>
      <c r="H46" s="3"/>
      <c r="I46" s="3"/>
      <c r="J46" s="3"/>
      <c r="K46" s="3"/>
      <c r="L46" s="3"/>
      <c r="M46" s="3"/>
      <c r="N46" s="3"/>
      <c r="O46" s="3"/>
      <c r="P46" s="3"/>
      <c r="Q46" s="3"/>
      <c r="R46" s="3"/>
      <c r="S46" s="3"/>
      <c r="T46" s="3"/>
      <c r="U46" s="3"/>
      <c r="V46" s="3"/>
      <c r="W46" s="3"/>
      <c r="X46" s="3"/>
      <c r="Y46" s="3"/>
      <c r="Z46" s="3"/>
      <c r="AA46" s="3"/>
    </row>
    <row r="47" spans="1:27" ht="15.75" customHeight="1">
      <c r="A47" s="1"/>
      <c r="B47" s="1"/>
      <c r="C47" s="2"/>
      <c r="D47" s="3"/>
      <c r="E47" s="3"/>
      <c r="F47" s="3"/>
      <c r="G47" s="5"/>
      <c r="H47" s="3"/>
      <c r="I47" s="3"/>
      <c r="J47" s="3"/>
      <c r="K47" s="3"/>
      <c r="L47" s="3"/>
      <c r="M47" s="3"/>
      <c r="N47" s="3"/>
      <c r="O47" s="3"/>
      <c r="P47" s="3"/>
      <c r="Q47" s="3"/>
      <c r="R47" s="3"/>
      <c r="S47" s="3"/>
      <c r="T47" s="3"/>
      <c r="U47" s="3"/>
      <c r="V47" s="3"/>
      <c r="W47" s="3"/>
      <c r="X47" s="3"/>
      <c r="Y47" s="3"/>
      <c r="Z47" s="3"/>
      <c r="AA47" s="3"/>
    </row>
    <row r="48" spans="1:27" ht="15.75" customHeight="1">
      <c r="A48" s="1"/>
      <c r="B48" s="136" t="s">
        <v>67</v>
      </c>
      <c r="C48" s="137"/>
      <c r="D48" s="126"/>
      <c r="E48" s="3"/>
      <c r="F48" s="3"/>
      <c r="G48" s="5"/>
      <c r="H48" s="3"/>
      <c r="I48" s="3"/>
      <c r="J48" s="3"/>
      <c r="K48" s="3"/>
      <c r="L48" s="3"/>
      <c r="M48" s="3"/>
      <c r="N48" s="3"/>
      <c r="O48" s="3"/>
      <c r="P48" s="3"/>
      <c r="Q48" s="3"/>
      <c r="R48" s="3"/>
      <c r="S48" s="3"/>
      <c r="T48" s="3"/>
      <c r="U48" s="3"/>
      <c r="V48" s="3"/>
      <c r="W48" s="3"/>
      <c r="X48" s="3"/>
      <c r="Y48" s="3"/>
      <c r="Z48" s="3"/>
      <c r="AA48" s="3"/>
    </row>
    <row r="49" spans="1:27" ht="15.75" customHeight="1">
      <c r="A49" s="1"/>
      <c r="B49" s="133" t="s">
        <v>81</v>
      </c>
      <c r="C49" s="128" t="s">
        <v>83</v>
      </c>
      <c r="D49" s="126"/>
      <c r="E49" s="3"/>
      <c r="F49" s="3"/>
      <c r="G49" s="5"/>
      <c r="H49" s="3"/>
      <c r="I49" s="3"/>
      <c r="J49" s="3"/>
      <c r="K49" s="3"/>
      <c r="L49" s="3"/>
      <c r="M49" s="3"/>
      <c r="N49" s="3"/>
      <c r="O49" s="3"/>
      <c r="P49" s="3"/>
      <c r="Q49" s="3"/>
      <c r="R49" s="3"/>
      <c r="S49" s="3"/>
      <c r="T49" s="3"/>
      <c r="U49" s="3"/>
      <c r="V49" s="3"/>
      <c r="W49" s="3"/>
      <c r="X49" s="3"/>
      <c r="Y49" s="3"/>
      <c r="Z49" s="3"/>
      <c r="AA49" s="3"/>
    </row>
    <row r="50" spans="1:27" ht="15.75" customHeight="1">
      <c r="A50" s="1"/>
      <c r="B50" s="134"/>
      <c r="C50" s="128" t="s">
        <v>92</v>
      </c>
      <c r="D50" s="126"/>
      <c r="E50" s="3"/>
      <c r="F50" s="3"/>
      <c r="G50" s="5"/>
      <c r="H50" s="3"/>
      <c r="I50" s="3"/>
      <c r="J50" s="3"/>
      <c r="K50" s="3"/>
      <c r="L50" s="3"/>
      <c r="M50" s="3"/>
      <c r="N50" s="3"/>
      <c r="O50" s="3"/>
      <c r="P50" s="3"/>
      <c r="Q50" s="3"/>
      <c r="R50" s="3"/>
      <c r="S50" s="3"/>
      <c r="T50" s="3"/>
      <c r="U50" s="3"/>
      <c r="V50" s="3"/>
      <c r="W50" s="3"/>
      <c r="X50" s="3"/>
      <c r="Y50" s="3"/>
      <c r="Z50" s="3"/>
      <c r="AA50" s="3"/>
    </row>
    <row r="51" spans="1:27" ht="15.75" customHeight="1">
      <c r="A51" s="1"/>
      <c r="B51" s="134"/>
      <c r="C51" s="128" t="s">
        <v>97</v>
      </c>
      <c r="D51" s="126"/>
      <c r="E51" s="3"/>
      <c r="F51" s="3"/>
      <c r="G51" s="5"/>
      <c r="H51" s="3"/>
      <c r="I51" s="3"/>
      <c r="J51" s="3"/>
      <c r="K51" s="3"/>
      <c r="L51" s="3"/>
      <c r="M51" s="3"/>
      <c r="N51" s="3"/>
      <c r="O51" s="3"/>
      <c r="P51" s="3"/>
      <c r="Q51" s="3"/>
      <c r="R51" s="3"/>
      <c r="S51" s="3"/>
      <c r="T51" s="3"/>
      <c r="U51" s="3"/>
      <c r="V51" s="3"/>
      <c r="W51" s="3"/>
      <c r="X51" s="3"/>
      <c r="Y51" s="3"/>
      <c r="Z51" s="3"/>
      <c r="AA51" s="3"/>
    </row>
    <row r="52" spans="1:27" ht="15.75" customHeight="1">
      <c r="A52" s="1"/>
      <c r="B52" s="134"/>
      <c r="C52" s="128" t="s">
        <v>98</v>
      </c>
      <c r="D52" s="126"/>
      <c r="E52" s="3"/>
      <c r="F52" s="3"/>
      <c r="G52" s="5"/>
      <c r="H52" s="3"/>
      <c r="I52" s="3"/>
      <c r="J52" s="3"/>
      <c r="K52" s="3"/>
      <c r="L52" s="3"/>
      <c r="M52" s="3"/>
      <c r="N52" s="3"/>
      <c r="O52" s="3"/>
      <c r="P52" s="3"/>
      <c r="Q52" s="3"/>
      <c r="R52" s="3"/>
      <c r="S52" s="3"/>
      <c r="T52" s="3"/>
      <c r="U52" s="3"/>
      <c r="V52" s="3"/>
      <c r="W52" s="3"/>
      <c r="X52" s="3"/>
      <c r="Y52" s="3"/>
      <c r="Z52" s="3"/>
      <c r="AA52" s="3"/>
    </row>
    <row r="53" spans="1:27" ht="15.75" customHeight="1">
      <c r="A53" s="1"/>
      <c r="B53" s="135"/>
      <c r="C53" s="128" t="s">
        <v>104</v>
      </c>
      <c r="D53" s="126"/>
      <c r="E53" s="3"/>
      <c r="F53" s="3"/>
      <c r="G53" s="5"/>
      <c r="H53" s="3"/>
      <c r="I53" s="3"/>
      <c r="J53" s="3"/>
      <c r="K53" s="3"/>
      <c r="L53" s="3"/>
      <c r="M53" s="3"/>
      <c r="N53" s="3"/>
      <c r="O53" s="3"/>
      <c r="P53" s="3"/>
      <c r="Q53" s="3"/>
      <c r="R53" s="3"/>
      <c r="S53" s="3"/>
      <c r="T53" s="3"/>
      <c r="U53" s="3"/>
      <c r="V53" s="3"/>
      <c r="W53" s="3"/>
      <c r="X53" s="3"/>
      <c r="Y53" s="3"/>
      <c r="Z53" s="3"/>
      <c r="AA53" s="3"/>
    </row>
    <row r="54" spans="1:27" ht="15.75" customHeight="1">
      <c r="A54" s="3"/>
      <c r="B54" s="3"/>
      <c r="C54" s="2"/>
      <c r="D54" s="3"/>
      <c r="E54" s="3"/>
      <c r="F54" s="3"/>
      <c r="G54" s="5"/>
      <c r="H54" s="3"/>
      <c r="I54" s="3"/>
      <c r="J54" s="3"/>
      <c r="K54" s="3"/>
      <c r="L54" s="3"/>
      <c r="M54" s="3"/>
      <c r="N54" s="3"/>
      <c r="O54" s="3"/>
      <c r="P54" s="3"/>
      <c r="Q54" s="3"/>
      <c r="R54" s="3"/>
      <c r="S54" s="3"/>
      <c r="T54" s="3"/>
      <c r="U54" s="3"/>
      <c r="V54" s="3"/>
      <c r="W54" s="3"/>
      <c r="X54" s="3"/>
      <c r="Y54" s="3"/>
      <c r="Z54" s="3"/>
      <c r="AA54" s="3"/>
    </row>
    <row r="55" spans="1:27" ht="15.75" customHeight="1">
      <c r="A55" s="1"/>
      <c r="B55" s="25" t="s">
        <v>12</v>
      </c>
      <c r="C55" s="128" t="str">
        <f>Summary!G131</f>
        <v>Buyers get the notification that order has rejected and Buyers can see rejected order listed at 'Rejected' page in the Buyers menu</v>
      </c>
      <c r="D55" s="126"/>
      <c r="E55" s="3"/>
      <c r="F55" s="3"/>
      <c r="G55" s="5"/>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5"/>
      <c r="H56" s="3"/>
      <c r="I56" s="3"/>
      <c r="J56" s="3"/>
      <c r="K56" s="3"/>
      <c r="L56" s="3"/>
      <c r="M56" s="3"/>
      <c r="N56" s="3"/>
      <c r="O56" s="3"/>
      <c r="P56" s="3"/>
      <c r="Q56" s="3"/>
      <c r="R56" s="3"/>
      <c r="S56" s="3"/>
      <c r="T56" s="3"/>
      <c r="U56" s="3"/>
      <c r="V56" s="3"/>
      <c r="W56" s="3"/>
      <c r="X56" s="3"/>
      <c r="Y56" s="3"/>
      <c r="Z56" s="3"/>
      <c r="AA56" s="3"/>
    </row>
    <row r="57" spans="1:27" ht="15.75" customHeight="1">
      <c r="A57" s="1"/>
      <c r="B57" s="133" t="s">
        <v>118</v>
      </c>
      <c r="C57" s="36" t="s">
        <v>120</v>
      </c>
      <c r="D57" s="37" t="s">
        <v>122</v>
      </c>
      <c r="E57" s="3"/>
      <c r="F57" s="3"/>
      <c r="G57" s="5"/>
      <c r="H57" s="3"/>
      <c r="I57" s="3"/>
      <c r="J57" s="3"/>
      <c r="K57" s="3"/>
      <c r="L57" s="3"/>
      <c r="M57" s="3"/>
      <c r="N57" s="3"/>
      <c r="O57" s="3"/>
      <c r="P57" s="3"/>
      <c r="Q57" s="3"/>
      <c r="R57" s="3"/>
      <c r="S57" s="3"/>
      <c r="T57" s="3"/>
      <c r="U57" s="3"/>
      <c r="V57" s="3"/>
      <c r="W57" s="3"/>
      <c r="X57" s="3"/>
      <c r="Y57" s="3"/>
      <c r="Z57" s="3"/>
      <c r="AA57" s="3"/>
    </row>
    <row r="58" spans="1:27" ht="15.75" customHeight="1">
      <c r="A58" s="3"/>
      <c r="B58" s="134"/>
      <c r="C58" s="36" t="s">
        <v>126</v>
      </c>
      <c r="D58" s="37" t="s">
        <v>129</v>
      </c>
      <c r="E58" s="3"/>
      <c r="F58" s="3"/>
      <c r="G58" s="5"/>
      <c r="H58" s="3"/>
      <c r="I58" s="3"/>
      <c r="J58" s="3"/>
      <c r="K58" s="3"/>
      <c r="L58" s="3"/>
      <c r="M58" s="3"/>
      <c r="N58" s="3"/>
      <c r="O58" s="3"/>
      <c r="P58" s="3"/>
      <c r="Q58" s="3"/>
      <c r="R58" s="3"/>
      <c r="S58" s="3"/>
      <c r="T58" s="3"/>
      <c r="U58" s="3"/>
      <c r="V58" s="3"/>
      <c r="W58" s="3"/>
      <c r="X58" s="3"/>
      <c r="Y58" s="3"/>
      <c r="Z58" s="3"/>
      <c r="AA58" s="3"/>
    </row>
    <row r="59" spans="1:27" ht="15.75" customHeight="1">
      <c r="A59" s="3"/>
      <c r="B59" s="134"/>
      <c r="C59" s="36" t="s">
        <v>131</v>
      </c>
      <c r="D59" s="38" t="s">
        <v>1405</v>
      </c>
      <c r="E59" s="3"/>
      <c r="F59" s="3"/>
      <c r="G59" s="5"/>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137</v>
      </c>
      <c r="D60" s="37" t="s">
        <v>138</v>
      </c>
      <c r="E60" s="3"/>
      <c r="F60" s="3"/>
      <c r="G60" s="5"/>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139</v>
      </c>
      <c r="D61" s="37" t="s">
        <v>1389</v>
      </c>
      <c r="E61" s="3"/>
      <c r="F61" s="3"/>
      <c r="G61" s="5"/>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144</v>
      </c>
      <c r="D62" s="37" t="s">
        <v>145</v>
      </c>
      <c r="E62" s="3"/>
      <c r="F62" s="3"/>
      <c r="G62" s="5"/>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149</v>
      </c>
      <c r="D63" s="37" t="s">
        <v>301</v>
      </c>
      <c r="E63" s="3"/>
      <c r="F63" s="3"/>
      <c r="G63" s="5"/>
      <c r="H63" s="3"/>
      <c r="I63" s="3"/>
      <c r="J63" s="3"/>
      <c r="K63" s="3"/>
      <c r="L63" s="3"/>
      <c r="M63" s="3"/>
      <c r="N63" s="3"/>
      <c r="O63" s="3"/>
      <c r="P63" s="3"/>
      <c r="Q63" s="3"/>
      <c r="R63" s="3"/>
      <c r="S63" s="3"/>
      <c r="T63" s="3"/>
      <c r="U63" s="3"/>
      <c r="V63" s="3"/>
      <c r="W63" s="3"/>
      <c r="X63" s="3"/>
      <c r="Y63" s="3"/>
      <c r="Z63" s="3"/>
      <c r="AA63" s="3"/>
    </row>
    <row r="64" spans="1:27" ht="15.75" customHeight="1">
      <c r="A64" s="3"/>
      <c r="B64" s="134"/>
      <c r="C64" s="36" t="s">
        <v>154</v>
      </c>
      <c r="D64" s="37" t="s">
        <v>1406</v>
      </c>
      <c r="E64" s="3"/>
      <c r="F64" s="3"/>
      <c r="G64" s="5"/>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157</v>
      </c>
      <c r="D65" s="37" t="s">
        <v>1407</v>
      </c>
      <c r="E65" s="3"/>
      <c r="F65" s="3"/>
      <c r="G65" s="5"/>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162</v>
      </c>
      <c r="D66" s="37" t="s">
        <v>310</v>
      </c>
      <c r="E66" s="3"/>
      <c r="F66" s="3"/>
      <c r="G66" s="5"/>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168</v>
      </c>
      <c r="D67" s="38" t="s">
        <v>1408</v>
      </c>
      <c r="E67" s="3"/>
      <c r="F67" s="3"/>
      <c r="G67" s="5"/>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171</v>
      </c>
      <c r="D68" s="37" t="s">
        <v>319</v>
      </c>
      <c r="E68" s="3"/>
      <c r="F68" s="3"/>
      <c r="G68" s="5"/>
      <c r="H68" s="3"/>
      <c r="I68" s="3"/>
      <c r="J68" s="3"/>
      <c r="K68" s="3"/>
      <c r="L68" s="3"/>
      <c r="M68" s="3"/>
      <c r="N68" s="3"/>
      <c r="O68" s="3"/>
      <c r="P68" s="3"/>
      <c r="Q68" s="3"/>
      <c r="R68" s="3"/>
      <c r="S68" s="3"/>
      <c r="T68" s="3"/>
      <c r="U68" s="3"/>
      <c r="V68" s="3"/>
      <c r="W68" s="3"/>
      <c r="X68" s="3"/>
      <c r="Y68" s="3"/>
      <c r="Z68" s="3"/>
      <c r="AA68" s="3"/>
    </row>
    <row r="69" spans="1:27" ht="15.75" customHeight="1">
      <c r="A69" s="3"/>
      <c r="B69" s="134"/>
      <c r="C69" s="36" t="s">
        <v>176</v>
      </c>
      <c r="D69" s="37" t="s">
        <v>322</v>
      </c>
      <c r="E69" s="3"/>
      <c r="F69" s="3"/>
      <c r="G69" s="5"/>
      <c r="H69" s="3"/>
      <c r="I69" s="3"/>
      <c r="J69" s="3"/>
      <c r="K69" s="3"/>
      <c r="L69" s="3"/>
      <c r="M69" s="3"/>
      <c r="N69" s="3"/>
      <c r="O69" s="3"/>
      <c r="P69" s="3"/>
      <c r="Q69" s="3"/>
      <c r="R69" s="3"/>
      <c r="S69" s="3"/>
      <c r="T69" s="3"/>
      <c r="U69" s="3"/>
      <c r="V69" s="3"/>
      <c r="W69" s="3"/>
      <c r="X69" s="3"/>
      <c r="Y69" s="3"/>
      <c r="Z69" s="3"/>
      <c r="AA69" s="3"/>
    </row>
    <row r="70" spans="1:27" ht="15.75" customHeight="1">
      <c r="A70" s="3"/>
      <c r="B70" s="134"/>
      <c r="C70" s="36" t="s">
        <v>181</v>
      </c>
      <c r="D70" s="37" t="s">
        <v>326</v>
      </c>
      <c r="E70" s="3"/>
      <c r="F70" s="3"/>
      <c r="G70" s="5"/>
      <c r="H70" s="3"/>
      <c r="I70" s="3"/>
      <c r="J70" s="3"/>
      <c r="K70" s="3"/>
      <c r="L70" s="3"/>
      <c r="M70" s="3"/>
      <c r="N70" s="3"/>
      <c r="O70" s="3"/>
      <c r="P70" s="3"/>
      <c r="Q70" s="3"/>
      <c r="R70" s="3"/>
      <c r="S70" s="3"/>
      <c r="T70" s="3"/>
      <c r="U70" s="3"/>
      <c r="V70" s="3"/>
      <c r="W70" s="3"/>
      <c r="X70" s="3"/>
      <c r="Y70" s="3"/>
      <c r="Z70" s="3"/>
      <c r="AA70" s="3"/>
    </row>
    <row r="71" spans="1:27" ht="15.75" customHeight="1">
      <c r="A71" s="3"/>
      <c r="B71" s="134"/>
      <c r="C71" s="36" t="s">
        <v>332</v>
      </c>
      <c r="D71" s="37" t="s">
        <v>333</v>
      </c>
      <c r="E71" s="3"/>
      <c r="F71" s="3"/>
      <c r="G71" s="5"/>
      <c r="H71" s="3"/>
      <c r="I71" s="3"/>
      <c r="J71" s="3"/>
      <c r="K71" s="3"/>
      <c r="L71" s="3"/>
      <c r="M71" s="3"/>
      <c r="N71" s="3"/>
      <c r="O71" s="3"/>
      <c r="P71" s="3"/>
      <c r="Q71" s="3"/>
      <c r="R71" s="3"/>
      <c r="S71" s="3"/>
      <c r="T71" s="3"/>
      <c r="U71" s="3"/>
      <c r="V71" s="3"/>
      <c r="W71" s="3"/>
      <c r="X71" s="3"/>
      <c r="Y71" s="3"/>
      <c r="Z71" s="3"/>
      <c r="AA71" s="3"/>
    </row>
    <row r="72" spans="1:27" ht="15.75" customHeight="1">
      <c r="A72" s="3"/>
      <c r="B72" s="134"/>
      <c r="C72" s="36" t="s">
        <v>189</v>
      </c>
      <c r="D72" s="37" t="s">
        <v>334</v>
      </c>
      <c r="E72" s="3"/>
      <c r="F72" s="3"/>
      <c r="G72" s="5"/>
      <c r="H72" s="3"/>
      <c r="I72" s="3"/>
      <c r="J72" s="3"/>
      <c r="K72" s="3"/>
      <c r="L72" s="3"/>
      <c r="M72" s="3"/>
      <c r="N72" s="3"/>
      <c r="O72" s="3"/>
      <c r="P72" s="3"/>
      <c r="Q72" s="3"/>
      <c r="R72" s="3"/>
      <c r="S72" s="3"/>
      <c r="T72" s="3"/>
      <c r="U72" s="3"/>
      <c r="V72" s="3"/>
      <c r="W72" s="3"/>
      <c r="X72" s="3"/>
      <c r="Y72" s="3"/>
      <c r="Z72" s="3"/>
      <c r="AA72" s="3"/>
    </row>
    <row r="73" spans="1:27" ht="15.75" customHeight="1">
      <c r="A73" s="3"/>
      <c r="B73" s="134"/>
      <c r="C73" s="36" t="s">
        <v>193</v>
      </c>
      <c r="D73" s="37" t="s">
        <v>339</v>
      </c>
      <c r="E73" s="3"/>
      <c r="F73" s="3"/>
      <c r="G73" s="5"/>
      <c r="H73" s="3"/>
      <c r="I73" s="3"/>
      <c r="J73" s="3"/>
      <c r="K73" s="3"/>
      <c r="L73" s="3"/>
      <c r="M73" s="3"/>
      <c r="N73" s="3"/>
      <c r="O73" s="3"/>
      <c r="P73" s="3"/>
      <c r="Q73" s="3"/>
      <c r="R73" s="3"/>
      <c r="S73" s="3"/>
      <c r="T73" s="3"/>
      <c r="U73" s="3"/>
      <c r="V73" s="3"/>
      <c r="W73" s="3"/>
      <c r="X73" s="3"/>
      <c r="Y73" s="3"/>
      <c r="Z73" s="3"/>
      <c r="AA73" s="3"/>
    </row>
    <row r="74" spans="1:27" ht="15.75" customHeight="1">
      <c r="A74" s="3"/>
      <c r="B74" s="134"/>
      <c r="C74" s="36" t="s">
        <v>197</v>
      </c>
      <c r="D74" s="37" t="s">
        <v>342</v>
      </c>
      <c r="E74" s="3"/>
      <c r="F74" s="3"/>
      <c r="G74" s="5"/>
      <c r="H74" s="3"/>
      <c r="I74" s="3"/>
      <c r="J74" s="3"/>
      <c r="K74" s="3"/>
      <c r="L74" s="3"/>
      <c r="M74" s="3"/>
      <c r="N74" s="3"/>
      <c r="O74" s="3"/>
      <c r="P74" s="3"/>
      <c r="Q74" s="3"/>
      <c r="R74" s="3"/>
      <c r="S74" s="3"/>
      <c r="T74" s="3"/>
      <c r="U74" s="3"/>
      <c r="V74" s="3"/>
      <c r="W74" s="3"/>
      <c r="X74" s="3"/>
      <c r="Y74" s="3"/>
      <c r="Z74" s="3"/>
      <c r="AA74" s="3"/>
    </row>
    <row r="75" spans="1:27" ht="15.75" customHeight="1">
      <c r="A75" s="3"/>
      <c r="B75" s="134"/>
      <c r="C75" s="36" t="s">
        <v>204</v>
      </c>
      <c r="D75" s="37" t="s">
        <v>205</v>
      </c>
      <c r="E75" s="3"/>
      <c r="F75" s="3"/>
      <c r="G75" s="5"/>
      <c r="H75" s="3"/>
      <c r="I75" s="3"/>
      <c r="J75" s="3"/>
      <c r="K75" s="3"/>
      <c r="L75" s="3"/>
      <c r="M75" s="3"/>
      <c r="N75" s="3"/>
      <c r="O75" s="3"/>
      <c r="P75" s="3"/>
      <c r="Q75" s="3"/>
      <c r="R75" s="3"/>
      <c r="S75" s="3"/>
      <c r="T75" s="3"/>
      <c r="U75" s="3"/>
      <c r="V75" s="3"/>
      <c r="W75" s="3"/>
      <c r="X75" s="3"/>
      <c r="Y75" s="3"/>
      <c r="Z75" s="3"/>
      <c r="AA75" s="3"/>
    </row>
    <row r="76" spans="1:27" ht="15.75" customHeight="1">
      <c r="A76" s="3"/>
      <c r="B76" s="134"/>
      <c r="C76" s="36" t="s">
        <v>206</v>
      </c>
      <c r="D76" s="38" t="s">
        <v>1410</v>
      </c>
      <c r="E76" s="3"/>
      <c r="F76" s="3"/>
      <c r="G76" s="5"/>
      <c r="H76" s="3"/>
      <c r="I76" s="3"/>
      <c r="J76" s="3"/>
      <c r="K76" s="3"/>
      <c r="L76" s="3"/>
      <c r="M76" s="3"/>
      <c r="N76" s="3"/>
      <c r="O76" s="3"/>
      <c r="P76" s="3"/>
      <c r="Q76" s="3"/>
      <c r="R76" s="3"/>
      <c r="S76" s="3"/>
      <c r="T76" s="3"/>
      <c r="U76" s="3"/>
      <c r="V76" s="3"/>
      <c r="W76" s="3"/>
      <c r="X76" s="3"/>
      <c r="Y76" s="3"/>
      <c r="Z76" s="3"/>
      <c r="AA76" s="3"/>
    </row>
    <row r="77" spans="1:27" ht="15.75" customHeight="1">
      <c r="A77" s="3"/>
      <c r="B77" s="134"/>
      <c r="C77" s="36" t="s">
        <v>212</v>
      </c>
      <c r="D77" s="37" t="s">
        <v>213</v>
      </c>
      <c r="E77" s="3"/>
      <c r="F77" s="3"/>
      <c r="G77" s="5"/>
      <c r="H77" s="3"/>
      <c r="I77" s="3"/>
      <c r="J77" s="3"/>
      <c r="K77" s="3"/>
      <c r="L77" s="3"/>
      <c r="M77" s="3"/>
      <c r="N77" s="3"/>
      <c r="O77" s="3"/>
      <c r="P77" s="3"/>
      <c r="Q77" s="3"/>
      <c r="R77" s="3"/>
      <c r="S77" s="3"/>
      <c r="T77" s="3"/>
      <c r="U77" s="3"/>
      <c r="V77" s="3"/>
      <c r="W77" s="3"/>
      <c r="X77" s="3"/>
      <c r="Y77" s="3"/>
      <c r="Z77" s="3"/>
      <c r="AA77" s="3"/>
    </row>
    <row r="78" spans="1:27" ht="15.75" customHeight="1">
      <c r="A78" s="3"/>
      <c r="B78" s="134"/>
      <c r="C78" s="36" t="s">
        <v>219</v>
      </c>
      <c r="D78" s="37" t="s">
        <v>356</v>
      </c>
      <c r="E78" s="3"/>
      <c r="F78" s="3"/>
      <c r="G78" s="5"/>
      <c r="H78" s="3"/>
      <c r="I78" s="3"/>
      <c r="J78" s="3"/>
      <c r="K78" s="3"/>
      <c r="L78" s="3"/>
      <c r="M78" s="3"/>
      <c r="N78" s="3"/>
      <c r="O78" s="3"/>
      <c r="P78" s="3"/>
      <c r="Q78" s="3"/>
      <c r="R78" s="3"/>
      <c r="S78" s="3"/>
      <c r="T78" s="3"/>
      <c r="U78" s="3"/>
      <c r="V78" s="3"/>
      <c r="W78" s="3"/>
      <c r="X78" s="3"/>
      <c r="Y78" s="3"/>
      <c r="Z78" s="3"/>
      <c r="AA78" s="3"/>
    </row>
    <row r="79" spans="1:27" ht="15.75" customHeight="1">
      <c r="A79" s="3"/>
      <c r="B79" s="134"/>
      <c r="C79" s="36" t="s">
        <v>222</v>
      </c>
      <c r="D79" s="37" t="s">
        <v>360</v>
      </c>
      <c r="E79" s="3"/>
      <c r="F79" s="3"/>
      <c r="G79" s="5"/>
      <c r="H79" s="3"/>
      <c r="I79" s="3"/>
      <c r="J79" s="3"/>
      <c r="K79" s="3"/>
      <c r="L79" s="3"/>
      <c r="M79" s="3"/>
      <c r="N79" s="3"/>
      <c r="O79" s="3"/>
      <c r="P79" s="3"/>
      <c r="Q79" s="3"/>
      <c r="R79" s="3"/>
      <c r="S79" s="3"/>
      <c r="T79" s="3"/>
      <c r="U79" s="3"/>
      <c r="V79" s="3"/>
      <c r="W79" s="3"/>
      <c r="X79" s="3"/>
      <c r="Y79" s="3"/>
      <c r="Z79" s="3"/>
      <c r="AA79" s="3"/>
    </row>
    <row r="80" spans="1:27" ht="15.75" customHeight="1">
      <c r="A80" s="3"/>
      <c r="B80" s="134"/>
      <c r="C80" s="36" t="s">
        <v>231</v>
      </c>
      <c r="D80" s="40" t="s">
        <v>361</v>
      </c>
      <c r="E80" s="3"/>
      <c r="F80" s="3"/>
      <c r="G80" s="5"/>
      <c r="H80" s="3"/>
      <c r="I80" s="3"/>
      <c r="J80" s="3"/>
      <c r="K80" s="3"/>
      <c r="L80" s="3"/>
      <c r="M80" s="3"/>
      <c r="N80" s="3"/>
      <c r="O80" s="3"/>
      <c r="P80" s="3"/>
      <c r="Q80" s="3"/>
      <c r="R80" s="3"/>
      <c r="S80" s="3"/>
      <c r="T80" s="3"/>
      <c r="U80" s="3"/>
      <c r="V80" s="3"/>
      <c r="W80" s="3"/>
      <c r="X80" s="3"/>
      <c r="Y80" s="3"/>
      <c r="Z80" s="3"/>
      <c r="AA80" s="3"/>
    </row>
    <row r="81" spans="1:27" ht="15.75" customHeight="1">
      <c r="A81" s="3"/>
      <c r="B81" s="135"/>
      <c r="C81" s="36" t="s">
        <v>365</v>
      </c>
      <c r="D81" s="37" t="s">
        <v>366</v>
      </c>
      <c r="E81" s="3"/>
      <c r="F81" s="3"/>
      <c r="G81" s="5"/>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5"/>
      <c r="H82" s="3"/>
      <c r="I82" s="3"/>
      <c r="J82" s="3"/>
      <c r="K82" s="3"/>
      <c r="L82" s="3"/>
      <c r="M82" s="3"/>
      <c r="N82" s="3"/>
      <c r="O82" s="3"/>
      <c r="P82" s="3"/>
      <c r="Q82" s="3"/>
      <c r="R82" s="3"/>
      <c r="S82" s="3"/>
      <c r="T82" s="3"/>
      <c r="U82" s="3"/>
      <c r="V82" s="3"/>
      <c r="W82" s="3"/>
      <c r="X82" s="3"/>
      <c r="Y82" s="3"/>
      <c r="Z82" s="3"/>
      <c r="AA82" s="3"/>
    </row>
    <row r="83" spans="1:27" ht="15.75" customHeight="1">
      <c r="A83" s="1"/>
      <c r="B83" s="25" t="s">
        <v>234</v>
      </c>
      <c r="C83" s="128" t="s">
        <v>235</v>
      </c>
      <c r="D83" s="126"/>
      <c r="E83" s="3"/>
      <c r="F83" s="3"/>
      <c r="G83" s="5"/>
      <c r="H83" s="3"/>
      <c r="I83" s="3"/>
      <c r="J83" s="3"/>
      <c r="K83" s="3"/>
      <c r="L83" s="3"/>
      <c r="M83" s="3"/>
      <c r="N83" s="3"/>
      <c r="O83" s="3"/>
      <c r="P83" s="3"/>
      <c r="Q83" s="3"/>
      <c r="R83" s="3"/>
      <c r="S83" s="3"/>
      <c r="T83" s="3"/>
      <c r="U83" s="3"/>
      <c r="V83" s="3"/>
      <c r="W83" s="3"/>
      <c r="X83" s="3"/>
      <c r="Y83" s="3"/>
      <c r="Z83" s="3"/>
      <c r="AA83" s="3"/>
    </row>
    <row r="84" spans="1:27" ht="15.75" customHeight="1">
      <c r="A84" s="31"/>
      <c r="B84" s="31"/>
      <c r="C84" s="30"/>
      <c r="D84" s="31"/>
      <c r="E84" s="31"/>
      <c r="F84" s="31"/>
      <c r="G84" s="32"/>
      <c r="H84" s="31"/>
      <c r="I84" s="31"/>
      <c r="J84" s="31"/>
      <c r="K84" s="31"/>
      <c r="L84" s="31"/>
      <c r="M84" s="31"/>
      <c r="N84" s="31"/>
      <c r="O84" s="31"/>
      <c r="P84" s="31"/>
      <c r="Q84" s="31"/>
      <c r="R84" s="31"/>
      <c r="S84" s="31"/>
      <c r="T84" s="31"/>
      <c r="U84" s="31"/>
      <c r="V84" s="31"/>
      <c r="W84" s="31"/>
      <c r="X84" s="31"/>
      <c r="Y84" s="31"/>
      <c r="Z84" s="31"/>
      <c r="AA84" s="31"/>
    </row>
    <row r="85" spans="1:27" ht="15.75" customHeight="1">
      <c r="A85" s="1"/>
      <c r="B85" s="1"/>
      <c r="C85" s="2"/>
      <c r="D85" s="3"/>
      <c r="E85" s="3"/>
      <c r="F85" s="3"/>
      <c r="G85" s="5"/>
      <c r="H85" s="3"/>
      <c r="I85" s="3"/>
      <c r="J85" s="3"/>
      <c r="K85" s="3"/>
      <c r="L85" s="3"/>
      <c r="M85" s="3"/>
      <c r="N85" s="3"/>
      <c r="O85" s="3"/>
      <c r="P85" s="3"/>
      <c r="Q85" s="3"/>
      <c r="R85" s="3"/>
      <c r="S85" s="3"/>
      <c r="T85" s="3"/>
      <c r="U85" s="3"/>
      <c r="V85" s="3"/>
      <c r="W85" s="3"/>
      <c r="X85" s="3"/>
      <c r="Y85" s="3"/>
      <c r="Z85" s="3"/>
      <c r="AA85" s="3"/>
    </row>
    <row r="86" spans="1:27" ht="15.75" customHeight="1">
      <c r="A86" s="1"/>
      <c r="B86" s="33" t="s">
        <v>11</v>
      </c>
      <c r="C86" s="125" t="str">
        <f>Summary!F132</f>
        <v>Normal Scenario for Sellers Confirmation Order has expired</v>
      </c>
      <c r="D86" s="126"/>
      <c r="E86" s="3"/>
      <c r="F86" s="3"/>
      <c r="G86" s="5"/>
      <c r="H86" s="3"/>
      <c r="I86" s="3"/>
      <c r="J86" s="3"/>
      <c r="K86" s="3"/>
      <c r="L86" s="3"/>
      <c r="M86" s="3"/>
      <c r="N86" s="3"/>
      <c r="O86" s="3"/>
      <c r="P86" s="3"/>
      <c r="Q86" s="3"/>
      <c r="R86" s="3"/>
      <c r="S86" s="3"/>
      <c r="T86" s="3"/>
      <c r="U86" s="3"/>
      <c r="V86" s="3"/>
      <c r="W86" s="3"/>
      <c r="X86" s="3"/>
      <c r="Y86" s="3"/>
      <c r="Z86" s="3"/>
      <c r="AA86" s="3"/>
    </row>
    <row r="87" spans="1:27" ht="15.75" customHeight="1">
      <c r="A87" s="1"/>
      <c r="B87" s="25" t="s">
        <v>9</v>
      </c>
      <c r="C87" s="127" t="s">
        <v>383</v>
      </c>
      <c r="D87" s="126"/>
      <c r="E87" s="3"/>
      <c r="F87" s="3"/>
      <c r="G87" s="5"/>
      <c r="H87" s="3"/>
      <c r="I87" s="3"/>
      <c r="J87" s="3"/>
      <c r="K87" s="3"/>
      <c r="L87" s="3"/>
      <c r="M87" s="3"/>
      <c r="N87" s="3"/>
      <c r="O87" s="3"/>
      <c r="P87" s="3"/>
      <c r="Q87" s="3"/>
      <c r="R87" s="3"/>
      <c r="S87" s="3"/>
      <c r="T87" s="3"/>
      <c r="U87" s="3"/>
      <c r="V87" s="3"/>
      <c r="W87" s="3"/>
      <c r="X87" s="3"/>
      <c r="Y87" s="3"/>
      <c r="Z87" s="3"/>
      <c r="AA87" s="3"/>
    </row>
    <row r="88" spans="1:27" ht="15.75" customHeight="1">
      <c r="A88" s="1"/>
      <c r="B88" s="1"/>
      <c r="C88" s="2"/>
      <c r="D88" s="3"/>
      <c r="E88" s="3"/>
      <c r="F88" s="3"/>
      <c r="G88" s="5"/>
      <c r="H88" s="3"/>
      <c r="I88" s="3"/>
      <c r="J88" s="3"/>
      <c r="K88" s="3"/>
      <c r="L88" s="3"/>
      <c r="M88" s="3"/>
      <c r="N88" s="3"/>
      <c r="O88" s="3"/>
      <c r="P88" s="3"/>
      <c r="Q88" s="3"/>
      <c r="R88" s="3"/>
      <c r="S88" s="3"/>
      <c r="T88" s="3"/>
      <c r="U88" s="3"/>
      <c r="V88" s="3"/>
      <c r="W88" s="3"/>
      <c r="X88" s="3"/>
      <c r="Y88" s="3"/>
      <c r="Z88" s="3"/>
      <c r="AA88" s="3"/>
    </row>
    <row r="89" spans="1:27" ht="15.75" customHeight="1">
      <c r="A89" s="1"/>
      <c r="B89" s="136" t="s">
        <v>67</v>
      </c>
      <c r="C89" s="137"/>
      <c r="D89" s="126"/>
      <c r="E89" s="3"/>
      <c r="F89" s="3"/>
      <c r="G89" s="5"/>
      <c r="H89" s="3"/>
      <c r="I89" s="3"/>
      <c r="J89" s="3"/>
      <c r="K89" s="3"/>
      <c r="L89" s="3"/>
      <c r="M89" s="3"/>
      <c r="N89" s="3"/>
      <c r="O89" s="3"/>
      <c r="P89" s="3"/>
      <c r="Q89" s="3"/>
      <c r="R89" s="3"/>
      <c r="S89" s="3"/>
      <c r="T89" s="3"/>
      <c r="U89" s="3"/>
      <c r="V89" s="3"/>
      <c r="W89" s="3"/>
      <c r="X89" s="3"/>
      <c r="Y89" s="3"/>
      <c r="Z89" s="3"/>
      <c r="AA89" s="3"/>
    </row>
    <row r="90" spans="1:27" ht="15.75" customHeight="1">
      <c r="A90" s="1"/>
      <c r="B90" s="133" t="s">
        <v>81</v>
      </c>
      <c r="C90" s="128" t="s">
        <v>83</v>
      </c>
      <c r="D90" s="126"/>
      <c r="E90" s="3"/>
      <c r="F90" s="3"/>
      <c r="G90" s="5"/>
      <c r="H90" s="3"/>
      <c r="I90" s="3"/>
      <c r="J90" s="3"/>
      <c r="K90" s="3"/>
      <c r="L90" s="3"/>
      <c r="M90" s="3"/>
      <c r="N90" s="3"/>
      <c r="O90" s="3"/>
      <c r="P90" s="3"/>
      <c r="Q90" s="3"/>
      <c r="R90" s="3"/>
      <c r="S90" s="3"/>
      <c r="T90" s="3"/>
      <c r="U90" s="3"/>
      <c r="V90" s="3"/>
      <c r="W90" s="3"/>
      <c r="X90" s="3"/>
      <c r="Y90" s="3"/>
      <c r="Z90" s="3"/>
      <c r="AA90" s="3"/>
    </row>
    <row r="91" spans="1:27" ht="15.75" customHeight="1">
      <c r="A91" s="1"/>
      <c r="B91" s="134"/>
      <c r="C91" s="128" t="s">
        <v>92</v>
      </c>
      <c r="D91" s="126"/>
      <c r="E91" s="3"/>
      <c r="F91" s="3"/>
      <c r="G91" s="5"/>
      <c r="H91" s="3"/>
      <c r="I91" s="3"/>
      <c r="J91" s="3"/>
      <c r="K91" s="3"/>
      <c r="L91" s="3"/>
      <c r="M91" s="3"/>
      <c r="N91" s="3"/>
      <c r="O91" s="3"/>
      <c r="P91" s="3"/>
      <c r="Q91" s="3"/>
      <c r="R91" s="3"/>
      <c r="S91" s="3"/>
      <c r="T91" s="3"/>
      <c r="U91" s="3"/>
      <c r="V91" s="3"/>
      <c r="W91" s="3"/>
      <c r="X91" s="3"/>
      <c r="Y91" s="3"/>
      <c r="Z91" s="3"/>
      <c r="AA91" s="3"/>
    </row>
    <row r="92" spans="1:27" ht="15.75" customHeight="1">
      <c r="A92" s="1"/>
      <c r="B92" s="134"/>
      <c r="C92" s="128" t="s">
        <v>97</v>
      </c>
      <c r="D92" s="126"/>
      <c r="E92" s="3"/>
      <c r="F92" s="3"/>
      <c r="G92" s="5"/>
      <c r="H92" s="3"/>
      <c r="I92" s="3"/>
      <c r="J92" s="3"/>
      <c r="K92" s="3"/>
      <c r="L92" s="3"/>
      <c r="M92" s="3"/>
      <c r="N92" s="3"/>
      <c r="O92" s="3"/>
      <c r="P92" s="3"/>
      <c r="Q92" s="3"/>
      <c r="R92" s="3"/>
      <c r="S92" s="3"/>
      <c r="T92" s="3"/>
      <c r="U92" s="3"/>
      <c r="V92" s="3"/>
      <c r="W92" s="3"/>
      <c r="X92" s="3"/>
      <c r="Y92" s="3"/>
      <c r="Z92" s="3"/>
      <c r="AA92" s="3"/>
    </row>
    <row r="93" spans="1:27" ht="15.75" customHeight="1">
      <c r="A93" s="1"/>
      <c r="B93" s="134"/>
      <c r="C93" s="128" t="s">
        <v>98</v>
      </c>
      <c r="D93" s="126"/>
      <c r="E93" s="3"/>
      <c r="F93" s="3"/>
      <c r="G93" s="5"/>
      <c r="H93" s="3"/>
      <c r="I93" s="3"/>
      <c r="J93" s="3"/>
      <c r="K93" s="3"/>
      <c r="L93" s="3"/>
      <c r="M93" s="3"/>
      <c r="N93" s="3"/>
      <c r="O93" s="3"/>
      <c r="P93" s="3"/>
      <c r="Q93" s="3"/>
      <c r="R93" s="3"/>
      <c r="S93" s="3"/>
      <c r="T93" s="3"/>
      <c r="U93" s="3"/>
      <c r="V93" s="3"/>
      <c r="W93" s="3"/>
      <c r="X93" s="3"/>
      <c r="Y93" s="3"/>
      <c r="Z93" s="3"/>
      <c r="AA93" s="3"/>
    </row>
    <row r="94" spans="1:27" ht="15.75" customHeight="1">
      <c r="A94" s="1"/>
      <c r="B94" s="135"/>
      <c r="C94" s="128" t="s">
        <v>104</v>
      </c>
      <c r="D94" s="126"/>
      <c r="E94" s="3"/>
      <c r="F94" s="3"/>
      <c r="G94" s="5"/>
      <c r="H94" s="3"/>
      <c r="I94" s="3"/>
      <c r="J94" s="3"/>
      <c r="K94" s="3"/>
      <c r="L94" s="3"/>
      <c r="M94" s="3"/>
      <c r="N94" s="3"/>
      <c r="O94" s="3"/>
      <c r="P94" s="3"/>
      <c r="Q94" s="3"/>
      <c r="R94" s="3"/>
      <c r="S94" s="3"/>
      <c r="T94" s="3"/>
      <c r="U94" s="3"/>
      <c r="V94" s="3"/>
      <c r="W94" s="3"/>
      <c r="X94" s="3"/>
      <c r="Y94" s="3"/>
      <c r="Z94" s="3"/>
      <c r="AA94" s="3"/>
    </row>
    <row r="95" spans="1:27" ht="15.75" customHeight="1">
      <c r="A95" s="3"/>
      <c r="B95" s="3"/>
      <c r="C95" s="2"/>
      <c r="D95" s="3"/>
      <c r="E95" s="3"/>
      <c r="F95" s="3"/>
      <c r="G95" s="5"/>
      <c r="H95" s="3"/>
      <c r="I95" s="3"/>
      <c r="J95" s="3"/>
      <c r="K95" s="3"/>
      <c r="L95" s="3"/>
      <c r="M95" s="3"/>
      <c r="N95" s="3"/>
      <c r="O95" s="3"/>
      <c r="P95" s="3"/>
      <c r="Q95" s="3"/>
      <c r="R95" s="3"/>
      <c r="S95" s="3"/>
      <c r="T95" s="3"/>
      <c r="U95" s="3"/>
      <c r="V95" s="3"/>
      <c r="W95" s="3"/>
      <c r="X95" s="3"/>
      <c r="Y95" s="3"/>
      <c r="Z95" s="3"/>
      <c r="AA95" s="3"/>
    </row>
    <row r="96" spans="1:27" ht="15.75" customHeight="1">
      <c r="A96" s="1"/>
      <c r="B96" s="25" t="s">
        <v>12</v>
      </c>
      <c r="C96" s="128" t="str">
        <f>Summary!G132</f>
        <v>Buyers get the notification that order has expired and Buyers can see expired order listed at 'Rejected' page in the Buyers menu</v>
      </c>
      <c r="D96" s="126"/>
      <c r="E96" s="3"/>
      <c r="F96" s="3"/>
      <c r="G96" s="5"/>
      <c r="H96" s="3"/>
      <c r="I96" s="3"/>
      <c r="J96" s="3"/>
      <c r="K96" s="3"/>
      <c r="L96" s="3"/>
      <c r="M96" s="3"/>
      <c r="N96" s="3"/>
      <c r="O96" s="3"/>
      <c r="P96" s="3"/>
      <c r="Q96" s="3"/>
      <c r="R96" s="3"/>
      <c r="S96" s="3"/>
      <c r="T96" s="3"/>
      <c r="U96" s="3"/>
      <c r="V96" s="3"/>
      <c r="W96" s="3"/>
      <c r="X96" s="3"/>
      <c r="Y96" s="3"/>
      <c r="Z96" s="3"/>
      <c r="AA96" s="3"/>
    </row>
    <row r="97" spans="1:27" ht="15.75" customHeight="1">
      <c r="A97" s="3"/>
      <c r="B97" s="3"/>
      <c r="C97" s="2"/>
      <c r="D97" s="3"/>
      <c r="E97" s="3"/>
      <c r="F97" s="3"/>
      <c r="G97" s="5"/>
      <c r="H97" s="3"/>
      <c r="I97" s="3"/>
      <c r="J97" s="3"/>
      <c r="K97" s="3"/>
      <c r="L97" s="3"/>
      <c r="M97" s="3"/>
      <c r="N97" s="3"/>
      <c r="O97" s="3"/>
      <c r="P97" s="3"/>
      <c r="Q97" s="3"/>
      <c r="R97" s="3"/>
      <c r="S97" s="3"/>
      <c r="T97" s="3"/>
      <c r="U97" s="3"/>
      <c r="V97" s="3"/>
      <c r="W97" s="3"/>
      <c r="X97" s="3"/>
      <c r="Y97" s="3"/>
      <c r="Z97" s="3"/>
      <c r="AA97" s="3"/>
    </row>
    <row r="98" spans="1:27" ht="15.75" customHeight="1">
      <c r="A98" s="1"/>
      <c r="B98" s="133" t="s">
        <v>118</v>
      </c>
      <c r="C98" s="36" t="s">
        <v>120</v>
      </c>
      <c r="D98" s="37" t="s">
        <v>122</v>
      </c>
      <c r="E98" s="3"/>
      <c r="G98" s="5"/>
      <c r="H98" s="3"/>
      <c r="I98" s="3"/>
      <c r="J98" s="3"/>
      <c r="K98" s="3"/>
      <c r="L98" s="3"/>
      <c r="M98" s="3"/>
      <c r="N98" s="3"/>
      <c r="O98" s="3"/>
      <c r="P98" s="3"/>
      <c r="Q98" s="3"/>
      <c r="R98" s="3"/>
      <c r="S98" s="3"/>
      <c r="T98" s="3"/>
      <c r="U98" s="3"/>
      <c r="V98" s="3"/>
      <c r="W98" s="3"/>
      <c r="X98" s="3"/>
      <c r="Y98" s="3"/>
      <c r="Z98" s="3"/>
      <c r="AA98" s="3"/>
    </row>
    <row r="99" spans="1:27" ht="15.75" customHeight="1">
      <c r="A99" s="3"/>
      <c r="B99" s="134"/>
      <c r="C99" s="36" t="s">
        <v>126</v>
      </c>
      <c r="D99" s="37" t="s">
        <v>129</v>
      </c>
      <c r="E99" s="3"/>
      <c r="F99" s="43"/>
      <c r="G99" s="5"/>
      <c r="H99" s="3"/>
      <c r="I99" s="3"/>
      <c r="J99" s="3"/>
      <c r="K99" s="3"/>
      <c r="L99" s="3"/>
      <c r="M99" s="3"/>
      <c r="N99" s="3"/>
      <c r="O99" s="3"/>
      <c r="P99" s="3"/>
      <c r="Q99" s="3"/>
      <c r="R99" s="3"/>
      <c r="S99" s="3"/>
      <c r="T99" s="3"/>
      <c r="U99" s="3"/>
      <c r="V99" s="3"/>
      <c r="W99" s="3"/>
      <c r="X99" s="3"/>
      <c r="Y99" s="3"/>
      <c r="Z99" s="3"/>
      <c r="AA99" s="3"/>
    </row>
    <row r="100" spans="1:27" ht="15.75" customHeight="1">
      <c r="A100" s="3"/>
      <c r="B100" s="134"/>
      <c r="C100" s="36" t="s">
        <v>131</v>
      </c>
      <c r="D100" s="38" t="s">
        <v>1413</v>
      </c>
      <c r="E100" s="3"/>
      <c r="G100" s="5"/>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4"/>
      <c r="C101" s="36" t="s">
        <v>137</v>
      </c>
      <c r="D101" s="37" t="s">
        <v>443</v>
      </c>
      <c r="E101" s="3"/>
      <c r="G101" s="5"/>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34"/>
      <c r="C102" s="36" t="s">
        <v>139</v>
      </c>
      <c r="D102" s="37" t="s">
        <v>1414</v>
      </c>
      <c r="E102" s="3"/>
      <c r="G102" s="5"/>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34"/>
      <c r="C103" s="36" t="s">
        <v>144</v>
      </c>
      <c r="D103" s="37" t="s">
        <v>457</v>
      </c>
      <c r="E103" s="3"/>
      <c r="G103" s="5"/>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34"/>
      <c r="C104" s="36" t="s">
        <v>149</v>
      </c>
      <c r="D104" s="37" t="s">
        <v>460</v>
      </c>
      <c r="E104" s="3"/>
      <c r="G104" s="5"/>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34"/>
      <c r="C105" s="36" t="s">
        <v>154</v>
      </c>
      <c r="D105" s="37" t="s">
        <v>465</v>
      </c>
      <c r="E105" s="3"/>
      <c r="F105" s="3"/>
      <c r="G105" s="5"/>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34"/>
      <c r="C106" s="36" t="s">
        <v>157</v>
      </c>
      <c r="D106" s="37" t="s">
        <v>468</v>
      </c>
      <c r="E106" s="3"/>
      <c r="F106" s="3"/>
      <c r="G106" s="5"/>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134"/>
      <c r="C107" s="36" t="s">
        <v>162</v>
      </c>
      <c r="D107" s="37" t="s">
        <v>471</v>
      </c>
      <c r="E107" s="3"/>
      <c r="F107" s="3"/>
      <c r="G107" s="5"/>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134"/>
      <c r="C108" s="36" t="s">
        <v>168</v>
      </c>
      <c r="D108" s="37" t="s">
        <v>205</v>
      </c>
      <c r="E108" s="3"/>
      <c r="F108" s="3"/>
      <c r="G108" s="5"/>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134"/>
      <c r="C109" s="36" t="s">
        <v>171</v>
      </c>
      <c r="D109" s="38" t="s">
        <v>1415</v>
      </c>
      <c r="E109" s="3"/>
      <c r="F109" s="3"/>
      <c r="G109" s="5"/>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134"/>
      <c r="C110" s="36" t="s">
        <v>176</v>
      </c>
      <c r="D110" s="37" t="s">
        <v>213</v>
      </c>
      <c r="E110" s="3"/>
      <c r="F110" s="3"/>
      <c r="G110" s="5"/>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134"/>
      <c r="C111" s="36" t="s">
        <v>181</v>
      </c>
      <c r="D111" s="37" t="s">
        <v>356</v>
      </c>
      <c r="E111" s="3"/>
      <c r="F111" s="3"/>
      <c r="G111" s="5"/>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134"/>
      <c r="C112" s="36" t="s">
        <v>332</v>
      </c>
      <c r="D112" s="40" t="s">
        <v>492</v>
      </c>
      <c r="E112" s="3"/>
      <c r="F112" s="3"/>
      <c r="G112" s="5"/>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135"/>
      <c r="C113" s="36" t="s">
        <v>189</v>
      </c>
      <c r="D113" s="37" t="s">
        <v>494</v>
      </c>
      <c r="E113" s="3"/>
      <c r="F113" s="3"/>
      <c r="G113" s="5"/>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5"/>
      <c r="H114" s="3"/>
      <c r="I114" s="3"/>
      <c r="J114" s="3"/>
      <c r="K114" s="3"/>
      <c r="L114" s="3"/>
      <c r="M114" s="3"/>
      <c r="N114" s="3"/>
      <c r="O114" s="3"/>
      <c r="P114" s="3"/>
      <c r="Q114" s="3"/>
      <c r="R114" s="3"/>
      <c r="S114" s="3"/>
      <c r="T114" s="3"/>
      <c r="U114" s="3"/>
      <c r="V114" s="3"/>
      <c r="W114" s="3"/>
      <c r="X114" s="3"/>
      <c r="Y114" s="3"/>
      <c r="Z114" s="3"/>
      <c r="AA114" s="3"/>
    </row>
    <row r="115" spans="1:27" ht="15.75" customHeight="1">
      <c r="A115" s="1"/>
      <c r="B115" s="25" t="s">
        <v>234</v>
      </c>
      <c r="C115" s="128" t="s">
        <v>235</v>
      </c>
      <c r="D115" s="126"/>
      <c r="E115" s="3"/>
      <c r="F115" s="3"/>
      <c r="G115" s="5"/>
      <c r="H115" s="3"/>
      <c r="I115" s="3"/>
      <c r="J115" s="3"/>
      <c r="K115" s="3"/>
      <c r="L115" s="3"/>
      <c r="M115" s="3"/>
      <c r="N115" s="3"/>
      <c r="O115" s="3"/>
      <c r="P115" s="3"/>
      <c r="Q115" s="3"/>
      <c r="R115" s="3"/>
      <c r="S115" s="3"/>
      <c r="T115" s="3"/>
      <c r="U115" s="3"/>
      <c r="V115" s="3"/>
      <c r="W115" s="3"/>
      <c r="X115" s="3"/>
      <c r="Y115" s="3"/>
      <c r="Z115" s="3"/>
      <c r="AA115" s="3"/>
    </row>
    <row r="116" spans="1:27" ht="15.75" customHeight="1">
      <c r="A116" s="31"/>
      <c r="B116" s="31"/>
      <c r="C116" s="30"/>
      <c r="D116" s="31"/>
      <c r="E116" s="31"/>
      <c r="F116" s="31"/>
      <c r="G116" s="32"/>
      <c r="H116" s="31"/>
      <c r="I116" s="31"/>
      <c r="J116" s="31"/>
      <c r="K116" s="31"/>
      <c r="L116" s="31"/>
      <c r="M116" s="31"/>
      <c r="N116" s="31"/>
      <c r="O116" s="31"/>
      <c r="P116" s="31"/>
      <c r="Q116" s="31"/>
      <c r="R116" s="31"/>
      <c r="S116" s="31"/>
      <c r="T116" s="31"/>
      <c r="U116" s="31"/>
      <c r="V116" s="31"/>
      <c r="W116" s="31"/>
      <c r="X116" s="31"/>
      <c r="Y116" s="31"/>
      <c r="Z116" s="31"/>
      <c r="AA116" s="31"/>
    </row>
    <row r="117" spans="1:27" ht="15.75" customHeight="1">
      <c r="A117" s="1"/>
      <c r="B117" s="1"/>
      <c r="C117" s="2"/>
      <c r="D117" s="3"/>
      <c r="E117" s="3"/>
      <c r="F117" s="3"/>
      <c r="G117" s="5"/>
      <c r="H117" s="3"/>
      <c r="I117" s="3"/>
      <c r="J117" s="3"/>
      <c r="K117" s="3"/>
      <c r="L117" s="3"/>
      <c r="M117" s="3"/>
      <c r="N117" s="3"/>
      <c r="O117" s="3"/>
      <c r="P117" s="3"/>
      <c r="Q117" s="3"/>
      <c r="R117" s="3"/>
      <c r="S117" s="3"/>
      <c r="T117" s="3"/>
      <c r="U117" s="3"/>
      <c r="V117" s="3"/>
      <c r="W117" s="3"/>
      <c r="X117" s="3"/>
      <c r="Y117" s="3"/>
      <c r="Z117" s="3"/>
      <c r="AA117" s="3"/>
    </row>
    <row r="118" spans="1:27" ht="15.75" customHeight="1">
      <c r="A118" s="1"/>
      <c r="B118" s="33" t="s">
        <v>11</v>
      </c>
      <c r="C118" s="125" t="str">
        <f>Summary!F133</f>
        <v>Normal Scenario for Sellers Confirm Delivery of an Order</v>
      </c>
      <c r="D118" s="126"/>
      <c r="E118" s="3"/>
      <c r="F118" s="3"/>
      <c r="G118" s="5"/>
      <c r="H118" s="3"/>
      <c r="I118" s="3"/>
      <c r="J118" s="3"/>
      <c r="K118" s="3"/>
      <c r="L118" s="3"/>
      <c r="M118" s="3"/>
      <c r="N118" s="3"/>
      <c r="O118" s="3"/>
      <c r="P118" s="3"/>
      <c r="Q118" s="3"/>
      <c r="R118" s="3"/>
      <c r="S118" s="3"/>
      <c r="T118" s="3"/>
      <c r="U118" s="3"/>
      <c r="V118" s="3"/>
      <c r="W118" s="3"/>
      <c r="X118" s="3"/>
      <c r="Y118" s="3"/>
      <c r="Z118" s="3"/>
      <c r="AA118" s="3"/>
    </row>
    <row r="119" spans="1:27" ht="15.75" customHeight="1">
      <c r="A119" s="1"/>
      <c r="B119" s="25" t="s">
        <v>9</v>
      </c>
      <c r="C119" s="127" t="s">
        <v>516</v>
      </c>
      <c r="D119" s="126"/>
      <c r="E119" s="3"/>
      <c r="F119" s="3"/>
      <c r="G119" s="5"/>
      <c r="H119" s="3"/>
      <c r="I119" s="3"/>
      <c r="J119" s="3"/>
      <c r="K119" s="3"/>
      <c r="L119" s="3"/>
      <c r="M119" s="3"/>
      <c r="N119" s="3"/>
      <c r="O119" s="3"/>
      <c r="P119" s="3"/>
      <c r="Q119" s="3"/>
      <c r="R119" s="3"/>
      <c r="S119" s="3"/>
      <c r="T119" s="3"/>
      <c r="U119" s="3"/>
      <c r="V119" s="3"/>
      <c r="W119" s="3"/>
      <c r="X119" s="3"/>
      <c r="Y119" s="3"/>
      <c r="Z119" s="3"/>
      <c r="AA119" s="3"/>
    </row>
    <row r="120" spans="1:27" ht="15.75" customHeight="1">
      <c r="A120" s="1"/>
      <c r="B120" s="1"/>
      <c r="C120" s="2"/>
      <c r="D120" s="3"/>
      <c r="E120" s="3"/>
      <c r="F120" s="3"/>
      <c r="G120" s="5"/>
      <c r="H120" s="3"/>
      <c r="I120" s="3"/>
      <c r="J120" s="3"/>
      <c r="K120" s="3"/>
      <c r="L120" s="3"/>
      <c r="M120" s="3"/>
      <c r="N120" s="3"/>
      <c r="O120" s="3"/>
      <c r="P120" s="3"/>
      <c r="Q120" s="3"/>
      <c r="R120" s="3"/>
      <c r="S120" s="3"/>
      <c r="T120" s="3"/>
      <c r="U120" s="3"/>
      <c r="V120" s="3"/>
      <c r="W120" s="3"/>
      <c r="X120" s="3"/>
      <c r="Y120" s="3"/>
      <c r="Z120" s="3"/>
      <c r="AA120" s="3"/>
    </row>
    <row r="121" spans="1:27" ht="15.75" customHeight="1">
      <c r="A121" s="1"/>
      <c r="B121" s="136" t="s">
        <v>67</v>
      </c>
      <c r="C121" s="137"/>
      <c r="D121" s="126"/>
      <c r="E121" s="3"/>
      <c r="F121" s="3"/>
      <c r="G121" s="5"/>
      <c r="H121" s="3"/>
      <c r="I121" s="3"/>
      <c r="J121" s="3"/>
      <c r="K121" s="3"/>
      <c r="L121" s="3"/>
      <c r="M121" s="3"/>
      <c r="N121" s="3"/>
      <c r="O121" s="3"/>
      <c r="P121" s="3"/>
      <c r="Q121" s="3"/>
      <c r="R121" s="3"/>
      <c r="S121" s="3"/>
      <c r="T121" s="3"/>
      <c r="U121" s="3"/>
      <c r="V121" s="3"/>
      <c r="W121" s="3"/>
      <c r="X121" s="3"/>
      <c r="Y121" s="3"/>
      <c r="Z121" s="3"/>
      <c r="AA121" s="3"/>
    </row>
    <row r="122" spans="1:27" ht="15.75" customHeight="1">
      <c r="A122" s="1"/>
      <c r="B122" s="133" t="s">
        <v>81</v>
      </c>
      <c r="C122" s="128" t="s">
        <v>83</v>
      </c>
      <c r="D122" s="126"/>
      <c r="E122" s="3"/>
      <c r="F122" s="3"/>
      <c r="G122" s="5"/>
      <c r="H122" s="3"/>
      <c r="I122" s="3"/>
      <c r="J122" s="3"/>
      <c r="K122" s="3"/>
      <c r="L122" s="3"/>
      <c r="M122" s="3"/>
      <c r="N122" s="3"/>
      <c r="O122" s="3"/>
      <c r="P122" s="3"/>
      <c r="Q122" s="3"/>
      <c r="R122" s="3"/>
      <c r="S122" s="3"/>
      <c r="T122" s="3"/>
      <c r="U122" s="3"/>
      <c r="V122" s="3"/>
      <c r="W122" s="3"/>
      <c r="X122" s="3"/>
      <c r="Y122" s="3"/>
      <c r="Z122" s="3"/>
      <c r="AA122" s="3"/>
    </row>
    <row r="123" spans="1:27" ht="15.75" customHeight="1">
      <c r="A123" s="1"/>
      <c r="B123" s="134"/>
      <c r="C123" s="128" t="s">
        <v>92</v>
      </c>
      <c r="D123" s="126"/>
      <c r="E123" s="3"/>
      <c r="F123" s="3"/>
      <c r="G123" s="5"/>
      <c r="H123" s="3"/>
      <c r="I123" s="3"/>
      <c r="J123" s="3"/>
      <c r="K123" s="3"/>
      <c r="L123" s="3"/>
      <c r="M123" s="3"/>
      <c r="N123" s="3"/>
      <c r="O123" s="3"/>
      <c r="P123" s="3"/>
      <c r="Q123" s="3"/>
      <c r="R123" s="3"/>
      <c r="S123" s="3"/>
      <c r="T123" s="3"/>
      <c r="U123" s="3"/>
      <c r="V123" s="3"/>
      <c r="W123" s="3"/>
      <c r="X123" s="3"/>
      <c r="Y123" s="3"/>
      <c r="Z123" s="3"/>
      <c r="AA123" s="3"/>
    </row>
    <row r="124" spans="1:27" ht="15.75" customHeight="1">
      <c r="A124" s="1"/>
      <c r="B124" s="134"/>
      <c r="C124" s="128" t="s">
        <v>97</v>
      </c>
      <c r="D124" s="126"/>
      <c r="E124" s="3"/>
      <c r="F124" s="3"/>
      <c r="G124" s="5"/>
      <c r="H124" s="3"/>
      <c r="I124" s="3"/>
      <c r="J124" s="3"/>
      <c r="K124" s="3"/>
      <c r="L124" s="3"/>
      <c r="M124" s="3"/>
      <c r="N124" s="3"/>
      <c r="O124" s="3"/>
      <c r="P124" s="3"/>
      <c r="Q124" s="3"/>
      <c r="R124" s="3"/>
      <c r="S124" s="3"/>
      <c r="T124" s="3"/>
      <c r="U124" s="3"/>
      <c r="V124" s="3"/>
      <c r="W124" s="3"/>
      <c r="X124" s="3"/>
      <c r="Y124" s="3"/>
      <c r="Z124" s="3"/>
      <c r="AA124" s="3"/>
    </row>
    <row r="125" spans="1:27" ht="15.75" customHeight="1">
      <c r="A125" s="1"/>
      <c r="B125" s="134"/>
      <c r="C125" s="128" t="s">
        <v>98</v>
      </c>
      <c r="D125" s="126"/>
      <c r="E125" s="3"/>
      <c r="F125" s="3"/>
      <c r="G125" s="5"/>
      <c r="H125" s="3"/>
      <c r="I125" s="3"/>
      <c r="J125" s="3"/>
      <c r="K125" s="3"/>
      <c r="L125" s="3"/>
      <c r="M125" s="3"/>
      <c r="N125" s="3"/>
      <c r="O125" s="3"/>
      <c r="P125" s="3"/>
      <c r="Q125" s="3"/>
      <c r="R125" s="3"/>
      <c r="S125" s="3"/>
      <c r="T125" s="3"/>
      <c r="U125" s="3"/>
      <c r="V125" s="3"/>
      <c r="W125" s="3"/>
      <c r="X125" s="3"/>
      <c r="Y125" s="3"/>
      <c r="Z125" s="3"/>
      <c r="AA125" s="3"/>
    </row>
    <row r="126" spans="1:27" ht="15.75" customHeight="1">
      <c r="A126" s="1"/>
      <c r="B126" s="135"/>
      <c r="C126" s="128" t="s">
        <v>104</v>
      </c>
      <c r="D126" s="126"/>
      <c r="E126" s="3"/>
      <c r="F126" s="3"/>
      <c r="G126" s="5"/>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5"/>
      <c r="H127" s="3"/>
      <c r="I127" s="3"/>
      <c r="J127" s="3"/>
      <c r="K127" s="3"/>
      <c r="L127" s="3"/>
      <c r="M127" s="3"/>
      <c r="N127" s="3"/>
      <c r="O127" s="3"/>
      <c r="P127" s="3"/>
      <c r="Q127" s="3"/>
      <c r="R127" s="3"/>
      <c r="S127" s="3"/>
      <c r="T127" s="3"/>
      <c r="U127" s="3"/>
      <c r="V127" s="3"/>
      <c r="W127" s="3"/>
      <c r="X127" s="3"/>
      <c r="Y127" s="3"/>
      <c r="Z127" s="3"/>
      <c r="AA127" s="3"/>
    </row>
    <row r="128" spans="1:27" ht="15.75" customHeight="1">
      <c r="A128" s="1"/>
      <c r="B128" s="25" t="s">
        <v>12</v>
      </c>
      <c r="C128" s="128" t="str">
        <f>Summary!G133</f>
        <v>Buyers get the notification that order has been shipping and Buyers can see shipping order listed at 'Delivery In Progress' page in the Buyers menu</v>
      </c>
      <c r="D128" s="126"/>
      <c r="E128" s="3"/>
      <c r="F128" s="3"/>
      <c r="G128" s="5"/>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5"/>
      <c r="H129" s="3"/>
      <c r="I129" s="3"/>
      <c r="J129" s="3"/>
      <c r="K129" s="3"/>
      <c r="L129" s="3"/>
      <c r="M129" s="3"/>
      <c r="N129" s="3"/>
      <c r="O129" s="3"/>
      <c r="P129" s="3"/>
      <c r="Q129" s="3"/>
      <c r="R129" s="3"/>
      <c r="S129" s="3"/>
      <c r="T129" s="3"/>
      <c r="U129" s="3"/>
      <c r="V129" s="3"/>
      <c r="W129" s="3"/>
      <c r="X129" s="3"/>
      <c r="Y129" s="3"/>
      <c r="Z129" s="3"/>
      <c r="AA129" s="3"/>
    </row>
    <row r="130" spans="1:27" ht="15.75" customHeight="1">
      <c r="A130" s="1"/>
      <c r="B130" s="133" t="s">
        <v>118</v>
      </c>
      <c r="C130" s="36" t="s">
        <v>120</v>
      </c>
      <c r="D130" s="37" t="s">
        <v>122</v>
      </c>
      <c r="E130" s="3"/>
      <c r="F130" s="3"/>
      <c r="G130" s="5"/>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134"/>
      <c r="C131" s="36" t="s">
        <v>126</v>
      </c>
      <c r="D131" s="37" t="s">
        <v>129</v>
      </c>
      <c r="E131" s="3"/>
      <c r="F131" s="3"/>
      <c r="G131" s="5"/>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134"/>
      <c r="C132" s="36" t="s">
        <v>131</v>
      </c>
      <c r="D132" s="37" t="s">
        <v>562</v>
      </c>
      <c r="E132" s="3"/>
      <c r="F132" s="5"/>
      <c r="G132" s="5"/>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134"/>
      <c r="C133" s="36" t="s">
        <v>137</v>
      </c>
      <c r="D133" s="37" t="s">
        <v>567</v>
      </c>
      <c r="E133" s="3"/>
      <c r="F133" s="5"/>
      <c r="G133" s="5"/>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134"/>
      <c r="C134" s="36" t="s">
        <v>139</v>
      </c>
      <c r="D134" s="37" t="s">
        <v>190</v>
      </c>
      <c r="E134" s="3"/>
      <c r="F134" s="5"/>
      <c r="G134" s="5"/>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134"/>
      <c r="C135" s="36" t="s">
        <v>144</v>
      </c>
      <c r="D135" s="37" t="s">
        <v>575</v>
      </c>
      <c r="E135" s="3"/>
      <c r="F135" s="5"/>
      <c r="G135" s="5"/>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134"/>
      <c r="C136" s="36" t="s">
        <v>149</v>
      </c>
      <c r="D136" s="37" t="s">
        <v>580</v>
      </c>
      <c r="E136" s="3"/>
      <c r="F136" s="5"/>
      <c r="G136" s="5"/>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134"/>
      <c r="C137" s="36" t="s">
        <v>154</v>
      </c>
      <c r="D137" s="37" t="s">
        <v>581</v>
      </c>
      <c r="E137" s="3"/>
      <c r="F137" s="5"/>
      <c r="G137" s="5"/>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134"/>
      <c r="C138" s="36" t="s">
        <v>157</v>
      </c>
      <c r="D138" s="37" t="s">
        <v>1417</v>
      </c>
      <c r="E138" s="3"/>
      <c r="F138" s="5"/>
      <c r="G138" s="5"/>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134"/>
      <c r="C139" s="36" t="s">
        <v>162</v>
      </c>
      <c r="D139" s="37" t="s">
        <v>1418</v>
      </c>
      <c r="E139" s="3"/>
      <c r="F139" s="5"/>
      <c r="G139" s="5"/>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134"/>
      <c r="C140" s="36" t="s">
        <v>168</v>
      </c>
      <c r="D140" s="37" t="s">
        <v>1419</v>
      </c>
      <c r="E140" s="3"/>
      <c r="F140" s="5"/>
      <c r="G140" s="5"/>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134"/>
      <c r="C141" s="36" t="s">
        <v>171</v>
      </c>
      <c r="D141" s="37" t="s">
        <v>1420</v>
      </c>
      <c r="E141" s="3"/>
      <c r="F141" s="5"/>
      <c r="G141" s="5"/>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134"/>
      <c r="C142" s="36" t="s">
        <v>176</v>
      </c>
      <c r="D142" s="37" t="s">
        <v>618</v>
      </c>
      <c r="E142" s="3"/>
      <c r="F142" s="5"/>
      <c r="G142" s="5"/>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134"/>
      <c r="C143" s="36" t="s">
        <v>181</v>
      </c>
      <c r="D143" s="37" t="s">
        <v>1421</v>
      </c>
      <c r="E143" s="3"/>
      <c r="F143" s="5"/>
      <c r="G143" s="5"/>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134"/>
      <c r="C144" s="36" t="s">
        <v>332</v>
      </c>
      <c r="D144" s="37" t="s">
        <v>1422</v>
      </c>
      <c r="E144" s="3"/>
      <c r="F144" s="5"/>
      <c r="G144" s="5"/>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134"/>
      <c r="C145" s="36" t="s">
        <v>189</v>
      </c>
      <c r="D145" s="38" t="s">
        <v>1423</v>
      </c>
      <c r="E145" s="3"/>
      <c r="F145" s="3"/>
      <c r="G145" s="5"/>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134"/>
      <c r="C146" s="36" t="s">
        <v>193</v>
      </c>
      <c r="D146" s="37" t="s">
        <v>624</v>
      </c>
      <c r="E146" s="3"/>
      <c r="F146" s="3"/>
      <c r="G146" s="5"/>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134"/>
      <c r="C147" s="36" t="s">
        <v>197</v>
      </c>
      <c r="D147" s="37" t="s">
        <v>625</v>
      </c>
      <c r="E147" s="3"/>
      <c r="F147" s="3"/>
      <c r="G147" s="5"/>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134"/>
      <c r="C148" s="36" t="s">
        <v>204</v>
      </c>
      <c r="D148" s="37" t="s">
        <v>626</v>
      </c>
      <c r="E148" s="3"/>
      <c r="F148" s="3"/>
      <c r="G148" s="5"/>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134"/>
      <c r="C149" s="36" t="s">
        <v>206</v>
      </c>
      <c r="D149" s="37" t="s">
        <v>627</v>
      </c>
      <c r="E149" s="3"/>
      <c r="F149" s="3"/>
      <c r="G149" s="5"/>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134"/>
      <c r="C150" s="36" t="s">
        <v>212</v>
      </c>
      <c r="D150" s="37" t="s">
        <v>205</v>
      </c>
      <c r="E150" s="3"/>
      <c r="F150" s="3"/>
      <c r="G150" s="5"/>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134"/>
      <c r="C151" s="36" t="s">
        <v>219</v>
      </c>
      <c r="D151" s="38" t="s">
        <v>1424</v>
      </c>
      <c r="E151" s="3"/>
      <c r="F151" s="3"/>
      <c r="G151" s="5"/>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134"/>
      <c r="C152" s="36" t="s">
        <v>222</v>
      </c>
      <c r="D152" s="37" t="s">
        <v>213</v>
      </c>
      <c r="E152" s="3"/>
      <c r="F152" s="3"/>
      <c r="G152" s="5"/>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134"/>
      <c r="C153" s="36" t="s">
        <v>231</v>
      </c>
      <c r="D153" s="37" t="s">
        <v>629</v>
      </c>
      <c r="E153" s="3"/>
      <c r="F153" s="3"/>
      <c r="G153" s="5"/>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134"/>
      <c r="C154" s="36" t="s">
        <v>365</v>
      </c>
      <c r="D154" s="37" t="s">
        <v>631</v>
      </c>
      <c r="E154" s="3"/>
      <c r="F154" s="3"/>
      <c r="G154" s="5"/>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135"/>
      <c r="C155" s="36" t="s">
        <v>630</v>
      </c>
      <c r="D155" s="37" t="s">
        <v>633</v>
      </c>
      <c r="E155" s="3"/>
      <c r="F155" s="3"/>
      <c r="G155" s="5"/>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5"/>
      <c r="H156" s="3"/>
      <c r="I156" s="3"/>
      <c r="J156" s="3"/>
      <c r="K156" s="3"/>
      <c r="L156" s="3"/>
      <c r="M156" s="3"/>
      <c r="N156" s="3"/>
      <c r="O156" s="3"/>
      <c r="P156" s="3"/>
      <c r="Q156" s="3"/>
      <c r="R156" s="3"/>
      <c r="S156" s="3"/>
      <c r="T156" s="3"/>
      <c r="U156" s="3"/>
      <c r="V156" s="3"/>
      <c r="W156" s="3"/>
      <c r="X156" s="3"/>
      <c r="Y156" s="3"/>
      <c r="Z156" s="3"/>
      <c r="AA156" s="3"/>
    </row>
    <row r="157" spans="1:27" ht="15.75" customHeight="1">
      <c r="A157" s="1"/>
      <c r="B157" s="25" t="s">
        <v>234</v>
      </c>
      <c r="C157" s="128" t="s">
        <v>235</v>
      </c>
      <c r="D157" s="126"/>
      <c r="E157" s="3"/>
      <c r="F157" s="3"/>
      <c r="G157" s="5"/>
      <c r="H157" s="3"/>
      <c r="I157" s="3"/>
      <c r="J157" s="3"/>
      <c r="K157" s="3"/>
      <c r="L157" s="3"/>
      <c r="M157" s="3"/>
      <c r="N157" s="3"/>
      <c r="O157" s="3"/>
      <c r="P157" s="3"/>
      <c r="Q157" s="3"/>
      <c r="R157" s="3"/>
      <c r="S157" s="3"/>
      <c r="T157" s="3"/>
      <c r="U157" s="3"/>
      <c r="V157" s="3"/>
      <c r="W157" s="3"/>
      <c r="X157" s="3"/>
      <c r="Y157" s="3"/>
      <c r="Z157" s="3"/>
      <c r="AA157" s="3"/>
    </row>
    <row r="158" spans="1:27" ht="15.75" customHeight="1">
      <c r="A158" s="31"/>
      <c r="B158" s="31"/>
      <c r="C158" s="30"/>
      <c r="D158" s="31"/>
      <c r="E158" s="31"/>
      <c r="F158" s="31"/>
      <c r="G158" s="32"/>
      <c r="H158" s="31"/>
      <c r="I158" s="31"/>
      <c r="J158" s="31"/>
      <c r="K158" s="31"/>
      <c r="L158" s="31"/>
      <c r="M158" s="31"/>
      <c r="N158" s="31"/>
      <c r="O158" s="31"/>
      <c r="P158" s="31"/>
      <c r="Q158" s="31"/>
      <c r="R158" s="31"/>
      <c r="S158" s="31"/>
      <c r="T158" s="31"/>
      <c r="U158" s="31"/>
      <c r="V158" s="31"/>
      <c r="W158" s="31"/>
      <c r="X158" s="31"/>
      <c r="Y158" s="31"/>
      <c r="Z158" s="31"/>
      <c r="AA158" s="31"/>
    </row>
    <row r="159" spans="1:27" ht="15.75" customHeight="1">
      <c r="A159" s="1"/>
      <c r="B159" s="1"/>
      <c r="C159" s="2"/>
      <c r="D159" s="3"/>
      <c r="E159" s="3"/>
      <c r="F159" s="3"/>
      <c r="G159" s="5"/>
      <c r="H159" s="3"/>
      <c r="I159" s="3"/>
      <c r="J159" s="3"/>
      <c r="K159" s="3"/>
      <c r="L159" s="3"/>
      <c r="M159" s="3"/>
      <c r="N159" s="3"/>
      <c r="O159" s="3"/>
      <c r="P159" s="3"/>
      <c r="Q159" s="3"/>
      <c r="R159" s="3"/>
      <c r="S159" s="3"/>
      <c r="T159" s="3"/>
      <c r="U159" s="3"/>
      <c r="V159" s="3"/>
      <c r="W159" s="3"/>
      <c r="X159" s="3"/>
      <c r="Y159" s="3"/>
      <c r="Z159" s="3"/>
      <c r="AA159" s="3"/>
    </row>
    <row r="160" spans="1:27" ht="15.75" customHeight="1">
      <c r="A160" s="1"/>
      <c r="B160" s="33" t="s">
        <v>11</v>
      </c>
      <c r="C160" s="125" t="str">
        <f>Summary!F134</f>
        <v>Normal Scenario for Buyers Confirm Order with Succeed and Give a Sellers Rating</v>
      </c>
      <c r="D160" s="126"/>
      <c r="E160" s="3"/>
      <c r="F160" s="3"/>
      <c r="G160" s="5"/>
      <c r="H160" s="3"/>
      <c r="I160" s="3"/>
      <c r="J160" s="3"/>
      <c r="K160" s="3"/>
      <c r="L160" s="3"/>
      <c r="M160" s="3"/>
      <c r="N160" s="3"/>
      <c r="O160" s="3"/>
      <c r="P160" s="3"/>
      <c r="Q160" s="3"/>
      <c r="R160" s="3"/>
      <c r="S160" s="3"/>
      <c r="T160" s="3"/>
      <c r="U160" s="3"/>
      <c r="V160" s="3"/>
      <c r="W160" s="3"/>
      <c r="X160" s="3"/>
      <c r="Y160" s="3"/>
      <c r="Z160" s="3"/>
      <c r="AA160" s="3"/>
    </row>
    <row r="161" spans="1:27" ht="15.75" customHeight="1">
      <c r="A161" s="1"/>
      <c r="B161" s="25" t="s">
        <v>9</v>
      </c>
      <c r="C161" s="127" t="s">
        <v>524</v>
      </c>
      <c r="D161" s="126"/>
      <c r="E161" s="3"/>
      <c r="F161" s="3"/>
      <c r="G161" s="5"/>
      <c r="H161" s="3"/>
      <c r="I161" s="3"/>
      <c r="J161" s="3"/>
      <c r="K161" s="3"/>
      <c r="L161" s="3"/>
      <c r="M161" s="3"/>
      <c r="N161" s="3"/>
      <c r="O161" s="3"/>
      <c r="P161" s="3"/>
      <c r="Q161" s="3"/>
      <c r="R161" s="3"/>
      <c r="S161" s="3"/>
      <c r="T161" s="3"/>
      <c r="U161" s="3"/>
      <c r="V161" s="3"/>
      <c r="W161" s="3"/>
      <c r="X161" s="3"/>
      <c r="Y161" s="3"/>
      <c r="Z161" s="3"/>
      <c r="AA161" s="3"/>
    </row>
    <row r="162" spans="1:27" ht="15.75" customHeight="1">
      <c r="A162" s="1"/>
      <c r="B162" s="1"/>
      <c r="C162" s="2"/>
      <c r="D162" s="3"/>
      <c r="E162" s="3"/>
      <c r="F162" s="3"/>
      <c r="G162" s="5"/>
      <c r="H162" s="3"/>
      <c r="I162" s="3"/>
      <c r="J162" s="3"/>
      <c r="K162" s="3"/>
      <c r="L162" s="3"/>
      <c r="M162" s="3"/>
      <c r="N162" s="3"/>
      <c r="O162" s="3"/>
      <c r="P162" s="3"/>
      <c r="Q162" s="3"/>
      <c r="R162" s="3"/>
      <c r="S162" s="3"/>
      <c r="T162" s="3"/>
      <c r="U162" s="3"/>
      <c r="V162" s="3"/>
      <c r="W162" s="3"/>
      <c r="X162" s="3"/>
      <c r="Y162" s="3"/>
      <c r="Z162" s="3"/>
      <c r="AA162" s="3"/>
    </row>
    <row r="163" spans="1:27" ht="15.75" customHeight="1">
      <c r="A163" s="1"/>
      <c r="B163" s="136" t="s">
        <v>67</v>
      </c>
      <c r="C163" s="137"/>
      <c r="D163" s="126"/>
      <c r="E163" s="3"/>
      <c r="F163" s="3"/>
      <c r="G163" s="5"/>
      <c r="H163" s="3"/>
      <c r="I163" s="3"/>
      <c r="J163" s="3"/>
      <c r="K163" s="3"/>
      <c r="L163" s="3"/>
      <c r="M163" s="3"/>
      <c r="N163" s="3"/>
      <c r="O163" s="3"/>
      <c r="P163" s="3"/>
      <c r="Q163" s="3"/>
      <c r="R163" s="3"/>
      <c r="S163" s="3"/>
      <c r="T163" s="3"/>
      <c r="U163" s="3"/>
      <c r="V163" s="3"/>
      <c r="W163" s="3"/>
      <c r="X163" s="3"/>
      <c r="Y163" s="3"/>
      <c r="Z163" s="3"/>
      <c r="AA163" s="3"/>
    </row>
    <row r="164" spans="1:27" ht="15.75" customHeight="1">
      <c r="A164" s="1"/>
      <c r="B164" s="133" t="s">
        <v>81</v>
      </c>
      <c r="C164" s="128" t="s">
        <v>83</v>
      </c>
      <c r="D164" s="126"/>
      <c r="E164" s="3"/>
      <c r="F164" s="3"/>
      <c r="G164" s="5"/>
      <c r="H164" s="3"/>
      <c r="I164" s="3"/>
      <c r="J164" s="3"/>
      <c r="K164" s="3"/>
      <c r="L164" s="3"/>
      <c r="M164" s="3"/>
      <c r="N164" s="3"/>
      <c r="O164" s="3"/>
      <c r="P164" s="3"/>
      <c r="Q164" s="3"/>
      <c r="R164" s="3"/>
      <c r="S164" s="3"/>
      <c r="T164" s="3"/>
      <c r="U164" s="3"/>
      <c r="V164" s="3"/>
      <c r="W164" s="3"/>
      <c r="X164" s="3"/>
      <c r="Y164" s="3"/>
      <c r="Z164" s="3"/>
      <c r="AA164" s="3"/>
    </row>
    <row r="165" spans="1:27" ht="15.75" customHeight="1">
      <c r="A165" s="1"/>
      <c r="B165" s="134"/>
      <c r="C165" s="128" t="s">
        <v>98</v>
      </c>
      <c r="D165" s="126"/>
      <c r="E165" s="3"/>
      <c r="F165" s="3"/>
      <c r="G165" s="5"/>
      <c r="H165" s="3"/>
      <c r="I165" s="3"/>
      <c r="J165" s="3"/>
      <c r="K165" s="3"/>
      <c r="L165" s="3"/>
      <c r="M165" s="3"/>
      <c r="N165" s="3"/>
      <c r="O165" s="3"/>
      <c r="P165" s="3"/>
      <c r="Q165" s="3"/>
      <c r="R165" s="3"/>
      <c r="S165" s="3"/>
      <c r="T165" s="3"/>
      <c r="U165" s="3"/>
      <c r="V165" s="3"/>
      <c r="W165" s="3"/>
      <c r="X165" s="3"/>
      <c r="Y165" s="3"/>
      <c r="Z165" s="3"/>
      <c r="AA165" s="3"/>
    </row>
    <row r="166" spans="1:27" ht="15.75" customHeight="1">
      <c r="A166" s="1"/>
      <c r="B166" s="134"/>
      <c r="C166" s="128" t="s">
        <v>104</v>
      </c>
      <c r="D166" s="126"/>
      <c r="E166" s="3"/>
      <c r="F166" s="3"/>
      <c r="G166" s="5"/>
      <c r="H166" s="3"/>
      <c r="I166" s="3"/>
      <c r="J166" s="3"/>
      <c r="K166" s="3"/>
      <c r="L166" s="3"/>
      <c r="M166" s="3"/>
      <c r="N166" s="3"/>
      <c r="O166" s="3"/>
      <c r="P166" s="3"/>
      <c r="Q166" s="3"/>
      <c r="R166" s="3"/>
      <c r="S166" s="3"/>
      <c r="T166" s="3"/>
      <c r="U166" s="3"/>
      <c r="V166" s="3"/>
      <c r="W166" s="3"/>
      <c r="X166" s="3"/>
      <c r="Y166" s="3"/>
      <c r="Z166" s="3"/>
      <c r="AA166" s="3"/>
    </row>
    <row r="167" spans="1:27" ht="15.75" customHeight="1">
      <c r="A167" s="1"/>
      <c r="B167" s="134"/>
      <c r="C167" s="128" t="s">
        <v>92</v>
      </c>
      <c r="D167" s="126"/>
      <c r="E167" s="3"/>
      <c r="F167" s="3"/>
      <c r="G167" s="5"/>
      <c r="H167" s="3"/>
      <c r="I167" s="3"/>
      <c r="J167" s="3"/>
      <c r="K167" s="3"/>
      <c r="L167" s="3"/>
      <c r="M167" s="3"/>
      <c r="N167" s="3"/>
      <c r="O167" s="3"/>
      <c r="P167" s="3"/>
      <c r="Q167" s="3"/>
      <c r="R167" s="3"/>
      <c r="S167" s="3"/>
      <c r="T167" s="3"/>
      <c r="U167" s="3"/>
      <c r="V167" s="3"/>
      <c r="W167" s="3"/>
      <c r="X167" s="3"/>
      <c r="Y167" s="3"/>
      <c r="Z167" s="3"/>
      <c r="AA167" s="3"/>
    </row>
    <row r="168" spans="1:27" ht="15.75" customHeight="1">
      <c r="A168" s="1"/>
      <c r="B168" s="135"/>
      <c r="C168" s="128" t="s">
        <v>97</v>
      </c>
      <c r="D168" s="126"/>
      <c r="E168" s="3"/>
      <c r="F168" s="3"/>
      <c r="G168" s="5"/>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5"/>
      <c r="H169" s="3"/>
      <c r="I169" s="3"/>
      <c r="J169" s="3"/>
      <c r="K169" s="3"/>
      <c r="L169" s="3"/>
      <c r="M169" s="3"/>
      <c r="N169" s="3"/>
      <c r="O169" s="3"/>
      <c r="P169" s="3"/>
      <c r="Q169" s="3"/>
      <c r="R169" s="3"/>
      <c r="S169" s="3"/>
      <c r="T169" s="3"/>
      <c r="U169" s="3"/>
      <c r="V169" s="3"/>
      <c r="W169" s="3"/>
      <c r="X169" s="3"/>
      <c r="Y169" s="3"/>
      <c r="Z169" s="3"/>
      <c r="AA169" s="3"/>
    </row>
    <row r="170" spans="1:27" ht="15.75" customHeight="1">
      <c r="A170" s="1"/>
      <c r="B170" s="25" t="s">
        <v>12</v>
      </c>
      <c r="C170" s="128" t="str">
        <f>Summary!G134</f>
        <v>Sellers get the notification that order has been succeeded and Sellers can see succeeded order listed at 'Succeeded' page in the Sellers menu</v>
      </c>
      <c r="D170" s="126"/>
      <c r="E170" s="3"/>
      <c r="F170" s="3"/>
      <c r="G170" s="5"/>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5"/>
      <c r="H171" s="3"/>
      <c r="I171" s="3"/>
      <c r="J171" s="3"/>
      <c r="K171" s="3"/>
      <c r="L171" s="3"/>
      <c r="M171" s="3"/>
      <c r="N171" s="3"/>
      <c r="O171" s="3"/>
      <c r="P171" s="3"/>
      <c r="Q171" s="3"/>
      <c r="R171" s="3"/>
      <c r="S171" s="3"/>
      <c r="T171" s="3"/>
      <c r="U171" s="3"/>
      <c r="V171" s="3"/>
      <c r="W171" s="3"/>
      <c r="X171" s="3"/>
      <c r="Y171" s="3"/>
      <c r="Z171" s="3"/>
      <c r="AA171" s="3"/>
    </row>
    <row r="172" spans="1:27" ht="15.75" customHeight="1">
      <c r="A172" s="1"/>
      <c r="B172" s="133" t="s">
        <v>118</v>
      </c>
      <c r="C172" s="36" t="s">
        <v>120</v>
      </c>
      <c r="D172" s="37" t="s">
        <v>1425</v>
      </c>
      <c r="E172" s="3"/>
      <c r="F172" s="3"/>
      <c r="G172" s="5"/>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134"/>
      <c r="C173" s="36" t="s">
        <v>126</v>
      </c>
      <c r="D173" s="38" t="s">
        <v>1426</v>
      </c>
      <c r="E173" s="3"/>
      <c r="F173" s="3"/>
      <c r="G173" s="5"/>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134"/>
      <c r="C174" s="36" t="s">
        <v>131</v>
      </c>
      <c r="D174" s="37" t="s">
        <v>213</v>
      </c>
      <c r="E174" s="3"/>
      <c r="F174" s="3"/>
      <c r="G174" s="5"/>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134"/>
      <c r="C175" s="36" t="s">
        <v>137</v>
      </c>
      <c r="D175" s="37" t="s">
        <v>636</v>
      </c>
      <c r="E175" s="3"/>
      <c r="F175" s="3"/>
      <c r="G175" s="5"/>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134"/>
      <c r="C176" s="36" t="s">
        <v>139</v>
      </c>
      <c r="D176" s="37" t="s">
        <v>637</v>
      </c>
      <c r="E176" s="3"/>
      <c r="F176" s="3"/>
      <c r="G176" s="5"/>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134"/>
      <c r="C177" s="36" t="s">
        <v>144</v>
      </c>
      <c r="D177" s="37" t="s">
        <v>638</v>
      </c>
      <c r="E177" s="3"/>
      <c r="F177" s="3"/>
      <c r="G177" s="5"/>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134"/>
      <c r="C178" s="36" t="s">
        <v>149</v>
      </c>
      <c r="D178" s="37" t="s">
        <v>1427</v>
      </c>
      <c r="E178" s="3"/>
      <c r="F178" s="3"/>
      <c r="G178" s="5"/>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134"/>
      <c r="C179" s="36" t="s">
        <v>154</v>
      </c>
      <c r="D179" s="37" t="s">
        <v>1428</v>
      </c>
      <c r="E179" s="3"/>
      <c r="F179" s="3"/>
      <c r="G179" s="5"/>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134"/>
      <c r="C180" s="36" t="s">
        <v>157</v>
      </c>
      <c r="D180" s="38" t="s">
        <v>1429</v>
      </c>
      <c r="E180" s="3"/>
      <c r="F180" s="3"/>
      <c r="G180" s="5"/>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134"/>
      <c r="C181" s="36" t="s">
        <v>162</v>
      </c>
      <c r="D181" s="37" t="s">
        <v>642</v>
      </c>
      <c r="E181" s="3"/>
      <c r="F181" s="3"/>
      <c r="G181" s="5"/>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134"/>
      <c r="C182" s="36" t="s">
        <v>168</v>
      </c>
      <c r="D182" s="37" t="s">
        <v>360</v>
      </c>
      <c r="E182" s="3"/>
      <c r="F182" s="3"/>
      <c r="G182" s="5"/>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134"/>
      <c r="C183" s="36" t="s">
        <v>171</v>
      </c>
      <c r="D183" s="47" t="s">
        <v>643</v>
      </c>
      <c r="E183" s="3"/>
      <c r="F183" s="3"/>
      <c r="G183" s="5"/>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134"/>
      <c r="C184" s="36" t="s">
        <v>176</v>
      </c>
      <c r="D184" s="37" t="s">
        <v>644</v>
      </c>
      <c r="E184" s="3"/>
      <c r="F184" s="3"/>
      <c r="G184" s="5"/>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134"/>
      <c r="C185" s="36" t="s">
        <v>181</v>
      </c>
      <c r="D185" s="37" t="s">
        <v>645</v>
      </c>
      <c r="E185" s="3"/>
      <c r="F185" s="3"/>
      <c r="G185" s="5"/>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134"/>
      <c r="C186" s="36" t="s">
        <v>332</v>
      </c>
      <c r="D186" s="37" t="s">
        <v>646</v>
      </c>
      <c r="E186" s="3"/>
      <c r="F186" s="3"/>
      <c r="G186" s="5"/>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134"/>
      <c r="C187" s="36" t="s">
        <v>189</v>
      </c>
      <c r="D187" s="37" t="s">
        <v>129</v>
      </c>
      <c r="E187" s="3"/>
      <c r="F187" s="3"/>
      <c r="G187" s="5"/>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134"/>
      <c r="C188" s="36" t="s">
        <v>193</v>
      </c>
      <c r="D188" s="38" t="s">
        <v>1430</v>
      </c>
      <c r="E188" s="3"/>
      <c r="F188" s="3"/>
      <c r="G188" s="5"/>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134"/>
      <c r="C189" s="36" t="s">
        <v>197</v>
      </c>
      <c r="D189" s="38" t="s">
        <v>1431</v>
      </c>
      <c r="E189" s="3"/>
      <c r="F189" s="3"/>
      <c r="G189" s="5"/>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134"/>
      <c r="C190" s="36" t="s">
        <v>204</v>
      </c>
      <c r="D190" s="37" t="s">
        <v>138</v>
      </c>
      <c r="E190" s="3"/>
      <c r="F190" s="3"/>
      <c r="G190" s="5"/>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134"/>
      <c r="C191" s="36" t="s">
        <v>206</v>
      </c>
      <c r="D191" s="37" t="s">
        <v>649</v>
      </c>
      <c r="E191" s="3"/>
      <c r="F191" s="3"/>
      <c r="G191" s="5"/>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134"/>
      <c r="C192" s="36" t="s">
        <v>212</v>
      </c>
      <c r="D192" s="37" t="s">
        <v>650</v>
      </c>
      <c r="E192" s="3"/>
      <c r="F192" s="3"/>
      <c r="G192" s="5"/>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134"/>
      <c r="C193" s="36" t="s">
        <v>219</v>
      </c>
      <c r="D193" s="37" t="s">
        <v>326</v>
      </c>
      <c r="E193" s="3"/>
      <c r="F193" s="3"/>
      <c r="G193" s="5"/>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134"/>
      <c r="C194" s="36" t="s">
        <v>222</v>
      </c>
      <c r="D194" s="40" t="s">
        <v>651</v>
      </c>
      <c r="E194" s="3"/>
      <c r="F194" s="3"/>
      <c r="G194" s="5"/>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135"/>
      <c r="C195" s="36" t="s">
        <v>231</v>
      </c>
      <c r="D195" s="37" t="s">
        <v>652</v>
      </c>
      <c r="E195" s="3"/>
      <c r="F195" s="3"/>
      <c r="G195" s="5"/>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5"/>
      <c r="H196" s="3"/>
      <c r="I196" s="3"/>
      <c r="J196" s="3"/>
      <c r="K196" s="3"/>
      <c r="L196" s="3"/>
      <c r="M196" s="3"/>
      <c r="N196" s="3"/>
      <c r="O196" s="3"/>
      <c r="P196" s="3"/>
      <c r="Q196" s="3"/>
      <c r="R196" s="3"/>
      <c r="S196" s="3"/>
      <c r="T196" s="3"/>
      <c r="U196" s="3"/>
      <c r="V196" s="3"/>
      <c r="W196" s="3"/>
      <c r="X196" s="3"/>
      <c r="Y196" s="3"/>
      <c r="Z196" s="3"/>
      <c r="AA196" s="3"/>
    </row>
    <row r="197" spans="1:27" ht="15.75" customHeight="1">
      <c r="A197" s="1"/>
      <c r="B197" s="25" t="s">
        <v>234</v>
      </c>
      <c r="C197" s="128" t="s">
        <v>235</v>
      </c>
      <c r="D197" s="126"/>
      <c r="E197" s="3"/>
      <c r="F197" s="3"/>
      <c r="G197" s="5"/>
      <c r="H197" s="3"/>
      <c r="I197" s="3"/>
      <c r="J197" s="3"/>
      <c r="K197" s="3"/>
      <c r="L197" s="3"/>
      <c r="M197" s="3"/>
      <c r="N197" s="3"/>
      <c r="O197" s="3"/>
      <c r="P197" s="3"/>
      <c r="Q197" s="3"/>
      <c r="R197" s="3"/>
      <c r="S197" s="3"/>
      <c r="T197" s="3"/>
      <c r="U197" s="3"/>
      <c r="V197" s="3"/>
      <c r="W197" s="3"/>
      <c r="X197" s="3"/>
      <c r="Y197" s="3"/>
      <c r="Z197" s="3"/>
      <c r="AA197" s="3"/>
    </row>
    <row r="198" spans="1:27" ht="15.75" customHeight="1">
      <c r="A198" s="31"/>
      <c r="B198" s="31"/>
      <c r="C198" s="30"/>
      <c r="D198" s="31"/>
      <c r="E198" s="31"/>
      <c r="F198" s="31"/>
      <c r="G198" s="32"/>
      <c r="H198" s="31"/>
      <c r="I198" s="31"/>
      <c r="J198" s="31"/>
      <c r="K198" s="31"/>
      <c r="L198" s="31"/>
      <c r="M198" s="31"/>
      <c r="N198" s="31"/>
      <c r="O198" s="31"/>
      <c r="P198" s="31"/>
      <c r="Q198" s="31"/>
      <c r="R198" s="31"/>
      <c r="S198" s="31"/>
      <c r="T198" s="31"/>
      <c r="U198" s="31"/>
      <c r="V198" s="31"/>
      <c r="W198" s="31"/>
      <c r="X198" s="31"/>
      <c r="Y198" s="31"/>
      <c r="Z198" s="31"/>
      <c r="AA198" s="31"/>
    </row>
    <row r="199" spans="1:27" ht="15.75" customHeight="1">
      <c r="A199" s="1"/>
      <c r="B199" s="1"/>
      <c r="C199" s="2"/>
      <c r="D199" s="3"/>
      <c r="E199" s="3"/>
      <c r="F199" s="3"/>
      <c r="G199" s="5"/>
      <c r="H199" s="3"/>
      <c r="I199" s="3"/>
      <c r="J199" s="3"/>
      <c r="K199" s="3"/>
      <c r="L199" s="3"/>
      <c r="M199" s="3"/>
      <c r="N199" s="3"/>
      <c r="O199" s="3"/>
      <c r="P199" s="3"/>
      <c r="Q199" s="3"/>
      <c r="R199" s="3"/>
      <c r="S199" s="3"/>
      <c r="T199" s="3"/>
      <c r="U199" s="3"/>
      <c r="V199" s="3"/>
      <c r="W199" s="3"/>
      <c r="X199" s="3"/>
      <c r="Y199" s="3"/>
      <c r="Z199" s="3"/>
      <c r="AA199" s="3"/>
    </row>
    <row r="200" spans="1:27" ht="15.75" customHeight="1">
      <c r="A200" s="1"/>
      <c r="B200" s="33" t="s">
        <v>11</v>
      </c>
      <c r="C200" s="125" t="str">
        <f>Summary!F135</f>
        <v>Normal Scenario for Confirm Order Automatically by System and Give a Sellers Rating</v>
      </c>
      <c r="D200" s="126"/>
      <c r="E200" s="3"/>
      <c r="F200" s="3"/>
      <c r="G200" s="5"/>
      <c r="H200" s="3"/>
      <c r="I200" s="3"/>
      <c r="J200" s="3"/>
      <c r="K200" s="3"/>
      <c r="L200" s="3"/>
      <c r="M200" s="3"/>
      <c r="N200" s="3"/>
      <c r="O200" s="3"/>
      <c r="P200" s="3"/>
      <c r="Q200" s="3"/>
      <c r="R200" s="3"/>
      <c r="S200" s="3"/>
      <c r="T200" s="3"/>
      <c r="U200" s="3"/>
      <c r="V200" s="3"/>
      <c r="W200" s="3"/>
      <c r="X200" s="3"/>
      <c r="Y200" s="3"/>
      <c r="Z200" s="3"/>
      <c r="AA200" s="3"/>
    </row>
    <row r="201" spans="1:27" ht="15.75" customHeight="1">
      <c r="A201" s="1"/>
      <c r="B201" s="25" t="s">
        <v>9</v>
      </c>
      <c r="C201" s="127" t="s">
        <v>527</v>
      </c>
      <c r="D201" s="126"/>
      <c r="E201" s="3"/>
      <c r="F201" s="3"/>
      <c r="G201" s="5"/>
      <c r="H201" s="3"/>
      <c r="I201" s="3"/>
      <c r="J201" s="3"/>
      <c r="K201" s="3"/>
      <c r="L201" s="3"/>
      <c r="M201" s="3"/>
      <c r="N201" s="3"/>
      <c r="O201" s="3"/>
      <c r="P201" s="3"/>
      <c r="Q201" s="3"/>
      <c r="R201" s="3"/>
      <c r="S201" s="3"/>
      <c r="T201" s="3"/>
      <c r="U201" s="3"/>
      <c r="V201" s="3"/>
      <c r="W201" s="3"/>
      <c r="X201" s="3"/>
      <c r="Y201" s="3"/>
      <c r="Z201" s="3"/>
      <c r="AA201" s="3"/>
    </row>
    <row r="202" spans="1:27" ht="15.75" customHeight="1">
      <c r="A202" s="1"/>
      <c r="B202" s="1"/>
      <c r="C202" s="2"/>
      <c r="D202" s="3"/>
      <c r="E202" s="3"/>
      <c r="F202" s="3"/>
      <c r="G202" s="5"/>
      <c r="H202" s="3"/>
      <c r="I202" s="3"/>
      <c r="J202" s="3"/>
      <c r="K202" s="3"/>
      <c r="L202" s="3"/>
      <c r="M202" s="3"/>
      <c r="N202" s="3"/>
      <c r="O202" s="3"/>
      <c r="P202" s="3"/>
      <c r="Q202" s="3"/>
      <c r="R202" s="3"/>
      <c r="S202" s="3"/>
      <c r="T202" s="3"/>
      <c r="U202" s="3"/>
      <c r="V202" s="3"/>
      <c r="W202" s="3"/>
      <c r="X202" s="3"/>
      <c r="Y202" s="3"/>
      <c r="Z202" s="3"/>
      <c r="AA202" s="3"/>
    </row>
    <row r="203" spans="1:27" ht="15.75" customHeight="1">
      <c r="A203" s="1"/>
      <c r="B203" s="136" t="s">
        <v>67</v>
      </c>
      <c r="C203" s="137"/>
      <c r="D203" s="126"/>
      <c r="E203" s="3"/>
      <c r="F203" s="3"/>
      <c r="G203" s="5"/>
      <c r="H203" s="3"/>
      <c r="I203" s="3"/>
      <c r="J203" s="3"/>
      <c r="K203" s="3"/>
      <c r="L203" s="3"/>
      <c r="M203" s="3"/>
      <c r="N203" s="3"/>
      <c r="O203" s="3"/>
      <c r="P203" s="3"/>
      <c r="Q203" s="3"/>
      <c r="R203" s="3"/>
      <c r="S203" s="3"/>
      <c r="T203" s="3"/>
      <c r="U203" s="3"/>
      <c r="V203" s="3"/>
      <c r="W203" s="3"/>
      <c r="X203" s="3"/>
      <c r="Y203" s="3"/>
      <c r="Z203" s="3"/>
      <c r="AA203" s="3"/>
    </row>
    <row r="204" spans="1:27" ht="15.75" customHeight="1">
      <c r="A204" s="1"/>
      <c r="B204" s="133" t="s">
        <v>81</v>
      </c>
      <c r="C204" s="128" t="s">
        <v>83</v>
      </c>
      <c r="D204" s="126"/>
      <c r="E204" s="3"/>
      <c r="F204" s="3"/>
      <c r="G204" s="5"/>
      <c r="H204" s="3"/>
      <c r="I204" s="3"/>
      <c r="J204" s="3"/>
      <c r="K204" s="3"/>
      <c r="L204" s="3"/>
      <c r="M204" s="3"/>
      <c r="N204" s="3"/>
      <c r="O204" s="3"/>
      <c r="P204" s="3"/>
      <c r="Q204" s="3"/>
      <c r="R204" s="3"/>
      <c r="S204" s="3"/>
      <c r="T204" s="3"/>
      <c r="U204" s="3"/>
      <c r="V204" s="3"/>
      <c r="W204" s="3"/>
      <c r="X204" s="3"/>
      <c r="Y204" s="3"/>
      <c r="Z204" s="3"/>
      <c r="AA204" s="3"/>
    </row>
    <row r="205" spans="1:27" ht="15.75" customHeight="1">
      <c r="A205" s="1"/>
      <c r="B205" s="134"/>
      <c r="C205" s="128" t="s">
        <v>98</v>
      </c>
      <c r="D205" s="126"/>
      <c r="E205" s="3"/>
      <c r="F205" s="3"/>
      <c r="G205" s="5"/>
      <c r="H205" s="3"/>
      <c r="I205" s="3"/>
      <c r="J205" s="3"/>
      <c r="K205" s="3"/>
      <c r="L205" s="3"/>
      <c r="M205" s="3"/>
      <c r="N205" s="3"/>
      <c r="O205" s="3"/>
      <c r="P205" s="3"/>
      <c r="Q205" s="3"/>
      <c r="R205" s="3"/>
      <c r="S205" s="3"/>
      <c r="T205" s="3"/>
      <c r="U205" s="3"/>
      <c r="V205" s="3"/>
      <c r="W205" s="3"/>
      <c r="X205" s="3"/>
      <c r="Y205" s="3"/>
      <c r="Z205" s="3"/>
      <c r="AA205" s="3"/>
    </row>
    <row r="206" spans="1:27" ht="15.75" customHeight="1">
      <c r="A206" s="1"/>
      <c r="B206" s="134"/>
      <c r="C206" s="128" t="s">
        <v>104</v>
      </c>
      <c r="D206" s="126"/>
      <c r="E206" s="3"/>
      <c r="F206" s="3"/>
      <c r="G206" s="5"/>
      <c r="H206" s="3"/>
      <c r="I206" s="3"/>
      <c r="J206" s="3"/>
      <c r="K206" s="3"/>
      <c r="L206" s="3"/>
      <c r="M206" s="3"/>
      <c r="N206" s="3"/>
      <c r="O206" s="3"/>
      <c r="P206" s="3"/>
      <c r="Q206" s="3"/>
      <c r="R206" s="3"/>
      <c r="S206" s="3"/>
      <c r="T206" s="3"/>
      <c r="U206" s="3"/>
      <c r="V206" s="3"/>
      <c r="W206" s="3"/>
      <c r="X206" s="3"/>
      <c r="Y206" s="3"/>
      <c r="Z206" s="3"/>
      <c r="AA206" s="3"/>
    </row>
    <row r="207" spans="1:27" ht="15.75" customHeight="1">
      <c r="A207" s="1"/>
      <c r="B207" s="134"/>
      <c r="C207" s="128" t="s">
        <v>92</v>
      </c>
      <c r="D207" s="126"/>
      <c r="E207" s="3"/>
      <c r="F207" s="3"/>
      <c r="G207" s="5"/>
      <c r="H207" s="3"/>
      <c r="I207" s="3"/>
      <c r="J207" s="3"/>
      <c r="K207" s="3"/>
      <c r="L207" s="3"/>
      <c r="M207" s="3"/>
      <c r="N207" s="3"/>
      <c r="O207" s="3"/>
      <c r="P207" s="3"/>
      <c r="Q207" s="3"/>
      <c r="R207" s="3"/>
      <c r="S207" s="3"/>
      <c r="T207" s="3"/>
      <c r="U207" s="3"/>
      <c r="V207" s="3"/>
      <c r="W207" s="3"/>
      <c r="X207" s="3"/>
      <c r="Y207" s="3"/>
      <c r="Z207" s="3"/>
      <c r="AA207" s="3"/>
    </row>
    <row r="208" spans="1:27" ht="15.75" customHeight="1">
      <c r="A208" s="1"/>
      <c r="B208" s="135"/>
      <c r="C208" s="128" t="s">
        <v>97</v>
      </c>
      <c r="D208" s="126"/>
      <c r="E208" s="3"/>
      <c r="F208" s="3"/>
      <c r="G208" s="5"/>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5"/>
      <c r="H209" s="3"/>
      <c r="I209" s="3"/>
      <c r="J209" s="3"/>
      <c r="K209" s="3"/>
      <c r="L209" s="3"/>
      <c r="M209" s="3"/>
      <c r="N209" s="3"/>
      <c r="O209" s="3"/>
      <c r="P209" s="3"/>
      <c r="Q209" s="3"/>
      <c r="R209" s="3"/>
      <c r="S209" s="3"/>
      <c r="T209" s="3"/>
      <c r="U209" s="3"/>
      <c r="V209" s="3"/>
      <c r="W209" s="3"/>
      <c r="X209" s="3"/>
      <c r="Y209" s="3"/>
      <c r="Z209" s="3"/>
      <c r="AA209" s="3"/>
    </row>
    <row r="210" spans="1:27" ht="15.75" customHeight="1">
      <c r="A210" s="1"/>
      <c r="B210" s="25" t="s">
        <v>12</v>
      </c>
      <c r="C210" s="128" t="str">
        <f>Summary!G135</f>
        <v>Sellers get the notification that order has been succeeded and Sellers can see succeeded order listed at 'Succeeded' page in the Sellers menu</v>
      </c>
      <c r="D210" s="126"/>
      <c r="E210" s="3"/>
      <c r="F210" s="3"/>
      <c r="G210" s="5"/>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5"/>
      <c r="H211" s="3"/>
      <c r="I211" s="3"/>
      <c r="J211" s="3"/>
      <c r="K211" s="3"/>
      <c r="L211" s="3"/>
      <c r="M211" s="3"/>
      <c r="N211" s="3"/>
      <c r="O211" s="3"/>
      <c r="P211" s="3"/>
      <c r="Q211" s="3"/>
      <c r="R211" s="3"/>
      <c r="S211" s="3"/>
      <c r="T211" s="3"/>
      <c r="U211" s="3"/>
      <c r="V211" s="3"/>
      <c r="W211" s="3"/>
      <c r="X211" s="3"/>
      <c r="Y211" s="3"/>
      <c r="Z211" s="3"/>
      <c r="AA211" s="3"/>
    </row>
    <row r="212" spans="1:27" ht="15.75" customHeight="1">
      <c r="A212" s="1"/>
      <c r="B212" s="133" t="s">
        <v>118</v>
      </c>
      <c r="C212" s="36" t="s">
        <v>120</v>
      </c>
      <c r="D212" s="37" t="s">
        <v>1432</v>
      </c>
      <c r="E212" s="3"/>
      <c r="F212" s="3"/>
      <c r="G212" s="5"/>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134"/>
      <c r="C213" s="36" t="s">
        <v>126</v>
      </c>
      <c r="D213" s="38" t="s">
        <v>1433</v>
      </c>
      <c r="E213" s="3"/>
      <c r="F213" s="3"/>
      <c r="G213" s="5"/>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134"/>
      <c r="C214" s="36" t="s">
        <v>131</v>
      </c>
      <c r="D214" s="48" t="s">
        <v>655</v>
      </c>
      <c r="E214" s="3"/>
      <c r="F214" s="3"/>
      <c r="G214" s="5"/>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134"/>
      <c r="C215" s="36" t="s">
        <v>137</v>
      </c>
      <c r="D215" s="37" t="s">
        <v>1434</v>
      </c>
      <c r="E215" s="3"/>
      <c r="F215" s="3"/>
      <c r="G215" s="5"/>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134"/>
      <c r="C216" s="36" t="s">
        <v>139</v>
      </c>
      <c r="D216" s="37" t="s">
        <v>213</v>
      </c>
      <c r="E216" s="3"/>
      <c r="F216" s="3"/>
      <c r="G216" s="5"/>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134"/>
      <c r="C217" s="36" t="s">
        <v>144</v>
      </c>
      <c r="D217" s="37" t="s">
        <v>657</v>
      </c>
      <c r="E217" s="3"/>
      <c r="F217" s="3"/>
      <c r="G217" s="5"/>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134"/>
      <c r="C218" s="36" t="s">
        <v>149</v>
      </c>
      <c r="D218" s="37" t="s">
        <v>658</v>
      </c>
      <c r="E218" s="3"/>
      <c r="F218" s="3"/>
      <c r="G218" s="5"/>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134"/>
      <c r="C219" s="36" t="s">
        <v>154</v>
      </c>
      <c r="D219" s="37" t="s">
        <v>360</v>
      </c>
      <c r="E219" s="3"/>
      <c r="F219" s="3"/>
      <c r="G219" s="5"/>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134"/>
      <c r="C220" s="36" t="s">
        <v>157</v>
      </c>
      <c r="D220" s="47" t="s">
        <v>643</v>
      </c>
      <c r="E220" s="3"/>
      <c r="F220" s="3"/>
      <c r="G220" s="5"/>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134"/>
      <c r="C221" s="36" t="s">
        <v>162</v>
      </c>
      <c r="D221" s="37" t="s">
        <v>644</v>
      </c>
      <c r="E221" s="3"/>
      <c r="F221" s="3"/>
      <c r="G221" s="5"/>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134"/>
      <c r="C222" s="36" t="s">
        <v>168</v>
      </c>
      <c r="D222" s="37" t="s">
        <v>645</v>
      </c>
      <c r="E222" s="3"/>
      <c r="F222" s="3"/>
      <c r="G222" s="5"/>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134"/>
      <c r="C223" s="36" t="s">
        <v>171</v>
      </c>
      <c r="D223" s="37" t="s">
        <v>646</v>
      </c>
      <c r="E223" s="3"/>
      <c r="F223" s="3"/>
      <c r="G223" s="5"/>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134"/>
      <c r="C224" s="36" t="s">
        <v>176</v>
      </c>
      <c r="D224" s="37" t="s">
        <v>129</v>
      </c>
      <c r="E224" s="3"/>
      <c r="F224" s="3"/>
      <c r="G224" s="5"/>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134"/>
      <c r="C225" s="36" t="s">
        <v>181</v>
      </c>
      <c r="D225" s="38" t="s">
        <v>1435</v>
      </c>
      <c r="E225" s="3"/>
      <c r="F225" s="3"/>
      <c r="G225" s="5"/>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134"/>
      <c r="C226" s="36" t="s">
        <v>332</v>
      </c>
      <c r="D226" s="38" t="s">
        <v>1436</v>
      </c>
      <c r="E226" s="3"/>
      <c r="F226" s="3"/>
      <c r="G226" s="5"/>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134"/>
      <c r="C227" s="36" t="s">
        <v>189</v>
      </c>
      <c r="D227" s="37" t="s">
        <v>138</v>
      </c>
      <c r="E227" s="3"/>
      <c r="F227" s="3"/>
      <c r="G227" s="5"/>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134"/>
      <c r="C228" s="36" t="s">
        <v>193</v>
      </c>
      <c r="D228" s="37" t="s">
        <v>649</v>
      </c>
      <c r="E228" s="3"/>
      <c r="F228" s="3"/>
      <c r="G228" s="5"/>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134"/>
      <c r="C229" s="36" t="s">
        <v>197</v>
      </c>
      <c r="D229" s="37" t="s">
        <v>650</v>
      </c>
      <c r="E229" s="3"/>
      <c r="F229" s="3"/>
      <c r="G229" s="5"/>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134"/>
      <c r="C230" s="36" t="s">
        <v>204</v>
      </c>
      <c r="D230" s="37" t="s">
        <v>326</v>
      </c>
      <c r="E230" s="3"/>
      <c r="F230" s="3"/>
      <c r="G230" s="5"/>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134"/>
      <c r="C231" s="36" t="s">
        <v>206</v>
      </c>
      <c r="D231" s="40" t="s">
        <v>651</v>
      </c>
      <c r="E231" s="3"/>
      <c r="F231" s="3"/>
      <c r="G231" s="5"/>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135"/>
      <c r="C232" s="36" t="s">
        <v>212</v>
      </c>
      <c r="D232" s="37" t="s">
        <v>652</v>
      </c>
      <c r="E232" s="3"/>
      <c r="F232" s="3"/>
      <c r="G232" s="5"/>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5"/>
      <c r="H233" s="3"/>
      <c r="I233" s="3"/>
      <c r="J233" s="3"/>
      <c r="K233" s="3"/>
      <c r="L233" s="3"/>
      <c r="M233" s="3"/>
      <c r="N233" s="3"/>
      <c r="O233" s="3"/>
      <c r="P233" s="3"/>
      <c r="Q233" s="3"/>
      <c r="R233" s="3"/>
      <c r="S233" s="3"/>
      <c r="T233" s="3"/>
      <c r="U233" s="3"/>
      <c r="V233" s="3"/>
      <c r="W233" s="3"/>
      <c r="X233" s="3"/>
      <c r="Y233" s="3"/>
      <c r="Z233" s="3"/>
      <c r="AA233" s="3"/>
    </row>
    <row r="234" spans="1:27" ht="15.75" customHeight="1">
      <c r="A234" s="1"/>
      <c r="B234" s="25" t="s">
        <v>234</v>
      </c>
      <c r="C234" s="128" t="s">
        <v>235</v>
      </c>
      <c r="D234" s="126"/>
      <c r="E234" s="3"/>
      <c r="F234" s="3"/>
      <c r="G234" s="5"/>
      <c r="H234" s="3"/>
      <c r="I234" s="3"/>
      <c r="J234" s="3"/>
      <c r="K234" s="3"/>
      <c r="L234" s="3"/>
      <c r="M234" s="3"/>
      <c r="N234" s="3"/>
      <c r="O234" s="3"/>
      <c r="P234" s="3"/>
      <c r="Q234" s="3"/>
      <c r="R234" s="3"/>
      <c r="S234" s="3"/>
      <c r="T234" s="3"/>
      <c r="U234" s="3"/>
      <c r="V234" s="3"/>
      <c r="W234" s="3"/>
      <c r="X234" s="3"/>
      <c r="Y234" s="3"/>
      <c r="Z234" s="3"/>
      <c r="AA234" s="3"/>
    </row>
    <row r="235" spans="1:27" ht="15.75" customHeight="1">
      <c r="A235" s="31"/>
      <c r="B235" s="31"/>
      <c r="C235" s="30"/>
      <c r="D235" s="31"/>
      <c r="E235" s="31"/>
      <c r="F235" s="31"/>
      <c r="G235" s="32"/>
      <c r="H235" s="31"/>
      <c r="I235" s="31"/>
      <c r="J235" s="31"/>
      <c r="K235" s="31"/>
      <c r="L235" s="31"/>
      <c r="M235" s="31"/>
      <c r="N235" s="31"/>
      <c r="O235" s="31"/>
      <c r="P235" s="31"/>
      <c r="Q235" s="31"/>
      <c r="R235" s="31"/>
      <c r="S235" s="31"/>
      <c r="T235" s="31"/>
      <c r="U235" s="31"/>
      <c r="V235" s="31"/>
      <c r="W235" s="31"/>
      <c r="X235" s="31"/>
      <c r="Y235" s="31"/>
      <c r="Z235" s="31"/>
      <c r="AA235" s="31"/>
    </row>
    <row r="236" spans="1:27" ht="15.75" customHeight="1">
      <c r="A236" s="1"/>
      <c r="B236" s="1"/>
      <c r="C236" s="2"/>
      <c r="D236" s="3"/>
      <c r="E236" s="3"/>
      <c r="F236" s="3"/>
      <c r="G236" s="5"/>
      <c r="H236" s="3"/>
      <c r="I236" s="3"/>
      <c r="J236" s="3"/>
      <c r="K236" s="3"/>
      <c r="L236" s="3"/>
      <c r="M236" s="3"/>
      <c r="N236" s="3"/>
      <c r="O236" s="3"/>
      <c r="P236" s="3"/>
      <c r="Q236" s="3"/>
      <c r="R236" s="3"/>
      <c r="S236" s="3"/>
      <c r="T236" s="3"/>
      <c r="U236" s="3"/>
      <c r="V236" s="3"/>
      <c r="W236" s="3"/>
      <c r="X236" s="3"/>
      <c r="Y236" s="3"/>
      <c r="Z236" s="3"/>
      <c r="AA236" s="3"/>
    </row>
    <row r="237" spans="1:27" ht="15.75" customHeight="1">
      <c r="A237" s="1"/>
      <c r="B237" s="33" t="s">
        <v>11</v>
      </c>
      <c r="C237" s="125" t="str">
        <f>Summary!F136</f>
        <v>Normal Scenario for Buyers Confirm Order with Rejected and Give a Sellers Rating</v>
      </c>
      <c r="D237" s="126"/>
      <c r="E237" s="3"/>
      <c r="F237" s="3"/>
      <c r="G237" s="5"/>
      <c r="H237" s="3"/>
      <c r="I237" s="3"/>
      <c r="J237" s="3"/>
      <c r="K237" s="3"/>
      <c r="L237" s="3"/>
      <c r="M237" s="3"/>
      <c r="N237" s="3"/>
      <c r="O237" s="3"/>
      <c r="P237" s="3"/>
      <c r="Q237" s="3"/>
      <c r="R237" s="3"/>
      <c r="S237" s="3"/>
      <c r="T237" s="3"/>
      <c r="U237" s="3"/>
      <c r="V237" s="3"/>
      <c r="W237" s="3"/>
      <c r="X237" s="3"/>
      <c r="Y237" s="3"/>
      <c r="Z237" s="3"/>
      <c r="AA237" s="3"/>
    </row>
    <row r="238" spans="1:27" ht="15.75" customHeight="1">
      <c r="A238" s="1"/>
      <c r="B238" s="25" t="s">
        <v>9</v>
      </c>
      <c r="C238" s="127" t="s">
        <v>529</v>
      </c>
      <c r="D238" s="126"/>
      <c r="E238" s="3"/>
      <c r="F238" s="3"/>
      <c r="G238" s="5"/>
      <c r="H238" s="3"/>
      <c r="I238" s="3"/>
      <c r="J238" s="3"/>
      <c r="K238" s="3"/>
      <c r="L238" s="3"/>
      <c r="M238" s="3"/>
      <c r="N238" s="3"/>
      <c r="O238" s="3"/>
      <c r="P238" s="3"/>
      <c r="Q238" s="3"/>
      <c r="R238" s="3"/>
      <c r="S238" s="3"/>
      <c r="T238" s="3"/>
      <c r="U238" s="3"/>
      <c r="V238" s="3"/>
      <c r="W238" s="3"/>
      <c r="X238" s="3"/>
      <c r="Y238" s="3"/>
      <c r="Z238" s="3"/>
      <c r="AA238" s="3"/>
    </row>
    <row r="239" spans="1:27" ht="15.75" customHeight="1">
      <c r="A239" s="1"/>
      <c r="B239" s="1"/>
      <c r="C239" s="2"/>
      <c r="D239" s="3"/>
      <c r="E239" s="3"/>
      <c r="F239" s="3"/>
      <c r="G239" s="5"/>
      <c r="H239" s="3"/>
      <c r="I239" s="3"/>
      <c r="J239" s="3"/>
      <c r="K239" s="3"/>
      <c r="L239" s="3"/>
      <c r="M239" s="3"/>
      <c r="N239" s="3"/>
      <c r="O239" s="3"/>
      <c r="P239" s="3"/>
      <c r="Q239" s="3"/>
      <c r="R239" s="3"/>
      <c r="S239" s="3"/>
      <c r="T239" s="3"/>
      <c r="U239" s="3"/>
      <c r="V239" s="3"/>
      <c r="W239" s="3"/>
      <c r="X239" s="3"/>
      <c r="Y239" s="3"/>
      <c r="Z239" s="3"/>
      <c r="AA239" s="3"/>
    </row>
    <row r="240" spans="1:27" ht="15.75" customHeight="1">
      <c r="A240" s="1"/>
      <c r="B240" s="136" t="s">
        <v>67</v>
      </c>
      <c r="C240" s="137"/>
      <c r="D240" s="126"/>
      <c r="E240" s="3"/>
      <c r="F240" s="3"/>
      <c r="G240" s="5"/>
      <c r="H240" s="3"/>
      <c r="I240" s="3"/>
      <c r="J240" s="3"/>
      <c r="K240" s="3"/>
      <c r="L240" s="3"/>
      <c r="M240" s="3"/>
      <c r="N240" s="3"/>
      <c r="O240" s="3"/>
      <c r="P240" s="3"/>
      <c r="Q240" s="3"/>
      <c r="R240" s="3"/>
      <c r="S240" s="3"/>
      <c r="T240" s="3"/>
      <c r="U240" s="3"/>
      <c r="V240" s="3"/>
      <c r="W240" s="3"/>
      <c r="X240" s="3"/>
      <c r="Y240" s="3"/>
      <c r="Z240" s="3"/>
      <c r="AA240" s="3"/>
    </row>
    <row r="241" spans="1:27" ht="15.75" customHeight="1">
      <c r="A241" s="1"/>
      <c r="B241" s="138" t="s">
        <v>81</v>
      </c>
      <c r="C241" s="128" t="s">
        <v>83</v>
      </c>
      <c r="D241" s="126"/>
      <c r="E241" s="3"/>
      <c r="F241" s="3"/>
      <c r="G241" s="5"/>
      <c r="H241" s="3"/>
      <c r="I241" s="3"/>
      <c r="J241" s="3"/>
      <c r="K241" s="3"/>
      <c r="L241" s="3"/>
      <c r="M241" s="3"/>
      <c r="N241" s="3"/>
      <c r="O241" s="3"/>
      <c r="P241" s="3"/>
      <c r="Q241" s="3"/>
      <c r="R241" s="3"/>
      <c r="S241" s="3"/>
      <c r="T241" s="3"/>
      <c r="U241" s="3"/>
      <c r="V241" s="3"/>
      <c r="W241" s="3"/>
      <c r="X241" s="3"/>
      <c r="Y241" s="3"/>
      <c r="Z241" s="3"/>
      <c r="AA241" s="3"/>
    </row>
    <row r="242" spans="1:27" ht="15.75" customHeight="1">
      <c r="A242" s="1"/>
      <c r="B242" s="139"/>
      <c r="C242" s="128" t="s">
        <v>98</v>
      </c>
      <c r="D242" s="126"/>
      <c r="E242" s="3"/>
      <c r="F242" s="3"/>
      <c r="G242" s="5"/>
      <c r="H242" s="3"/>
      <c r="I242" s="3"/>
      <c r="J242" s="3"/>
      <c r="K242" s="3"/>
      <c r="L242" s="3"/>
      <c r="M242" s="3"/>
      <c r="N242" s="3"/>
      <c r="O242" s="3"/>
      <c r="P242" s="3"/>
      <c r="Q242" s="3"/>
      <c r="R242" s="3"/>
      <c r="S242" s="3"/>
      <c r="T242" s="3"/>
      <c r="U242" s="3"/>
      <c r="V242" s="3"/>
      <c r="W242" s="3"/>
      <c r="X242" s="3"/>
      <c r="Y242" s="3"/>
      <c r="Z242" s="3"/>
      <c r="AA242" s="3"/>
    </row>
    <row r="243" spans="1:27" ht="15.75" customHeight="1">
      <c r="A243" s="1"/>
      <c r="B243" s="139"/>
      <c r="C243" s="128" t="s">
        <v>104</v>
      </c>
      <c r="D243" s="126"/>
      <c r="E243" s="3"/>
      <c r="F243" s="3"/>
      <c r="G243" s="5"/>
      <c r="H243" s="3"/>
      <c r="I243" s="3"/>
      <c r="J243" s="3"/>
      <c r="K243" s="3"/>
      <c r="L243" s="3"/>
      <c r="M243" s="3"/>
      <c r="N243" s="3"/>
      <c r="O243" s="3"/>
      <c r="P243" s="3"/>
      <c r="Q243" s="3"/>
      <c r="R243" s="3"/>
      <c r="S243" s="3"/>
      <c r="T243" s="3"/>
      <c r="U243" s="3"/>
      <c r="V243" s="3"/>
      <c r="W243" s="3"/>
      <c r="X243" s="3"/>
      <c r="Y243" s="3"/>
      <c r="Z243" s="3"/>
      <c r="AA243" s="3"/>
    </row>
    <row r="244" spans="1:27" ht="15.75" customHeight="1">
      <c r="A244" s="1"/>
      <c r="B244" s="139"/>
      <c r="C244" s="128" t="s">
        <v>661</v>
      </c>
      <c r="D244" s="126"/>
      <c r="E244" s="3"/>
      <c r="F244" s="3"/>
      <c r="G244" s="5"/>
      <c r="H244" s="3"/>
      <c r="I244" s="3"/>
      <c r="J244" s="3"/>
      <c r="K244" s="3"/>
      <c r="L244" s="3"/>
      <c r="M244" s="3"/>
      <c r="N244" s="3"/>
      <c r="O244" s="3"/>
      <c r="P244" s="3"/>
      <c r="Q244" s="3"/>
      <c r="R244" s="3"/>
      <c r="S244" s="3"/>
      <c r="T244" s="3"/>
      <c r="U244" s="3"/>
      <c r="V244" s="3"/>
      <c r="W244" s="3"/>
      <c r="X244" s="3"/>
      <c r="Y244" s="3"/>
      <c r="Z244" s="3"/>
      <c r="AA244" s="3"/>
    </row>
    <row r="245" spans="1:27" ht="15.75" customHeight="1">
      <c r="A245" s="1"/>
      <c r="B245" s="139"/>
      <c r="C245" s="128" t="s">
        <v>92</v>
      </c>
      <c r="D245" s="126"/>
      <c r="E245" s="3"/>
      <c r="F245" s="3"/>
      <c r="G245" s="5"/>
      <c r="H245" s="3"/>
      <c r="I245" s="3"/>
      <c r="J245" s="3"/>
      <c r="K245" s="3"/>
      <c r="L245" s="3"/>
      <c r="M245" s="3"/>
      <c r="N245" s="3"/>
      <c r="O245" s="3"/>
      <c r="P245" s="3"/>
      <c r="Q245" s="3"/>
      <c r="R245" s="3"/>
      <c r="S245" s="3"/>
      <c r="T245" s="3"/>
      <c r="U245" s="3"/>
      <c r="V245" s="3"/>
      <c r="W245" s="3"/>
      <c r="X245" s="3"/>
      <c r="Y245" s="3"/>
      <c r="Z245" s="3"/>
      <c r="AA245" s="3"/>
    </row>
    <row r="246" spans="1:27" ht="15.75" customHeight="1">
      <c r="A246" s="1"/>
      <c r="B246" s="130"/>
      <c r="C246" s="128" t="s">
        <v>97</v>
      </c>
      <c r="D246" s="126"/>
      <c r="E246" s="3"/>
      <c r="F246" s="3"/>
      <c r="G246" s="5"/>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5"/>
      <c r="H247" s="3"/>
      <c r="I247" s="3"/>
      <c r="J247" s="3"/>
      <c r="K247" s="3"/>
      <c r="L247" s="3"/>
      <c r="M247" s="3"/>
      <c r="N247" s="3"/>
      <c r="O247" s="3"/>
      <c r="P247" s="3"/>
      <c r="Q247" s="3"/>
      <c r="R247" s="3"/>
      <c r="S247" s="3"/>
      <c r="T247" s="3"/>
      <c r="U247" s="3"/>
      <c r="V247" s="3"/>
      <c r="W247" s="3"/>
      <c r="X247" s="3"/>
      <c r="Y247" s="3"/>
      <c r="Z247" s="3"/>
      <c r="AA247" s="3"/>
    </row>
    <row r="248" spans="1:27" ht="15.75" customHeight="1">
      <c r="A248" s="1"/>
      <c r="B248" s="25" t="s">
        <v>12</v>
      </c>
      <c r="C248" s="128" t="str">
        <f>Summary!G136</f>
        <v>Sellers get the notification that order has been rejected and Sellers can see rejected order listed at 'Rejected' page in the Sellers menu</v>
      </c>
      <c r="D248" s="126"/>
      <c r="E248" s="3"/>
      <c r="F248" s="3"/>
      <c r="G248" s="5"/>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5"/>
      <c r="H249" s="3"/>
      <c r="I249" s="3"/>
      <c r="J249" s="3"/>
      <c r="K249" s="3"/>
      <c r="L249" s="3"/>
      <c r="M249" s="3"/>
      <c r="N249" s="3"/>
      <c r="O249" s="3"/>
      <c r="P249" s="3"/>
      <c r="Q249" s="3"/>
      <c r="R249" s="3"/>
      <c r="S249" s="3"/>
      <c r="T249" s="3"/>
      <c r="U249" s="3"/>
      <c r="V249" s="3"/>
      <c r="W249" s="3"/>
      <c r="X249" s="3"/>
      <c r="Y249" s="3"/>
      <c r="Z249" s="3"/>
      <c r="AA249" s="3"/>
    </row>
    <row r="250" spans="1:27" ht="15.75" customHeight="1">
      <c r="A250" s="1"/>
      <c r="B250" s="133" t="s">
        <v>118</v>
      </c>
      <c r="C250" s="36" t="s">
        <v>120</v>
      </c>
      <c r="D250" s="37" t="s">
        <v>1437</v>
      </c>
      <c r="E250" s="3"/>
      <c r="F250" s="3" t="s">
        <v>0</v>
      </c>
      <c r="G250" s="5"/>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134"/>
      <c r="C251" s="36" t="s">
        <v>126</v>
      </c>
      <c r="D251" s="38" t="s">
        <v>1438</v>
      </c>
      <c r="E251" s="3"/>
      <c r="F251" s="3"/>
      <c r="G251" s="5"/>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134"/>
      <c r="C252" s="36" t="s">
        <v>131</v>
      </c>
      <c r="D252" s="37" t="s">
        <v>213</v>
      </c>
      <c r="E252" s="3"/>
      <c r="F252" s="3"/>
      <c r="G252" s="5"/>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134"/>
      <c r="C253" s="36" t="s">
        <v>137</v>
      </c>
      <c r="D253" s="37" t="s">
        <v>636</v>
      </c>
      <c r="E253" s="3"/>
      <c r="F253" s="3"/>
      <c r="G253" s="5"/>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134"/>
      <c r="C254" s="36" t="s">
        <v>139</v>
      </c>
      <c r="D254" s="37" t="s">
        <v>637</v>
      </c>
      <c r="E254" s="3"/>
      <c r="F254" s="3"/>
      <c r="G254" s="5"/>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134"/>
      <c r="C255" s="36" t="s">
        <v>144</v>
      </c>
      <c r="D255" s="37" t="s">
        <v>664</v>
      </c>
      <c r="E255" s="3"/>
      <c r="F255" s="3"/>
      <c r="G255" s="5"/>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134"/>
      <c r="C256" s="36" t="s">
        <v>149</v>
      </c>
      <c r="D256" s="37" t="s">
        <v>1427</v>
      </c>
      <c r="E256" s="3"/>
      <c r="F256" s="3"/>
      <c r="G256" s="5"/>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134"/>
      <c r="C257" s="36" t="s">
        <v>154</v>
      </c>
      <c r="D257" s="37" t="s">
        <v>1428</v>
      </c>
      <c r="E257" s="3"/>
      <c r="F257" s="3"/>
      <c r="G257" s="5"/>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134"/>
      <c r="C258" s="36" t="s">
        <v>157</v>
      </c>
      <c r="D258" s="37" t="s">
        <v>665</v>
      </c>
      <c r="E258" s="3"/>
      <c r="F258" s="3"/>
      <c r="G258" s="5"/>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134"/>
      <c r="C259" s="36" t="s">
        <v>162</v>
      </c>
      <c r="D259" s="37" t="s">
        <v>666</v>
      </c>
      <c r="E259" s="3"/>
      <c r="F259" s="3"/>
      <c r="G259" s="5"/>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134"/>
      <c r="C260" s="36" t="s">
        <v>168</v>
      </c>
      <c r="D260" s="37" t="s">
        <v>667</v>
      </c>
      <c r="E260" s="3"/>
      <c r="F260" s="3"/>
      <c r="G260" s="5"/>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134"/>
      <c r="C261" s="36" t="s">
        <v>171</v>
      </c>
      <c r="D261" s="37" t="s">
        <v>1439</v>
      </c>
      <c r="E261" s="3"/>
      <c r="F261" s="3"/>
      <c r="G261" s="5"/>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134"/>
      <c r="C262" s="36" t="s">
        <v>176</v>
      </c>
      <c r="D262" s="37" t="s">
        <v>1440</v>
      </c>
      <c r="E262" s="3"/>
      <c r="F262" s="3"/>
      <c r="G262" s="5"/>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134"/>
      <c r="C263" s="36" t="s">
        <v>181</v>
      </c>
      <c r="D263" s="38" t="s">
        <v>1441</v>
      </c>
      <c r="E263" s="3"/>
      <c r="F263" s="3"/>
      <c r="G263" s="5"/>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134"/>
      <c r="C264" s="36" t="s">
        <v>332</v>
      </c>
      <c r="D264" s="37" t="s">
        <v>671</v>
      </c>
      <c r="E264" s="3"/>
      <c r="F264" s="3"/>
      <c r="G264" s="5"/>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134"/>
      <c r="C265" s="36" t="s">
        <v>189</v>
      </c>
      <c r="D265" s="37" t="s">
        <v>360</v>
      </c>
      <c r="E265" s="3"/>
      <c r="F265" s="3"/>
      <c r="G265" s="5"/>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134"/>
      <c r="C266" s="36" t="s">
        <v>193</v>
      </c>
      <c r="D266" s="49" t="s">
        <v>672</v>
      </c>
      <c r="E266" s="3"/>
      <c r="F266" s="3"/>
      <c r="G266" s="5"/>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134"/>
      <c r="C267" s="36" t="s">
        <v>197</v>
      </c>
      <c r="D267" s="37" t="s">
        <v>673</v>
      </c>
      <c r="E267" s="3"/>
      <c r="F267" s="3"/>
      <c r="G267" s="5"/>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134"/>
      <c r="C268" s="36" t="s">
        <v>204</v>
      </c>
      <c r="D268" s="37" t="s">
        <v>674</v>
      </c>
      <c r="E268" s="3"/>
      <c r="F268" s="3"/>
      <c r="G268" s="5"/>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134"/>
      <c r="C269" s="36" t="s">
        <v>206</v>
      </c>
      <c r="D269" s="37" t="s">
        <v>675</v>
      </c>
      <c r="E269" s="3"/>
      <c r="F269" s="3"/>
      <c r="G269" s="5"/>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134"/>
      <c r="C270" s="36" t="s">
        <v>212</v>
      </c>
      <c r="D270" s="37" t="s">
        <v>129</v>
      </c>
      <c r="E270" s="3"/>
      <c r="F270" s="3"/>
      <c r="G270" s="5"/>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134"/>
      <c r="C271" s="36" t="s">
        <v>219</v>
      </c>
      <c r="D271" s="38" t="s">
        <v>1442</v>
      </c>
      <c r="E271" s="3"/>
      <c r="F271" s="3"/>
      <c r="G271" s="5"/>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134"/>
      <c r="C272" s="36" t="s">
        <v>222</v>
      </c>
      <c r="D272" s="38" t="s">
        <v>1443</v>
      </c>
      <c r="E272" s="3"/>
      <c r="F272" s="3"/>
      <c r="G272" s="5"/>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134"/>
      <c r="C273" s="36" t="s">
        <v>231</v>
      </c>
      <c r="D273" s="37" t="s">
        <v>138</v>
      </c>
      <c r="E273" s="3"/>
      <c r="F273" s="3"/>
      <c r="G273" s="5"/>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134"/>
      <c r="C274" s="36" t="s">
        <v>365</v>
      </c>
      <c r="D274" s="37" t="s">
        <v>649</v>
      </c>
      <c r="E274" s="3"/>
      <c r="F274" s="3"/>
      <c r="G274" s="5"/>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134"/>
      <c r="C275" s="36" t="s">
        <v>630</v>
      </c>
      <c r="D275" s="37" t="s">
        <v>322</v>
      </c>
      <c r="E275" s="3"/>
      <c r="F275" s="3"/>
      <c r="G275" s="5"/>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134"/>
      <c r="C276" s="36" t="s">
        <v>632</v>
      </c>
      <c r="D276" s="37" t="s">
        <v>326</v>
      </c>
      <c r="E276" s="3"/>
      <c r="F276" s="3"/>
      <c r="G276" s="5"/>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134"/>
      <c r="C277" s="36" t="s">
        <v>678</v>
      </c>
      <c r="D277" s="54" t="s">
        <v>679</v>
      </c>
      <c r="E277" s="3"/>
      <c r="F277" s="3"/>
      <c r="G277" s="5"/>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135"/>
      <c r="C278" s="36" t="s">
        <v>680</v>
      </c>
      <c r="D278" s="37" t="s">
        <v>681</v>
      </c>
      <c r="E278" s="3"/>
      <c r="F278" s="3"/>
      <c r="G278" s="5"/>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5"/>
      <c r="H279" s="3"/>
      <c r="I279" s="3"/>
      <c r="J279" s="3"/>
      <c r="K279" s="3"/>
      <c r="L279" s="3"/>
      <c r="M279" s="3"/>
      <c r="N279" s="3"/>
      <c r="O279" s="3"/>
      <c r="P279" s="3"/>
      <c r="Q279" s="3"/>
      <c r="R279" s="3"/>
      <c r="S279" s="3"/>
      <c r="T279" s="3"/>
      <c r="U279" s="3"/>
      <c r="V279" s="3"/>
      <c r="W279" s="3"/>
      <c r="X279" s="3"/>
      <c r="Y279" s="3"/>
      <c r="Z279" s="3"/>
      <c r="AA279" s="3"/>
    </row>
    <row r="280" spans="1:27" ht="15.75" customHeight="1">
      <c r="A280" s="1"/>
      <c r="B280" s="25" t="s">
        <v>234</v>
      </c>
      <c r="C280" s="128" t="s">
        <v>235</v>
      </c>
      <c r="D280" s="126"/>
      <c r="E280" s="3"/>
      <c r="F280" s="3"/>
      <c r="G280" s="5"/>
      <c r="H280" s="3"/>
      <c r="I280" s="3"/>
      <c r="J280" s="3"/>
      <c r="K280" s="3"/>
      <c r="L280" s="3"/>
      <c r="M280" s="3"/>
      <c r="N280" s="3"/>
      <c r="O280" s="3"/>
      <c r="P280" s="3"/>
      <c r="Q280" s="3"/>
      <c r="R280" s="3"/>
      <c r="S280" s="3"/>
      <c r="T280" s="3"/>
      <c r="U280" s="3"/>
      <c r="V280" s="3"/>
      <c r="W280" s="3"/>
      <c r="X280" s="3"/>
      <c r="Y280" s="3"/>
      <c r="Z280" s="3"/>
      <c r="AA280" s="3"/>
    </row>
    <row r="281" spans="1:27" ht="15.75" customHeight="1">
      <c r="A281" s="31"/>
      <c r="B281" s="31"/>
      <c r="C281" s="30"/>
      <c r="D281" s="31"/>
      <c r="E281" s="31"/>
      <c r="F281" s="31"/>
      <c r="G281" s="32"/>
      <c r="H281" s="31"/>
      <c r="I281" s="31"/>
      <c r="J281" s="31"/>
      <c r="K281" s="31"/>
      <c r="L281" s="31"/>
      <c r="M281" s="31"/>
      <c r="N281" s="31"/>
      <c r="O281" s="31"/>
      <c r="P281" s="31"/>
      <c r="Q281" s="31"/>
      <c r="R281" s="31"/>
      <c r="S281" s="31"/>
      <c r="T281" s="31"/>
      <c r="U281" s="31"/>
      <c r="V281" s="31"/>
      <c r="W281" s="31"/>
      <c r="X281" s="31"/>
      <c r="Y281" s="31"/>
      <c r="Z281" s="31"/>
      <c r="AA281" s="31"/>
    </row>
    <row r="282" spans="1:27" ht="15.75" customHeight="1">
      <c r="A282" s="3"/>
      <c r="B282" s="3"/>
      <c r="C282" s="2"/>
      <c r="D282" s="3"/>
      <c r="E282" s="3"/>
      <c r="F282" s="3"/>
      <c r="G282" s="5"/>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5"/>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5"/>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5"/>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5"/>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5"/>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5"/>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5"/>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5"/>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5"/>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5"/>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5"/>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5"/>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5"/>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5"/>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5"/>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5"/>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5"/>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5"/>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5"/>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5"/>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5"/>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5"/>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5"/>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5"/>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5"/>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5"/>
      <c r="H308" s="3"/>
      <c r="I308" s="3"/>
      <c r="J308" s="3"/>
      <c r="K308" s="3"/>
      <c r="L308" s="3"/>
      <c r="M308" s="3"/>
      <c r="N308" s="3"/>
      <c r="O308" s="3"/>
      <c r="P308" s="3"/>
      <c r="Q308" s="3"/>
      <c r="R308" s="3"/>
      <c r="S308" s="3"/>
      <c r="T308" s="3"/>
      <c r="U308" s="3"/>
      <c r="V308" s="3"/>
      <c r="W308" s="3"/>
      <c r="X308" s="3"/>
      <c r="Y308" s="3"/>
      <c r="Z308" s="3"/>
      <c r="AA308" s="3"/>
    </row>
    <row r="309" spans="1:27" ht="15.75" customHeight="1">
      <c r="A309" s="3"/>
      <c r="B309" s="3"/>
      <c r="C309" s="2"/>
      <c r="D309" s="3"/>
      <c r="E309" s="3"/>
      <c r="F309" s="3"/>
      <c r="G309" s="5"/>
      <c r="H309" s="3"/>
      <c r="I309" s="3"/>
      <c r="J309" s="3"/>
      <c r="K309" s="3"/>
      <c r="L309" s="3"/>
      <c r="M309" s="3"/>
      <c r="N309" s="3"/>
      <c r="O309" s="3"/>
      <c r="P309" s="3"/>
      <c r="Q309" s="3"/>
      <c r="R309" s="3"/>
      <c r="S309" s="3"/>
      <c r="T309" s="3"/>
      <c r="U309" s="3"/>
      <c r="V309" s="3"/>
      <c r="W309" s="3"/>
      <c r="X309" s="3"/>
      <c r="Y309" s="3"/>
      <c r="Z309" s="3"/>
      <c r="AA309" s="3"/>
    </row>
    <row r="310" spans="1:27" ht="15.75" customHeight="1">
      <c r="A310" s="3"/>
      <c r="B310" s="3"/>
      <c r="C310" s="2"/>
      <c r="D310" s="3"/>
      <c r="E310" s="3"/>
      <c r="F310" s="3"/>
      <c r="G310" s="5"/>
      <c r="H310" s="3"/>
      <c r="I310" s="3"/>
      <c r="J310" s="3"/>
      <c r="K310" s="3"/>
      <c r="L310" s="3"/>
      <c r="M310" s="3"/>
      <c r="N310" s="3"/>
      <c r="O310" s="3"/>
      <c r="P310" s="3"/>
      <c r="Q310" s="3"/>
      <c r="R310" s="3"/>
      <c r="S310" s="3"/>
      <c r="T310" s="3"/>
      <c r="U310" s="3"/>
      <c r="V310" s="3"/>
      <c r="W310" s="3"/>
      <c r="X310" s="3"/>
      <c r="Y310" s="3"/>
      <c r="Z310" s="3"/>
      <c r="AA310" s="3"/>
    </row>
    <row r="311" spans="1:27" ht="15.75" customHeight="1">
      <c r="A311" s="3"/>
      <c r="B311" s="3"/>
      <c r="C311" s="2"/>
      <c r="D311" s="3"/>
      <c r="E311" s="3"/>
      <c r="F311" s="3"/>
      <c r="G311" s="5"/>
      <c r="H311" s="3"/>
      <c r="I311" s="3"/>
      <c r="J311" s="3"/>
      <c r="K311" s="3"/>
      <c r="L311" s="3"/>
      <c r="M311" s="3"/>
      <c r="N311" s="3"/>
      <c r="O311" s="3"/>
      <c r="P311" s="3"/>
      <c r="Q311" s="3"/>
      <c r="R311" s="3"/>
      <c r="S311" s="3"/>
      <c r="T311" s="3"/>
      <c r="U311" s="3"/>
      <c r="V311" s="3"/>
      <c r="W311" s="3"/>
      <c r="X311" s="3"/>
      <c r="Y311" s="3"/>
      <c r="Z311" s="3"/>
      <c r="AA311" s="3"/>
    </row>
    <row r="312" spans="1:27" ht="15.75" customHeight="1">
      <c r="A312" s="3"/>
      <c r="B312" s="3"/>
      <c r="C312" s="2"/>
      <c r="D312" s="3"/>
      <c r="E312" s="3"/>
      <c r="F312" s="3"/>
      <c r="G312" s="5"/>
      <c r="H312" s="3"/>
      <c r="I312" s="3"/>
      <c r="J312" s="3"/>
      <c r="K312" s="3"/>
      <c r="L312" s="3"/>
      <c r="M312" s="3"/>
      <c r="N312" s="3"/>
      <c r="O312" s="3"/>
      <c r="P312" s="3"/>
      <c r="Q312" s="3"/>
      <c r="R312" s="3"/>
      <c r="S312" s="3"/>
      <c r="T312" s="3"/>
      <c r="U312" s="3"/>
      <c r="V312" s="3"/>
      <c r="W312" s="3"/>
      <c r="X312" s="3"/>
      <c r="Y312" s="3"/>
      <c r="Z312" s="3"/>
      <c r="AA312" s="3"/>
    </row>
    <row r="313" spans="1:27" ht="15.75" customHeight="1">
      <c r="A313" s="3"/>
      <c r="B313" s="3"/>
      <c r="C313" s="2"/>
      <c r="D313" s="3"/>
      <c r="E313" s="3"/>
      <c r="F313" s="3"/>
      <c r="G313" s="5"/>
      <c r="H313" s="3"/>
      <c r="I313" s="3"/>
      <c r="J313" s="3"/>
      <c r="K313" s="3"/>
      <c r="L313" s="3"/>
      <c r="M313" s="3"/>
      <c r="N313" s="3"/>
      <c r="O313" s="3"/>
      <c r="P313" s="3"/>
      <c r="Q313" s="3"/>
      <c r="R313" s="3"/>
      <c r="S313" s="3"/>
      <c r="T313" s="3"/>
      <c r="U313" s="3"/>
      <c r="V313" s="3"/>
      <c r="W313" s="3"/>
      <c r="X313" s="3"/>
      <c r="Y313" s="3"/>
      <c r="Z313" s="3"/>
      <c r="AA313" s="3"/>
    </row>
    <row r="314" spans="1:27" ht="15.75" customHeight="1">
      <c r="A314" s="3"/>
      <c r="B314" s="3"/>
      <c r="C314" s="2"/>
      <c r="D314" s="3"/>
      <c r="E314" s="3"/>
      <c r="F314" s="3"/>
      <c r="G314" s="5"/>
      <c r="H314" s="3"/>
      <c r="I314" s="3"/>
      <c r="J314" s="3"/>
      <c r="K314" s="3"/>
      <c r="L314" s="3"/>
      <c r="M314" s="3"/>
      <c r="N314" s="3"/>
      <c r="O314" s="3"/>
      <c r="P314" s="3"/>
      <c r="Q314" s="3"/>
      <c r="R314" s="3"/>
      <c r="S314" s="3"/>
      <c r="T314" s="3"/>
      <c r="U314" s="3"/>
      <c r="V314" s="3"/>
      <c r="W314" s="3"/>
      <c r="X314" s="3"/>
      <c r="Y314" s="3"/>
      <c r="Z314" s="3"/>
      <c r="AA314" s="3"/>
    </row>
    <row r="315" spans="1:27" ht="15.75" customHeight="1">
      <c r="A315" s="3"/>
      <c r="B315" s="3"/>
      <c r="C315" s="2"/>
      <c r="D315" s="3"/>
      <c r="E315" s="3"/>
      <c r="F315" s="3"/>
      <c r="G315" s="5"/>
      <c r="H315" s="3"/>
      <c r="I315" s="3"/>
      <c r="J315" s="3"/>
      <c r="K315" s="3"/>
      <c r="L315" s="3"/>
      <c r="M315" s="3"/>
      <c r="N315" s="3"/>
      <c r="O315" s="3"/>
      <c r="P315" s="3"/>
      <c r="Q315" s="3"/>
      <c r="R315" s="3"/>
      <c r="S315" s="3"/>
      <c r="T315" s="3"/>
      <c r="U315" s="3"/>
      <c r="V315" s="3"/>
      <c r="W315" s="3"/>
      <c r="X315" s="3"/>
      <c r="Y315" s="3"/>
      <c r="Z315" s="3"/>
      <c r="AA315" s="3"/>
    </row>
    <row r="316" spans="1:27" ht="15.75" customHeight="1">
      <c r="A316" s="3"/>
      <c r="B316" s="3"/>
      <c r="C316" s="2"/>
      <c r="D316" s="3"/>
      <c r="E316" s="3"/>
      <c r="F316" s="3"/>
      <c r="G316" s="5"/>
      <c r="H316" s="3"/>
      <c r="I316" s="3"/>
      <c r="J316" s="3"/>
      <c r="K316" s="3"/>
      <c r="L316" s="3"/>
      <c r="M316" s="3"/>
      <c r="N316" s="3"/>
      <c r="O316" s="3"/>
      <c r="P316" s="3"/>
      <c r="Q316" s="3"/>
      <c r="R316" s="3"/>
      <c r="S316" s="3"/>
      <c r="T316" s="3"/>
      <c r="U316" s="3"/>
      <c r="V316" s="3"/>
      <c r="W316" s="3"/>
      <c r="X316" s="3"/>
      <c r="Y316" s="3"/>
      <c r="Z316" s="3"/>
      <c r="AA316" s="3"/>
    </row>
    <row r="317" spans="1:27" ht="15.75" customHeight="1">
      <c r="A317" s="3"/>
      <c r="B317" s="3"/>
      <c r="C317" s="2"/>
      <c r="D317" s="3"/>
      <c r="E317" s="3"/>
      <c r="F317" s="3"/>
      <c r="G317" s="5"/>
      <c r="H317" s="3"/>
      <c r="I317" s="3"/>
      <c r="J317" s="3"/>
      <c r="K317" s="3"/>
      <c r="L317" s="3"/>
      <c r="M317" s="3"/>
      <c r="N317" s="3"/>
      <c r="O317" s="3"/>
      <c r="P317" s="3"/>
      <c r="Q317" s="3"/>
      <c r="R317" s="3"/>
      <c r="S317" s="3"/>
      <c r="T317" s="3"/>
      <c r="U317" s="3"/>
      <c r="V317" s="3"/>
      <c r="W317" s="3"/>
      <c r="X317" s="3"/>
      <c r="Y317" s="3"/>
      <c r="Z317" s="3"/>
      <c r="AA317" s="3"/>
    </row>
    <row r="318" spans="1:27" ht="15.75" customHeight="1">
      <c r="A318" s="3"/>
      <c r="B318" s="3"/>
      <c r="C318" s="2"/>
      <c r="D318" s="3"/>
      <c r="E318" s="3"/>
      <c r="F318" s="3"/>
      <c r="G318" s="5"/>
      <c r="H318" s="3"/>
      <c r="I318" s="3"/>
      <c r="J318" s="3"/>
      <c r="K318" s="3"/>
      <c r="L318" s="3"/>
      <c r="M318" s="3"/>
      <c r="N318" s="3"/>
      <c r="O318" s="3"/>
      <c r="P318" s="3"/>
      <c r="Q318" s="3"/>
      <c r="R318" s="3"/>
      <c r="S318" s="3"/>
      <c r="T318" s="3"/>
      <c r="U318" s="3"/>
      <c r="V318" s="3"/>
      <c r="W318" s="3"/>
      <c r="X318" s="3"/>
      <c r="Y318" s="3"/>
      <c r="Z318" s="3"/>
      <c r="AA318" s="3"/>
    </row>
    <row r="319" spans="1:27" ht="15.75" customHeight="1">
      <c r="A319" s="3"/>
      <c r="B319" s="3"/>
      <c r="C319" s="2"/>
      <c r="D319" s="3"/>
      <c r="E319" s="3"/>
      <c r="F319" s="3"/>
      <c r="G319" s="5"/>
      <c r="H319" s="3"/>
      <c r="I319" s="3"/>
      <c r="J319" s="3"/>
      <c r="K319" s="3"/>
      <c r="L319" s="3"/>
      <c r="M319" s="3"/>
      <c r="N319" s="3"/>
      <c r="O319" s="3"/>
      <c r="P319" s="3"/>
      <c r="Q319" s="3"/>
      <c r="R319" s="3"/>
      <c r="S319" s="3"/>
      <c r="T319" s="3"/>
      <c r="U319" s="3"/>
      <c r="V319" s="3"/>
      <c r="W319" s="3"/>
      <c r="X319" s="3"/>
      <c r="Y319" s="3"/>
      <c r="Z319" s="3"/>
      <c r="AA319" s="3"/>
    </row>
    <row r="320" spans="1:27" ht="15.75" customHeight="1">
      <c r="A320" s="3"/>
      <c r="B320" s="3"/>
      <c r="C320" s="2"/>
      <c r="D320" s="3"/>
      <c r="E320" s="3"/>
      <c r="F320" s="3"/>
      <c r="G320" s="5"/>
      <c r="H320" s="3"/>
      <c r="I320" s="3"/>
      <c r="J320" s="3"/>
      <c r="K320" s="3"/>
      <c r="L320" s="3"/>
      <c r="M320" s="3"/>
      <c r="N320" s="3"/>
      <c r="O320" s="3"/>
      <c r="P320" s="3"/>
      <c r="Q320" s="3"/>
      <c r="R320" s="3"/>
      <c r="S320" s="3"/>
      <c r="T320" s="3"/>
      <c r="U320" s="3"/>
      <c r="V320" s="3"/>
      <c r="W320" s="3"/>
      <c r="X320" s="3"/>
      <c r="Y320" s="3"/>
      <c r="Z320" s="3"/>
      <c r="AA320" s="3"/>
    </row>
    <row r="321" spans="1:27" ht="15.75" customHeight="1">
      <c r="A321" s="3"/>
      <c r="B321" s="3"/>
      <c r="C321" s="2"/>
      <c r="D321" s="3"/>
      <c r="E321" s="3"/>
      <c r="F321" s="3"/>
      <c r="G321" s="5"/>
      <c r="H321" s="3"/>
      <c r="I321" s="3"/>
      <c r="J321" s="3"/>
      <c r="K321" s="3"/>
      <c r="L321" s="3"/>
      <c r="M321" s="3"/>
      <c r="N321" s="3"/>
      <c r="O321" s="3"/>
      <c r="P321" s="3"/>
      <c r="Q321" s="3"/>
      <c r="R321" s="3"/>
      <c r="S321" s="3"/>
      <c r="T321" s="3"/>
      <c r="U321" s="3"/>
      <c r="V321" s="3"/>
      <c r="W321" s="3"/>
      <c r="X321" s="3"/>
      <c r="Y321" s="3"/>
      <c r="Z321" s="3"/>
      <c r="AA321" s="3"/>
    </row>
    <row r="322" spans="1:27" ht="15.75" customHeight="1">
      <c r="A322" s="3"/>
      <c r="B322" s="3"/>
      <c r="C322" s="2"/>
      <c r="D322" s="3"/>
      <c r="E322" s="3"/>
      <c r="F322" s="3"/>
      <c r="G322" s="5"/>
      <c r="H322" s="3"/>
      <c r="I322" s="3"/>
      <c r="J322" s="3"/>
      <c r="K322" s="3"/>
      <c r="L322" s="3"/>
      <c r="M322" s="3"/>
      <c r="N322" s="3"/>
      <c r="O322" s="3"/>
      <c r="P322" s="3"/>
      <c r="Q322" s="3"/>
      <c r="R322" s="3"/>
      <c r="S322" s="3"/>
      <c r="T322" s="3"/>
      <c r="U322" s="3"/>
      <c r="V322" s="3"/>
      <c r="W322" s="3"/>
      <c r="X322" s="3"/>
      <c r="Y322" s="3"/>
      <c r="Z322" s="3"/>
      <c r="AA322" s="3"/>
    </row>
    <row r="323" spans="1:27" ht="15.75" customHeight="1">
      <c r="A323" s="3"/>
      <c r="B323" s="3"/>
      <c r="C323" s="2"/>
      <c r="D323" s="3"/>
      <c r="E323" s="3"/>
      <c r="F323" s="3"/>
      <c r="G323" s="5"/>
      <c r="H323" s="3"/>
      <c r="I323" s="3"/>
      <c r="J323" s="3"/>
      <c r="K323" s="3"/>
      <c r="L323" s="3"/>
      <c r="M323" s="3"/>
      <c r="N323" s="3"/>
      <c r="O323" s="3"/>
      <c r="P323" s="3"/>
      <c r="Q323" s="3"/>
      <c r="R323" s="3"/>
      <c r="S323" s="3"/>
      <c r="T323" s="3"/>
      <c r="U323" s="3"/>
      <c r="V323" s="3"/>
      <c r="W323" s="3"/>
      <c r="X323" s="3"/>
      <c r="Y323" s="3"/>
      <c r="Z323" s="3"/>
      <c r="AA323" s="3"/>
    </row>
    <row r="324" spans="1:27" ht="15.75" customHeight="1">
      <c r="A324" s="3"/>
      <c r="B324" s="3"/>
      <c r="C324" s="2"/>
      <c r="D324" s="3"/>
      <c r="E324" s="3"/>
      <c r="F324" s="3"/>
      <c r="G324" s="5"/>
      <c r="H324" s="3"/>
      <c r="I324" s="3"/>
      <c r="J324" s="3"/>
      <c r="K324" s="3"/>
      <c r="L324" s="3"/>
      <c r="M324" s="3"/>
      <c r="N324" s="3"/>
      <c r="O324" s="3"/>
      <c r="P324" s="3"/>
      <c r="Q324" s="3"/>
      <c r="R324" s="3"/>
      <c r="S324" s="3"/>
      <c r="T324" s="3"/>
      <c r="U324" s="3"/>
      <c r="V324" s="3"/>
      <c r="W324" s="3"/>
      <c r="X324" s="3"/>
      <c r="Y324" s="3"/>
      <c r="Z324" s="3"/>
      <c r="AA324" s="3"/>
    </row>
    <row r="325" spans="1:27" ht="15.75" customHeight="1">
      <c r="A325" s="3"/>
      <c r="B325" s="3"/>
      <c r="C325" s="2"/>
      <c r="D325" s="3"/>
      <c r="E325" s="3"/>
      <c r="F325" s="3"/>
      <c r="G325" s="5"/>
      <c r="H325" s="3"/>
      <c r="I325" s="3"/>
      <c r="J325" s="3"/>
      <c r="K325" s="3"/>
      <c r="L325" s="3"/>
      <c r="M325" s="3"/>
      <c r="N325" s="3"/>
      <c r="O325" s="3"/>
      <c r="P325" s="3"/>
      <c r="Q325" s="3"/>
      <c r="R325" s="3"/>
      <c r="S325" s="3"/>
      <c r="T325" s="3"/>
      <c r="U325" s="3"/>
      <c r="V325" s="3"/>
      <c r="W325" s="3"/>
      <c r="X325" s="3"/>
      <c r="Y325" s="3"/>
      <c r="Z325" s="3"/>
      <c r="AA325" s="3"/>
    </row>
    <row r="326" spans="1:27" ht="15.75" customHeight="1">
      <c r="A326" s="3"/>
      <c r="B326" s="3"/>
      <c r="C326" s="2"/>
      <c r="D326" s="3"/>
      <c r="E326" s="3"/>
      <c r="F326" s="3"/>
      <c r="G326" s="5"/>
      <c r="H326" s="3"/>
      <c r="I326" s="3"/>
      <c r="J326" s="3"/>
      <c r="K326" s="3"/>
      <c r="L326" s="3"/>
      <c r="M326" s="3"/>
      <c r="N326" s="3"/>
      <c r="O326" s="3"/>
      <c r="P326" s="3"/>
      <c r="Q326" s="3"/>
      <c r="R326" s="3"/>
      <c r="S326" s="3"/>
      <c r="T326" s="3"/>
      <c r="U326" s="3"/>
      <c r="V326" s="3"/>
      <c r="W326" s="3"/>
      <c r="X326" s="3"/>
      <c r="Y326" s="3"/>
      <c r="Z326" s="3"/>
      <c r="AA326" s="3"/>
    </row>
    <row r="327" spans="1:27" ht="15.75" customHeight="1">
      <c r="A327" s="3"/>
      <c r="B327" s="3"/>
      <c r="C327" s="2"/>
      <c r="D327" s="3"/>
      <c r="E327" s="3"/>
      <c r="F327" s="3"/>
      <c r="G327" s="5"/>
      <c r="H327" s="3"/>
      <c r="I327" s="3"/>
      <c r="J327" s="3"/>
      <c r="K327" s="3"/>
      <c r="L327" s="3"/>
      <c r="M327" s="3"/>
      <c r="N327" s="3"/>
      <c r="O327" s="3"/>
      <c r="P327" s="3"/>
      <c r="Q327" s="3"/>
      <c r="R327" s="3"/>
      <c r="S327" s="3"/>
      <c r="T327" s="3"/>
      <c r="U327" s="3"/>
      <c r="V327" s="3"/>
      <c r="W327" s="3"/>
      <c r="X327" s="3"/>
      <c r="Y327" s="3"/>
      <c r="Z327" s="3"/>
      <c r="AA327" s="3"/>
    </row>
    <row r="328" spans="1:27" ht="15.75" customHeight="1">
      <c r="A328" s="3"/>
      <c r="B328" s="3"/>
      <c r="C328" s="2"/>
      <c r="D328" s="3"/>
      <c r="E328" s="3"/>
      <c r="F328" s="3"/>
      <c r="G328" s="5"/>
      <c r="H328" s="3"/>
      <c r="I328" s="3"/>
      <c r="J328" s="3"/>
      <c r="K328" s="3"/>
      <c r="L328" s="3"/>
      <c r="M328" s="3"/>
      <c r="N328" s="3"/>
      <c r="O328" s="3"/>
      <c r="P328" s="3"/>
      <c r="Q328" s="3"/>
      <c r="R328" s="3"/>
      <c r="S328" s="3"/>
      <c r="T328" s="3"/>
      <c r="U328" s="3"/>
      <c r="V328" s="3"/>
      <c r="W328" s="3"/>
      <c r="X328" s="3"/>
      <c r="Y328" s="3"/>
      <c r="Z328" s="3"/>
      <c r="AA328" s="3"/>
    </row>
    <row r="329" spans="1:27" ht="15.75" customHeight="1">
      <c r="A329" s="3"/>
      <c r="B329" s="3"/>
      <c r="C329" s="2"/>
      <c r="D329" s="3"/>
      <c r="E329" s="3"/>
      <c r="F329" s="3"/>
      <c r="G329" s="5"/>
      <c r="H329" s="3"/>
      <c r="I329" s="3"/>
      <c r="J329" s="3"/>
      <c r="K329" s="3"/>
      <c r="L329" s="3"/>
      <c r="M329" s="3"/>
      <c r="N329" s="3"/>
      <c r="O329" s="3"/>
      <c r="P329" s="3"/>
      <c r="Q329" s="3"/>
      <c r="R329" s="3"/>
      <c r="S329" s="3"/>
      <c r="T329" s="3"/>
      <c r="U329" s="3"/>
      <c r="V329" s="3"/>
      <c r="W329" s="3"/>
      <c r="X329" s="3"/>
      <c r="Y329" s="3"/>
      <c r="Z329" s="3"/>
      <c r="AA329" s="3"/>
    </row>
    <row r="330" spans="1:27" ht="15.75" customHeight="1">
      <c r="A330" s="3"/>
      <c r="B330" s="3"/>
      <c r="C330" s="2"/>
      <c r="D330" s="3"/>
      <c r="E330" s="3"/>
      <c r="F330" s="3"/>
      <c r="G330" s="5"/>
      <c r="H330" s="3"/>
      <c r="I330" s="3"/>
      <c r="J330" s="3"/>
      <c r="K330" s="3"/>
      <c r="L330" s="3"/>
      <c r="M330" s="3"/>
      <c r="N330" s="3"/>
      <c r="O330" s="3"/>
      <c r="P330" s="3"/>
      <c r="Q330" s="3"/>
      <c r="R330" s="3"/>
      <c r="S330" s="3"/>
      <c r="T330" s="3"/>
      <c r="U330" s="3"/>
      <c r="V330" s="3"/>
      <c r="W330" s="3"/>
      <c r="X330" s="3"/>
      <c r="Y330" s="3"/>
      <c r="Z330" s="3"/>
      <c r="AA330" s="3"/>
    </row>
    <row r="331" spans="1:27" ht="15.75" customHeight="1">
      <c r="A331" s="3"/>
      <c r="B331" s="3"/>
      <c r="C331" s="2"/>
      <c r="D331" s="3"/>
      <c r="E331" s="3"/>
      <c r="F331" s="3"/>
      <c r="G331" s="5"/>
      <c r="H331" s="3"/>
      <c r="I331" s="3"/>
      <c r="J331" s="3"/>
      <c r="K331" s="3"/>
      <c r="L331" s="3"/>
      <c r="M331" s="3"/>
      <c r="N331" s="3"/>
      <c r="O331" s="3"/>
      <c r="P331" s="3"/>
      <c r="Q331" s="3"/>
      <c r="R331" s="3"/>
      <c r="S331" s="3"/>
      <c r="T331" s="3"/>
      <c r="U331" s="3"/>
      <c r="V331" s="3"/>
      <c r="W331" s="3"/>
      <c r="X331" s="3"/>
      <c r="Y331" s="3"/>
      <c r="Z331" s="3"/>
      <c r="AA331" s="3"/>
    </row>
    <row r="332" spans="1:27" ht="15.75" customHeight="1">
      <c r="A332" s="3"/>
      <c r="B332" s="3"/>
      <c r="C332" s="2"/>
      <c r="D332" s="3"/>
      <c r="E332" s="3"/>
      <c r="F332" s="3"/>
      <c r="G332" s="5"/>
      <c r="H332" s="3"/>
      <c r="I332" s="3"/>
      <c r="J332" s="3"/>
      <c r="K332" s="3"/>
      <c r="L332" s="3"/>
      <c r="M332" s="3"/>
      <c r="N332" s="3"/>
      <c r="O332" s="3"/>
      <c r="P332" s="3"/>
      <c r="Q332" s="3"/>
      <c r="R332" s="3"/>
      <c r="S332" s="3"/>
      <c r="T332" s="3"/>
      <c r="U332" s="3"/>
      <c r="V332" s="3"/>
      <c r="W332" s="3"/>
      <c r="X332" s="3"/>
      <c r="Y332" s="3"/>
      <c r="Z332" s="3"/>
      <c r="AA332" s="3"/>
    </row>
    <row r="333" spans="1:27" ht="15.75" customHeight="1">
      <c r="A333" s="3"/>
      <c r="B333" s="3"/>
      <c r="C333" s="2"/>
      <c r="D333" s="3"/>
      <c r="E333" s="3"/>
      <c r="F333" s="3"/>
      <c r="G333" s="5"/>
      <c r="H333" s="3"/>
      <c r="I333" s="3"/>
      <c r="J333" s="3"/>
      <c r="K333" s="3"/>
      <c r="L333" s="3"/>
      <c r="M333" s="3"/>
      <c r="N333" s="3"/>
      <c r="O333" s="3"/>
      <c r="P333" s="3"/>
      <c r="Q333" s="3"/>
      <c r="R333" s="3"/>
      <c r="S333" s="3"/>
      <c r="T333" s="3"/>
      <c r="U333" s="3"/>
      <c r="V333" s="3"/>
      <c r="W333" s="3"/>
      <c r="X333" s="3"/>
      <c r="Y333" s="3"/>
      <c r="Z333" s="3"/>
      <c r="AA333" s="3"/>
    </row>
    <row r="334" spans="1:27" ht="15.75" customHeight="1">
      <c r="A334" s="3"/>
      <c r="B334" s="3"/>
      <c r="C334" s="2"/>
      <c r="D334" s="3"/>
      <c r="E334" s="3"/>
      <c r="F334" s="3"/>
      <c r="G334" s="5"/>
      <c r="H334" s="3"/>
      <c r="I334" s="3"/>
      <c r="J334" s="3"/>
      <c r="K334" s="3"/>
      <c r="L334" s="3"/>
      <c r="M334" s="3"/>
      <c r="N334" s="3"/>
      <c r="O334" s="3"/>
      <c r="P334" s="3"/>
      <c r="Q334" s="3"/>
      <c r="R334" s="3"/>
      <c r="S334" s="3"/>
      <c r="T334" s="3"/>
      <c r="U334" s="3"/>
      <c r="V334" s="3"/>
      <c r="W334" s="3"/>
      <c r="X334" s="3"/>
      <c r="Y334" s="3"/>
      <c r="Z334" s="3"/>
      <c r="AA334" s="3"/>
    </row>
    <row r="335" spans="1:27" ht="15.75" customHeight="1">
      <c r="A335" s="3"/>
      <c r="B335" s="3"/>
      <c r="C335" s="2"/>
      <c r="D335" s="3"/>
      <c r="E335" s="3"/>
      <c r="F335" s="3"/>
      <c r="G335" s="5"/>
      <c r="H335" s="3"/>
      <c r="I335" s="3"/>
      <c r="J335" s="3"/>
      <c r="K335" s="3"/>
      <c r="L335" s="3"/>
      <c r="M335" s="3"/>
      <c r="N335" s="3"/>
      <c r="O335" s="3"/>
      <c r="P335" s="3"/>
      <c r="Q335" s="3"/>
      <c r="R335" s="3"/>
      <c r="S335" s="3"/>
      <c r="T335" s="3"/>
      <c r="U335" s="3"/>
      <c r="V335" s="3"/>
      <c r="W335" s="3"/>
      <c r="X335" s="3"/>
      <c r="Y335" s="3"/>
      <c r="Z335" s="3"/>
      <c r="AA335" s="3"/>
    </row>
    <row r="336" spans="1:27" ht="15.75" customHeight="1">
      <c r="A336" s="3"/>
      <c r="B336" s="3"/>
      <c r="C336" s="2"/>
      <c r="D336" s="3"/>
      <c r="E336" s="3"/>
      <c r="F336" s="3"/>
      <c r="G336" s="5"/>
      <c r="H336" s="3"/>
      <c r="I336" s="3"/>
      <c r="J336" s="3"/>
      <c r="K336" s="3"/>
      <c r="L336" s="3"/>
      <c r="M336" s="3"/>
      <c r="N336" s="3"/>
      <c r="O336" s="3"/>
      <c r="P336" s="3"/>
      <c r="Q336" s="3"/>
      <c r="R336" s="3"/>
      <c r="S336" s="3"/>
      <c r="T336" s="3"/>
      <c r="U336" s="3"/>
      <c r="V336" s="3"/>
      <c r="W336" s="3"/>
      <c r="X336" s="3"/>
      <c r="Y336" s="3"/>
      <c r="Z336" s="3"/>
      <c r="AA336" s="3"/>
    </row>
    <row r="337" spans="1:27" ht="15.75" customHeight="1">
      <c r="A337" s="3"/>
      <c r="B337" s="3"/>
      <c r="C337" s="2"/>
      <c r="D337" s="3"/>
      <c r="E337" s="3"/>
      <c r="F337" s="3"/>
      <c r="G337" s="5"/>
      <c r="H337" s="3"/>
      <c r="I337" s="3"/>
      <c r="J337" s="3"/>
      <c r="K337" s="3"/>
      <c r="L337" s="3"/>
      <c r="M337" s="3"/>
      <c r="N337" s="3"/>
      <c r="O337" s="3"/>
      <c r="P337" s="3"/>
      <c r="Q337" s="3"/>
      <c r="R337" s="3"/>
      <c r="S337" s="3"/>
      <c r="T337" s="3"/>
      <c r="U337" s="3"/>
      <c r="V337" s="3"/>
      <c r="W337" s="3"/>
      <c r="X337" s="3"/>
      <c r="Y337" s="3"/>
      <c r="Z337" s="3"/>
      <c r="AA337" s="3"/>
    </row>
    <row r="338" spans="1:27" ht="15.75" customHeight="1">
      <c r="A338" s="3"/>
      <c r="B338" s="3"/>
      <c r="C338" s="2"/>
      <c r="D338" s="3"/>
      <c r="E338" s="3"/>
      <c r="F338" s="3"/>
      <c r="G338" s="5"/>
      <c r="H338" s="3"/>
      <c r="I338" s="3"/>
      <c r="J338" s="3"/>
      <c r="K338" s="3"/>
      <c r="L338" s="3"/>
      <c r="M338" s="3"/>
      <c r="N338" s="3"/>
      <c r="O338" s="3"/>
      <c r="P338" s="3"/>
      <c r="Q338" s="3"/>
      <c r="R338" s="3"/>
      <c r="S338" s="3"/>
      <c r="T338" s="3"/>
      <c r="U338" s="3"/>
      <c r="V338" s="3"/>
      <c r="W338" s="3"/>
      <c r="X338" s="3"/>
      <c r="Y338" s="3"/>
      <c r="Z338" s="3"/>
      <c r="AA338" s="3"/>
    </row>
    <row r="339" spans="1:27" ht="15.75" customHeight="1">
      <c r="A339" s="3"/>
      <c r="B339" s="3"/>
      <c r="C339" s="2"/>
      <c r="D339" s="3"/>
      <c r="E339" s="3"/>
      <c r="F339" s="3"/>
      <c r="G339" s="5"/>
      <c r="H339" s="3"/>
      <c r="I339" s="3"/>
      <c r="J339" s="3"/>
      <c r="K339" s="3"/>
      <c r="L339" s="3"/>
      <c r="M339" s="3"/>
      <c r="N339" s="3"/>
      <c r="O339" s="3"/>
      <c r="P339" s="3"/>
      <c r="Q339" s="3"/>
      <c r="R339" s="3"/>
      <c r="S339" s="3"/>
      <c r="T339" s="3"/>
      <c r="U339" s="3"/>
      <c r="V339" s="3"/>
      <c r="W339" s="3"/>
      <c r="X339" s="3"/>
      <c r="Y339" s="3"/>
      <c r="Z339" s="3"/>
      <c r="AA339" s="3"/>
    </row>
    <row r="340" spans="1:27" ht="15.75" customHeight="1">
      <c r="A340" s="3"/>
      <c r="B340" s="3"/>
      <c r="C340" s="2"/>
      <c r="D340" s="3"/>
      <c r="E340" s="3"/>
      <c r="F340" s="3"/>
      <c r="G340" s="5"/>
      <c r="H340" s="3"/>
      <c r="I340" s="3"/>
      <c r="J340" s="3"/>
      <c r="K340" s="3"/>
      <c r="L340" s="3"/>
      <c r="M340" s="3"/>
      <c r="N340" s="3"/>
      <c r="O340" s="3"/>
      <c r="P340" s="3"/>
      <c r="Q340" s="3"/>
      <c r="R340" s="3"/>
      <c r="S340" s="3"/>
      <c r="T340" s="3"/>
      <c r="U340" s="3"/>
      <c r="V340" s="3"/>
      <c r="W340" s="3"/>
      <c r="X340" s="3"/>
      <c r="Y340" s="3"/>
      <c r="Z340" s="3"/>
      <c r="AA340" s="3"/>
    </row>
    <row r="341" spans="1:27" ht="15.75" customHeight="1">
      <c r="A341" s="3"/>
      <c r="B341" s="3"/>
      <c r="C341" s="2"/>
      <c r="D341" s="3"/>
      <c r="E341" s="3"/>
      <c r="F341" s="3"/>
      <c r="G341" s="5"/>
      <c r="H341" s="3"/>
      <c r="I341" s="3"/>
      <c r="J341" s="3"/>
      <c r="K341" s="3"/>
      <c r="L341" s="3"/>
      <c r="M341" s="3"/>
      <c r="N341" s="3"/>
      <c r="O341" s="3"/>
      <c r="P341" s="3"/>
      <c r="Q341" s="3"/>
      <c r="R341" s="3"/>
      <c r="S341" s="3"/>
      <c r="T341" s="3"/>
      <c r="U341" s="3"/>
      <c r="V341" s="3"/>
      <c r="W341" s="3"/>
      <c r="X341" s="3"/>
      <c r="Y341" s="3"/>
      <c r="Z341" s="3"/>
      <c r="AA341" s="3"/>
    </row>
    <row r="342" spans="1:27" ht="15.75" customHeight="1">
      <c r="A342" s="3"/>
      <c r="B342" s="3"/>
      <c r="C342" s="2"/>
      <c r="D342" s="3"/>
      <c r="E342" s="3"/>
      <c r="F342" s="3"/>
      <c r="G342" s="5"/>
      <c r="H342" s="3"/>
      <c r="I342" s="3"/>
      <c r="J342" s="3"/>
      <c r="K342" s="3"/>
      <c r="L342" s="3"/>
      <c r="M342" s="3"/>
      <c r="N342" s="3"/>
      <c r="O342" s="3"/>
      <c r="P342" s="3"/>
      <c r="Q342" s="3"/>
      <c r="R342" s="3"/>
      <c r="S342" s="3"/>
      <c r="T342" s="3"/>
      <c r="U342" s="3"/>
      <c r="V342" s="3"/>
      <c r="W342" s="3"/>
      <c r="X342" s="3"/>
      <c r="Y342" s="3"/>
      <c r="Z342" s="3"/>
      <c r="AA342" s="3"/>
    </row>
    <row r="343" spans="1:27" ht="15.75" customHeight="1">
      <c r="A343" s="3"/>
      <c r="B343" s="3"/>
      <c r="C343" s="2"/>
      <c r="D343" s="3"/>
      <c r="E343" s="3"/>
      <c r="F343" s="3"/>
      <c r="G343" s="5"/>
      <c r="H343" s="3"/>
      <c r="I343" s="3"/>
      <c r="J343" s="3"/>
      <c r="K343" s="3"/>
      <c r="L343" s="3"/>
      <c r="M343" s="3"/>
      <c r="N343" s="3"/>
      <c r="O343" s="3"/>
      <c r="P343" s="3"/>
      <c r="Q343" s="3"/>
      <c r="R343" s="3"/>
      <c r="S343" s="3"/>
      <c r="T343" s="3"/>
      <c r="U343" s="3"/>
      <c r="V343" s="3"/>
      <c r="W343" s="3"/>
      <c r="X343" s="3"/>
      <c r="Y343" s="3"/>
      <c r="Z343" s="3"/>
      <c r="AA343" s="3"/>
    </row>
    <row r="344" spans="1:27" ht="15.75" customHeight="1">
      <c r="A344" s="3"/>
      <c r="B344" s="3"/>
      <c r="C344" s="2"/>
      <c r="D344" s="3"/>
      <c r="E344" s="3"/>
      <c r="F344" s="3"/>
      <c r="G344" s="5"/>
      <c r="H344" s="3"/>
      <c r="I344" s="3"/>
      <c r="J344" s="3"/>
      <c r="K344" s="3"/>
      <c r="L344" s="3"/>
      <c r="M344" s="3"/>
      <c r="N344" s="3"/>
      <c r="O344" s="3"/>
      <c r="P344" s="3"/>
      <c r="Q344" s="3"/>
      <c r="R344" s="3"/>
      <c r="S344" s="3"/>
      <c r="T344" s="3"/>
      <c r="U344" s="3"/>
      <c r="V344" s="3"/>
      <c r="W344" s="3"/>
      <c r="X344" s="3"/>
      <c r="Y344" s="3"/>
      <c r="Z344" s="3"/>
      <c r="AA344" s="3"/>
    </row>
    <row r="345" spans="1:27" ht="15.75" customHeight="1">
      <c r="A345" s="3"/>
      <c r="B345" s="3"/>
      <c r="C345" s="2"/>
      <c r="D345" s="3"/>
      <c r="E345" s="3"/>
      <c r="F345" s="3"/>
      <c r="G345" s="5"/>
      <c r="H345" s="3"/>
      <c r="I345" s="3"/>
      <c r="J345" s="3"/>
      <c r="K345" s="3"/>
      <c r="L345" s="3"/>
      <c r="M345" s="3"/>
      <c r="N345" s="3"/>
      <c r="O345" s="3"/>
      <c r="P345" s="3"/>
      <c r="Q345" s="3"/>
      <c r="R345" s="3"/>
      <c r="S345" s="3"/>
      <c r="T345" s="3"/>
      <c r="U345" s="3"/>
      <c r="V345" s="3"/>
      <c r="W345" s="3"/>
      <c r="X345" s="3"/>
      <c r="Y345" s="3"/>
      <c r="Z345" s="3"/>
      <c r="AA345" s="3"/>
    </row>
    <row r="346" spans="1:27" ht="15.75" customHeight="1">
      <c r="A346" s="3"/>
      <c r="B346" s="3"/>
      <c r="C346" s="2"/>
      <c r="D346" s="3"/>
      <c r="E346" s="3"/>
      <c r="F346" s="3"/>
      <c r="G346" s="5"/>
      <c r="H346" s="3"/>
      <c r="I346" s="3"/>
      <c r="J346" s="3"/>
      <c r="K346" s="3"/>
      <c r="L346" s="3"/>
      <c r="M346" s="3"/>
      <c r="N346" s="3"/>
      <c r="O346" s="3"/>
      <c r="P346" s="3"/>
      <c r="Q346" s="3"/>
      <c r="R346" s="3"/>
      <c r="S346" s="3"/>
      <c r="T346" s="3"/>
      <c r="U346" s="3"/>
      <c r="V346" s="3"/>
      <c r="W346" s="3"/>
      <c r="X346" s="3"/>
      <c r="Y346" s="3"/>
      <c r="Z346" s="3"/>
      <c r="AA346" s="3"/>
    </row>
    <row r="347" spans="1:27" ht="15.75" customHeight="1">
      <c r="A347" s="3"/>
      <c r="B347" s="3"/>
      <c r="C347" s="2"/>
      <c r="D347" s="3"/>
      <c r="E347" s="3"/>
      <c r="F347" s="3"/>
      <c r="G347" s="5"/>
      <c r="H347" s="3"/>
      <c r="I347" s="3"/>
      <c r="J347" s="3"/>
      <c r="K347" s="3"/>
      <c r="L347" s="3"/>
      <c r="M347" s="3"/>
      <c r="N347" s="3"/>
      <c r="O347" s="3"/>
      <c r="P347" s="3"/>
      <c r="Q347" s="3"/>
      <c r="R347" s="3"/>
      <c r="S347" s="3"/>
      <c r="T347" s="3"/>
      <c r="U347" s="3"/>
      <c r="V347" s="3"/>
      <c r="W347" s="3"/>
      <c r="X347" s="3"/>
      <c r="Y347" s="3"/>
      <c r="Z347" s="3"/>
      <c r="AA347" s="3"/>
    </row>
    <row r="348" spans="1:27" ht="15.75" customHeight="1">
      <c r="A348" s="3"/>
      <c r="B348" s="3"/>
      <c r="C348" s="2"/>
      <c r="D348" s="3"/>
      <c r="E348" s="3"/>
      <c r="F348" s="3"/>
      <c r="G348" s="5"/>
      <c r="H348" s="3"/>
      <c r="I348" s="3"/>
      <c r="J348" s="3"/>
      <c r="K348" s="3"/>
      <c r="L348" s="3"/>
      <c r="M348" s="3"/>
      <c r="N348" s="3"/>
      <c r="O348" s="3"/>
      <c r="P348" s="3"/>
      <c r="Q348" s="3"/>
      <c r="R348" s="3"/>
      <c r="S348" s="3"/>
      <c r="T348" s="3"/>
      <c r="U348" s="3"/>
      <c r="V348" s="3"/>
      <c r="W348" s="3"/>
      <c r="X348" s="3"/>
      <c r="Y348" s="3"/>
      <c r="Z348" s="3"/>
      <c r="AA348" s="3"/>
    </row>
    <row r="349" spans="1:27" ht="15.75" customHeight="1">
      <c r="A349" s="3"/>
      <c r="B349" s="3"/>
      <c r="C349" s="2"/>
      <c r="D349" s="3"/>
      <c r="E349" s="3"/>
      <c r="F349" s="3"/>
      <c r="G349" s="5"/>
      <c r="H349" s="3"/>
      <c r="I349" s="3"/>
      <c r="J349" s="3"/>
      <c r="K349" s="3"/>
      <c r="L349" s="3"/>
      <c r="M349" s="3"/>
      <c r="N349" s="3"/>
      <c r="O349" s="3"/>
      <c r="P349" s="3"/>
      <c r="Q349" s="3"/>
      <c r="R349" s="3"/>
      <c r="S349" s="3"/>
      <c r="T349" s="3"/>
      <c r="U349" s="3"/>
      <c r="V349" s="3"/>
      <c r="W349" s="3"/>
      <c r="X349" s="3"/>
      <c r="Y349" s="3"/>
      <c r="Z349" s="3"/>
      <c r="AA349" s="3"/>
    </row>
    <row r="350" spans="1:27" ht="15.75" customHeight="1">
      <c r="A350" s="3"/>
      <c r="B350" s="3"/>
      <c r="C350" s="2"/>
      <c r="D350" s="3"/>
      <c r="E350" s="3"/>
      <c r="F350" s="3"/>
      <c r="G350" s="5"/>
      <c r="H350" s="3"/>
      <c r="I350" s="3"/>
      <c r="J350" s="3"/>
      <c r="K350" s="3"/>
      <c r="L350" s="3"/>
      <c r="M350" s="3"/>
      <c r="N350" s="3"/>
      <c r="O350" s="3"/>
      <c r="P350" s="3"/>
      <c r="Q350" s="3"/>
      <c r="R350" s="3"/>
      <c r="S350" s="3"/>
      <c r="T350" s="3"/>
      <c r="U350" s="3"/>
      <c r="V350" s="3"/>
      <c r="W350" s="3"/>
      <c r="X350" s="3"/>
      <c r="Y350" s="3"/>
      <c r="Z350" s="3"/>
      <c r="AA350" s="3"/>
    </row>
    <row r="351" spans="1:27" ht="15.75" customHeight="1">
      <c r="A351" s="3"/>
      <c r="B351" s="3"/>
      <c r="C351" s="2"/>
      <c r="D351" s="3"/>
      <c r="E351" s="3"/>
      <c r="F351" s="3"/>
      <c r="G351" s="5"/>
      <c r="H351" s="3"/>
      <c r="I351" s="3"/>
      <c r="J351" s="3"/>
      <c r="K351" s="3"/>
      <c r="L351" s="3"/>
      <c r="M351" s="3"/>
      <c r="N351" s="3"/>
      <c r="O351" s="3"/>
      <c r="P351" s="3"/>
      <c r="Q351" s="3"/>
      <c r="R351" s="3"/>
      <c r="S351" s="3"/>
      <c r="T351" s="3"/>
      <c r="U351" s="3"/>
      <c r="V351" s="3"/>
      <c r="W351" s="3"/>
      <c r="X351" s="3"/>
      <c r="Y351" s="3"/>
      <c r="Z351" s="3"/>
      <c r="AA351" s="3"/>
    </row>
    <row r="352" spans="1:27" ht="15.75" customHeight="1">
      <c r="A352" s="3"/>
      <c r="B352" s="3"/>
      <c r="C352" s="2"/>
      <c r="D352" s="3"/>
      <c r="E352" s="3"/>
      <c r="F352" s="3"/>
      <c r="G352" s="5"/>
      <c r="H352" s="3"/>
      <c r="I352" s="3"/>
      <c r="J352" s="3"/>
      <c r="K352" s="3"/>
      <c r="L352" s="3"/>
      <c r="M352" s="3"/>
      <c r="N352" s="3"/>
      <c r="O352" s="3"/>
      <c r="P352" s="3"/>
      <c r="Q352" s="3"/>
      <c r="R352" s="3"/>
      <c r="S352" s="3"/>
      <c r="T352" s="3"/>
      <c r="U352" s="3"/>
      <c r="V352" s="3"/>
      <c r="W352" s="3"/>
      <c r="X352" s="3"/>
      <c r="Y352" s="3"/>
      <c r="Z352" s="3"/>
      <c r="AA352" s="3"/>
    </row>
    <row r="353" spans="1:27" ht="15.75" customHeight="1">
      <c r="A353" s="3"/>
      <c r="B353" s="3"/>
      <c r="C353" s="2"/>
      <c r="D353" s="3"/>
      <c r="E353" s="3"/>
      <c r="F353" s="3"/>
      <c r="G353" s="5"/>
      <c r="H353" s="3"/>
      <c r="I353" s="3"/>
      <c r="J353" s="3"/>
      <c r="K353" s="3"/>
      <c r="L353" s="3"/>
      <c r="M353" s="3"/>
      <c r="N353" s="3"/>
      <c r="O353" s="3"/>
      <c r="P353" s="3"/>
      <c r="Q353" s="3"/>
      <c r="R353" s="3"/>
      <c r="S353" s="3"/>
      <c r="T353" s="3"/>
      <c r="U353" s="3"/>
      <c r="V353" s="3"/>
      <c r="W353" s="3"/>
      <c r="X353" s="3"/>
      <c r="Y353" s="3"/>
      <c r="Z353" s="3"/>
      <c r="AA353" s="3"/>
    </row>
    <row r="354" spans="1:27" ht="15.75" customHeight="1">
      <c r="A354" s="3"/>
      <c r="B354" s="3"/>
      <c r="C354" s="2"/>
      <c r="D354" s="3"/>
      <c r="E354" s="3"/>
      <c r="F354" s="3"/>
      <c r="G354" s="5"/>
      <c r="H354" s="3"/>
      <c r="I354" s="3"/>
      <c r="J354" s="3"/>
      <c r="K354" s="3"/>
      <c r="L354" s="3"/>
      <c r="M354" s="3"/>
      <c r="N354" s="3"/>
      <c r="O354" s="3"/>
      <c r="P354" s="3"/>
      <c r="Q354" s="3"/>
      <c r="R354" s="3"/>
      <c r="S354" s="3"/>
      <c r="T354" s="3"/>
      <c r="U354" s="3"/>
      <c r="V354" s="3"/>
      <c r="W354" s="3"/>
      <c r="X354" s="3"/>
      <c r="Y354" s="3"/>
      <c r="Z354" s="3"/>
      <c r="AA354" s="3"/>
    </row>
    <row r="355" spans="1:27" ht="15.75" customHeight="1">
      <c r="A355" s="3"/>
      <c r="B355" s="3"/>
      <c r="C355" s="2"/>
      <c r="D355" s="3"/>
      <c r="E355" s="3"/>
      <c r="F355" s="3"/>
      <c r="G355" s="5"/>
      <c r="H355" s="3"/>
      <c r="I355" s="3"/>
      <c r="J355" s="3"/>
      <c r="K355" s="3"/>
      <c r="L355" s="3"/>
      <c r="M355" s="3"/>
      <c r="N355" s="3"/>
      <c r="O355" s="3"/>
      <c r="P355" s="3"/>
      <c r="Q355" s="3"/>
      <c r="R355" s="3"/>
      <c r="S355" s="3"/>
      <c r="T355" s="3"/>
      <c r="U355" s="3"/>
      <c r="V355" s="3"/>
      <c r="W355" s="3"/>
      <c r="X355" s="3"/>
      <c r="Y355" s="3"/>
      <c r="Z355" s="3"/>
      <c r="AA355" s="3"/>
    </row>
    <row r="356" spans="1:27" ht="15.75" customHeight="1">
      <c r="A356" s="3"/>
      <c r="B356" s="3"/>
      <c r="C356" s="2"/>
      <c r="D356" s="3"/>
      <c r="E356" s="3"/>
      <c r="F356" s="3"/>
      <c r="G356" s="5"/>
      <c r="H356" s="3"/>
      <c r="I356" s="3"/>
      <c r="J356" s="3"/>
      <c r="K356" s="3"/>
      <c r="L356" s="3"/>
      <c r="M356" s="3"/>
      <c r="N356" s="3"/>
      <c r="O356" s="3"/>
      <c r="P356" s="3"/>
      <c r="Q356" s="3"/>
      <c r="R356" s="3"/>
      <c r="S356" s="3"/>
      <c r="T356" s="3"/>
      <c r="U356" s="3"/>
      <c r="V356" s="3"/>
      <c r="W356" s="3"/>
      <c r="X356" s="3"/>
      <c r="Y356" s="3"/>
      <c r="Z356" s="3"/>
      <c r="AA356" s="3"/>
    </row>
    <row r="357" spans="1:27" ht="15.75" customHeight="1">
      <c r="A357" s="3"/>
      <c r="B357" s="3"/>
      <c r="C357" s="2"/>
      <c r="D357" s="3"/>
      <c r="E357" s="3"/>
      <c r="F357" s="3"/>
      <c r="G357" s="5"/>
      <c r="H357" s="3"/>
      <c r="I357" s="3"/>
      <c r="J357" s="3"/>
      <c r="K357" s="3"/>
      <c r="L357" s="3"/>
      <c r="M357" s="3"/>
      <c r="N357" s="3"/>
      <c r="O357" s="3"/>
      <c r="P357" s="3"/>
      <c r="Q357" s="3"/>
      <c r="R357" s="3"/>
      <c r="S357" s="3"/>
      <c r="T357" s="3"/>
      <c r="U357" s="3"/>
      <c r="V357" s="3"/>
      <c r="W357" s="3"/>
      <c r="X357" s="3"/>
      <c r="Y357" s="3"/>
      <c r="Z357" s="3"/>
      <c r="AA357" s="3"/>
    </row>
    <row r="358" spans="1:27" ht="15.75" customHeight="1">
      <c r="A358" s="3"/>
      <c r="B358" s="3"/>
      <c r="C358" s="2"/>
      <c r="D358" s="3"/>
      <c r="E358" s="3"/>
      <c r="F358" s="3"/>
      <c r="G358" s="5"/>
      <c r="H358" s="3"/>
      <c r="I358" s="3"/>
      <c r="J358" s="3"/>
      <c r="K358" s="3"/>
      <c r="L358" s="3"/>
      <c r="M358" s="3"/>
      <c r="N358" s="3"/>
      <c r="O358" s="3"/>
      <c r="P358" s="3"/>
      <c r="Q358" s="3"/>
      <c r="R358" s="3"/>
      <c r="S358" s="3"/>
      <c r="T358" s="3"/>
      <c r="U358" s="3"/>
      <c r="V358" s="3"/>
      <c r="W358" s="3"/>
      <c r="X358" s="3"/>
      <c r="Y358" s="3"/>
      <c r="Z358" s="3"/>
      <c r="AA358" s="3"/>
    </row>
    <row r="359" spans="1:27" ht="15.75" customHeight="1">
      <c r="A359" s="3"/>
      <c r="B359" s="3"/>
      <c r="C359" s="2"/>
      <c r="D359" s="3"/>
      <c r="E359" s="3"/>
      <c r="F359" s="3"/>
      <c r="G359" s="5"/>
      <c r="H359" s="3"/>
      <c r="I359" s="3"/>
      <c r="J359" s="3"/>
      <c r="K359" s="3"/>
      <c r="L359" s="3"/>
      <c r="M359" s="3"/>
      <c r="N359" s="3"/>
      <c r="O359" s="3"/>
      <c r="P359" s="3"/>
      <c r="Q359" s="3"/>
      <c r="R359" s="3"/>
      <c r="S359" s="3"/>
      <c r="T359" s="3"/>
      <c r="U359" s="3"/>
      <c r="V359" s="3"/>
      <c r="W359" s="3"/>
      <c r="X359" s="3"/>
      <c r="Y359" s="3"/>
      <c r="Z359" s="3"/>
      <c r="AA359" s="3"/>
    </row>
    <row r="360" spans="1:27" ht="15.75" customHeight="1">
      <c r="A360" s="3"/>
      <c r="B360" s="3"/>
      <c r="C360" s="2"/>
      <c r="D360" s="3"/>
      <c r="E360" s="3"/>
      <c r="F360" s="3"/>
      <c r="G360" s="5"/>
      <c r="H360" s="3"/>
      <c r="I360" s="3"/>
      <c r="J360" s="3"/>
      <c r="K360" s="3"/>
      <c r="L360" s="3"/>
      <c r="M360" s="3"/>
      <c r="N360" s="3"/>
      <c r="O360" s="3"/>
      <c r="P360" s="3"/>
      <c r="Q360" s="3"/>
      <c r="R360" s="3"/>
      <c r="S360" s="3"/>
      <c r="T360" s="3"/>
      <c r="U360" s="3"/>
      <c r="V360" s="3"/>
      <c r="W360" s="3"/>
      <c r="X360" s="3"/>
      <c r="Y360" s="3"/>
      <c r="Z360" s="3"/>
      <c r="AA360" s="3"/>
    </row>
    <row r="361" spans="1:27" ht="15.75" customHeight="1">
      <c r="A361" s="3"/>
      <c r="B361" s="3"/>
      <c r="C361" s="2"/>
      <c r="D361" s="3"/>
      <c r="E361" s="3"/>
      <c r="F361" s="3"/>
      <c r="G361" s="5"/>
      <c r="H361" s="3"/>
      <c r="I361" s="3"/>
      <c r="J361" s="3"/>
      <c r="K361" s="3"/>
      <c r="L361" s="3"/>
      <c r="M361" s="3"/>
      <c r="N361" s="3"/>
      <c r="O361" s="3"/>
      <c r="P361" s="3"/>
      <c r="Q361" s="3"/>
      <c r="R361" s="3"/>
      <c r="S361" s="3"/>
      <c r="T361" s="3"/>
      <c r="U361" s="3"/>
      <c r="V361" s="3"/>
      <c r="W361" s="3"/>
      <c r="X361" s="3"/>
      <c r="Y361" s="3"/>
      <c r="Z361" s="3"/>
      <c r="AA361" s="3"/>
    </row>
    <row r="362" spans="1:27" ht="15.75" customHeight="1">
      <c r="A362" s="3"/>
      <c r="B362" s="3"/>
      <c r="C362" s="2"/>
      <c r="D362" s="3"/>
      <c r="E362" s="3"/>
      <c r="F362" s="3"/>
      <c r="G362" s="5"/>
      <c r="H362" s="3"/>
      <c r="I362" s="3"/>
      <c r="J362" s="3"/>
      <c r="K362" s="3"/>
      <c r="L362" s="3"/>
      <c r="M362" s="3"/>
      <c r="N362" s="3"/>
      <c r="O362" s="3"/>
      <c r="P362" s="3"/>
      <c r="Q362" s="3"/>
      <c r="R362" s="3"/>
      <c r="S362" s="3"/>
      <c r="T362" s="3"/>
      <c r="U362" s="3"/>
      <c r="V362" s="3"/>
      <c r="W362" s="3"/>
      <c r="X362" s="3"/>
      <c r="Y362" s="3"/>
      <c r="Z362" s="3"/>
      <c r="AA362" s="3"/>
    </row>
    <row r="363" spans="1:27" ht="15.75" customHeight="1">
      <c r="A363" s="3"/>
      <c r="B363" s="3"/>
      <c r="C363" s="2"/>
      <c r="D363" s="3"/>
      <c r="E363" s="3"/>
      <c r="F363" s="3"/>
      <c r="G363" s="5"/>
      <c r="H363" s="3"/>
      <c r="I363" s="3"/>
      <c r="J363" s="3"/>
      <c r="K363" s="3"/>
      <c r="L363" s="3"/>
      <c r="M363" s="3"/>
      <c r="N363" s="3"/>
      <c r="O363" s="3"/>
      <c r="P363" s="3"/>
      <c r="Q363" s="3"/>
      <c r="R363" s="3"/>
      <c r="S363" s="3"/>
      <c r="T363" s="3"/>
      <c r="U363" s="3"/>
      <c r="V363" s="3"/>
      <c r="W363" s="3"/>
      <c r="X363" s="3"/>
      <c r="Y363" s="3"/>
      <c r="Z363" s="3"/>
      <c r="AA363" s="3"/>
    </row>
    <row r="364" spans="1:27" ht="15.75" customHeight="1">
      <c r="A364" s="3"/>
      <c r="B364" s="3"/>
      <c r="C364" s="2"/>
      <c r="D364" s="3"/>
      <c r="E364" s="3"/>
      <c r="F364" s="3"/>
      <c r="G364" s="5"/>
      <c r="H364" s="3"/>
      <c r="I364" s="3"/>
      <c r="J364" s="3"/>
      <c r="K364" s="3"/>
      <c r="L364" s="3"/>
      <c r="M364" s="3"/>
      <c r="N364" s="3"/>
      <c r="O364" s="3"/>
      <c r="P364" s="3"/>
      <c r="Q364" s="3"/>
      <c r="R364" s="3"/>
      <c r="S364" s="3"/>
      <c r="T364" s="3"/>
      <c r="U364" s="3"/>
      <c r="V364" s="3"/>
      <c r="W364" s="3"/>
      <c r="X364" s="3"/>
      <c r="Y364" s="3"/>
      <c r="Z364" s="3"/>
      <c r="AA364" s="3"/>
    </row>
    <row r="365" spans="1:27" ht="15.75" customHeight="1">
      <c r="A365" s="3"/>
      <c r="B365" s="3"/>
      <c r="C365" s="2"/>
      <c r="D365" s="3"/>
      <c r="E365" s="3"/>
      <c r="F365" s="3"/>
      <c r="G365" s="5"/>
      <c r="H365" s="3"/>
      <c r="I365" s="3"/>
      <c r="J365" s="3"/>
      <c r="K365" s="3"/>
      <c r="L365" s="3"/>
      <c r="M365" s="3"/>
      <c r="N365" s="3"/>
      <c r="O365" s="3"/>
      <c r="P365" s="3"/>
      <c r="Q365" s="3"/>
      <c r="R365" s="3"/>
      <c r="S365" s="3"/>
      <c r="T365" s="3"/>
      <c r="U365" s="3"/>
      <c r="V365" s="3"/>
      <c r="W365" s="3"/>
      <c r="X365" s="3"/>
      <c r="Y365" s="3"/>
      <c r="Z365" s="3"/>
      <c r="AA365" s="3"/>
    </row>
    <row r="366" spans="1:27" ht="15.75" customHeight="1">
      <c r="A366" s="3"/>
      <c r="B366" s="3"/>
      <c r="C366" s="2"/>
      <c r="D366" s="3"/>
      <c r="E366" s="3"/>
      <c r="F366" s="3"/>
      <c r="G366" s="5"/>
      <c r="H366" s="3"/>
      <c r="I366" s="3"/>
      <c r="J366" s="3"/>
      <c r="K366" s="3"/>
      <c r="L366" s="3"/>
      <c r="M366" s="3"/>
      <c r="N366" s="3"/>
      <c r="O366" s="3"/>
      <c r="P366" s="3"/>
      <c r="Q366" s="3"/>
      <c r="R366" s="3"/>
      <c r="S366" s="3"/>
      <c r="T366" s="3"/>
      <c r="U366" s="3"/>
      <c r="V366" s="3"/>
      <c r="W366" s="3"/>
      <c r="X366" s="3"/>
      <c r="Y366" s="3"/>
      <c r="Z366" s="3"/>
      <c r="AA366" s="3"/>
    </row>
    <row r="367" spans="1:27" ht="15.75" customHeight="1">
      <c r="A367" s="3"/>
      <c r="B367" s="3"/>
      <c r="C367" s="2"/>
      <c r="D367" s="3"/>
      <c r="E367" s="3"/>
      <c r="F367" s="3"/>
      <c r="G367" s="5"/>
      <c r="H367" s="3"/>
      <c r="I367" s="3"/>
      <c r="J367" s="3"/>
      <c r="K367" s="3"/>
      <c r="L367" s="3"/>
      <c r="M367" s="3"/>
      <c r="N367" s="3"/>
      <c r="O367" s="3"/>
      <c r="P367" s="3"/>
      <c r="Q367" s="3"/>
      <c r="R367" s="3"/>
      <c r="S367" s="3"/>
      <c r="T367" s="3"/>
      <c r="U367" s="3"/>
      <c r="V367" s="3"/>
      <c r="W367" s="3"/>
      <c r="X367" s="3"/>
      <c r="Y367" s="3"/>
      <c r="Z367" s="3"/>
      <c r="AA367" s="3"/>
    </row>
    <row r="368" spans="1:27" ht="15.75" customHeight="1">
      <c r="A368" s="3"/>
      <c r="B368" s="3"/>
      <c r="C368" s="2"/>
      <c r="D368" s="3"/>
      <c r="E368" s="3"/>
      <c r="F368" s="3"/>
      <c r="G368" s="5"/>
      <c r="H368" s="3"/>
      <c r="I368" s="3"/>
      <c r="J368" s="3"/>
      <c r="K368" s="3"/>
      <c r="L368" s="3"/>
      <c r="M368" s="3"/>
      <c r="N368" s="3"/>
      <c r="O368" s="3"/>
      <c r="P368" s="3"/>
      <c r="Q368" s="3"/>
      <c r="R368" s="3"/>
      <c r="S368" s="3"/>
      <c r="T368" s="3"/>
      <c r="U368" s="3"/>
      <c r="V368" s="3"/>
      <c r="W368" s="3"/>
      <c r="X368" s="3"/>
      <c r="Y368" s="3"/>
      <c r="Z368" s="3"/>
      <c r="AA368" s="3"/>
    </row>
    <row r="369" spans="1:27" ht="15.75" customHeight="1">
      <c r="A369" s="3"/>
      <c r="B369" s="3"/>
      <c r="C369" s="2"/>
      <c r="D369" s="3"/>
      <c r="E369" s="3"/>
      <c r="F369" s="3"/>
      <c r="G369" s="5"/>
      <c r="H369" s="3"/>
      <c r="I369" s="3"/>
      <c r="J369" s="3"/>
      <c r="K369" s="3"/>
      <c r="L369" s="3"/>
      <c r="M369" s="3"/>
      <c r="N369" s="3"/>
      <c r="O369" s="3"/>
      <c r="P369" s="3"/>
      <c r="Q369" s="3"/>
      <c r="R369" s="3"/>
      <c r="S369" s="3"/>
      <c r="T369" s="3"/>
      <c r="U369" s="3"/>
      <c r="V369" s="3"/>
      <c r="W369" s="3"/>
      <c r="X369" s="3"/>
      <c r="Y369" s="3"/>
      <c r="Z369" s="3"/>
      <c r="AA369" s="3"/>
    </row>
    <row r="370" spans="1:27" ht="15.75" customHeight="1">
      <c r="A370" s="3"/>
      <c r="B370" s="3"/>
      <c r="C370" s="2"/>
      <c r="D370" s="3"/>
      <c r="E370" s="3"/>
      <c r="F370" s="3"/>
      <c r="G370" s="5"/>
      <c r="H370" s="3"/>
      <c r="I370" s="3"/>
      <c r="J370" s="3"/>
      <c r="K370" s="3"/>
      <c r="L370" s="3"/>
      <c r="M370" s="3"/>
      <c r="N370" s="3"/>
      <c r="O370" s="3"/>
      <c r="P370" s="3"/>
      <c r="Q370" s="3"/>
      <c r="R370" s="3"/>
      <c r="S370" s="3"/>
      <c r="T370" s="3"/>
      <c r="U370" s="3"/>
      <c r="V370" s="3"/>
      <c r="W370" s="3"/>
      <c r="X370" s="3"/>
      <c r="Y370" s="3"/>
      <c r="Z370" s="3"/>
      <c r="AA370" s="3"/>
    </row>
    <row r="371" spans="1:27" ht="15.75" customHeight="1">
      <c r="A371" s="3"/>
      <c r="B371" s="3"/>
      <c r="C371" s="2"/>
      <c r="D371" s="3"/>
      <c r="E371" s="3"/>
      <c r="F371" s="3"/>
      <c r="G371" s="5"/>
      <c r="H371" s="3"/>
      <c r="I371" s="3"/>
      <c r="J371" s="3"/>
      <c r="K371" s="3"/>
      <c r="L371" s="3"/>
      <c r="M371" s="3"/>
      <c r="N371" s="3"/>
      <c r="O371" s="3"/>
      <c r="P371" s="3"/>
      <c r="Q371" s="3"/>
      <c r="R371" s="3"/>
      <c r="S371" s="3"/>
      <c r="T371" s="3"/>
      <c r="U371" s="3"/>
      <c r="V371" s="3"/>
      <c r="W371" s="3"/>
      <c r="X371" s="3"/>
      <c r="Y371" s="3"/>
      <c r="Z371" s="3"/>
      <c r="AA371" s="3"/>
    </row>
    <row r="372" spans="1:27" ht="15.75" customHeight="1">
      <c r="A372" s="3"/>
      <c r="B372" s="3"/>
      <c r="C372" s="2"/>
      <c r="D372" s="3"/>
      <c r="E372" s="3"/>
      <c r="F372" s="3"/>
      <c r="G372" s="5"/>
      <c r="H372" s="3"/>
      <c r="I372" s="3"/>
      <c r="J372" s="3"/>
      <c r="K372" s="3"/>
      <c r="L372" s="3"/>
      <c r="M372" s="3"/>
      <c r="N372" s="3"/>
      <c r="O372" s="3"/>
      <c r="P372" s="3"/>
      <c r="Q372" s="3"/>
      <c r="R372" s="3"/>
      <c r="S372" s="3"/>
      <c r="T372" s="3"/>
      <c r="U372" s="3"/>
      <c r="V372" s="3"/>
      <c r="W372" s="3"/>
      <c r="X372" s="3"/>
      <c r="Y372" s="3"/>
      <c r="Z372" s="3"/>
      <c r="AA372" s="3"/>
    </row>
    <row r="373" spans="1:27" ht="15.75" customHeight="1">
      <c r="A373" s="3"/>
      <c r="B373" s="3"/>
      <c r="C373" s="2"/>
      <c r="D373" s="3"/>
      <c r="E373" s="3"/>
      <c r="F373" s="3"/>
      <c r="G373" s="5"/>
      <c r="H373" s="3"/>
      <c r="I373" s="3"/>
      <c r="J373" s="3"/>
      <c r="K373" s="3"/>
      <c r="L373" s="3"/>
      <c r="M373" s="3"/>
      <c r="N373" s="3"/>
      <c r="O373" s="3"/>
      <c r="P373" s="3"/>
      <c r="Q373" s="3"/>
      <c r="R373" s="3"/>
      <c r="S373" s="3"/>
      <c r="T373" s="3"/>
      <c r="U373" s="3"/>
      <c r="V373" s="3"/>
      <c r="W373" s="3"/>
      <c r="X373" s="3"/>
      <c r="Y373" s="3"/>
      <c r="Z373" s="3"/>
      <c r="AA373" s="3"/>
    </row>
    <row r="374" spans="1:27" ht="15.75" customHeight="1">
      <c r="A374" s="3"/>
      <c r="B374" s="3"/>
      <c r="C374" s="2"/>
      <c r="D374" s="3"/>
      <c r="E374" s="3"/>
      <c r="F374" s="3"/>
      <c r="G374" s="5"/>
      <c r="H374" s="3"/>
      <c r="I374" s="3"/>
      <c r="J374" s="3"/>
      <c r="K374" s="3"/>
      <c r="L374" s="3"/>
      <c r="M374" s="3"/>
      <c r="N374" s="3"/>
      <c r="O374" s="3"/>
      <c r="P374" s="3"/>
      <c r="Q374" s="3"/>
      <c r="R374" s="3"/>
      <c r="S374" s="3"/>
      <c r="T374" s="3"/>
      <c r="U374" s="3"/>
      <c r="V374" s="3"/>
      <c r="W374" s="3"/>
      <c r="X374" s="3"/>
      <c r="Y374" s="3"/>
      <c r="Z374" s="3"/>
      <c r="AA374" s="3"/>
    </row>
    <row r="375" spans="1:27" ht="15.75" customHeight="1">
      <c r="A375" s="3"/>
      <c r="B375" s="3"/>
      <c r="C375" s="2"/>
      <c r="D375" s="3"/>
      <c r="E375" s="3"/>
      <c r="F375" s="3"/>
      <c r="G375" s="5"/>
      <c r="H375" s="3"/>
      <c r="I375" s="3"/>
      <c r="J375" s="3"/>
      <c r="K375" s="3"/>
      <c r="L375" s="3"/>
      <c r="M375" s="3"/>
      <c r="N375" s="3"/>
      <c r="O375" s="3"/>
      <c r="P375" s="3"/>
      <c r="Q375" s="3"/>
      <c r="R375" s="3"/>
      <c r="S375" s="3"/>
      <c r="T375" s="3"/>
      <c r="U375" s="3"/>
      <c r="V375" s="3"/>
      <c r="W375" s="3"/>
      <c r="X375" s="3"/>
      <c r="Y375" s="3"/>
      <c r="Z375" s="3"/>
      <c r="AA375" s="3"/>
    </row>
    <row r="376" spans="1:27" ht="15.75" customHeight="1">
      <c r="A376" s="3"/>
      <c r="B376" s="3"/>
      <c r="C376" s="2"/>
      <c r="D376" s="3"/>
      <c r="E376" s="3"/>
      <c r="F376" s="3"/>
      <c r="G376" s="5"/>
      <c r="H376" s="3"/>
      <c r="I376" s="3"/>
      <c r="J376" s="3"/>
      <c r="K376" s="3"/>
      <c r="L376" s="3"/>
      <c r="M376" s="3"/>
      <c r="N376" s="3"/>
      <c r="O376" s="3"/>
      <c r="P376" s="3"/>
      <c r="Q376" s="3"/>
      <c r="R376" s="3"/>
      <c r="S376" s="3"/>
      <c r="T376" s="3"/>
      <c r="U376" s="3"/>
      <c r="V376" s="3"/>
      <c r="W376" s="3"/>
      <c r="X376" s="3"/>
      <c r="Y376" s="3"/>
      <c r="Z376" s="3"/>
      <c r="AA376" s="3"/>
    </row>
    <row r="377" spans="1:27" ht="15.75" customHeight="1">
      <c r="A377" s="3"/>
      <c r="B377" s="3"/>
      <c r="C377" s="2"/>
      <c r="D377" s="3"/>
      <c r="E377" s="3"/>
      <c r="F377" s="3"/>
      <c r="G377" s="5"/>
      <c r="H377" s="3"/>
      <c r="I377" s="3"/>
      <c r="J377" s="3"/>
      <c r="K377" s="3"/>
      <c r="L377" s="3"/>
      <c r="M377" s="3"/>
      <c r="N377" s="3"/>
      <c r="O377" s="3"/>
      <c r="P377" s="3"/>
      <c r="Q377" s="3"/>
      <c r="R377" s="3"/>
      <c r="S377" s="3"/>
      <c r="T377" s="3"/>
      <c r="U377" s="3"/>
      <c r="V377" s="3"/>
      <c r="W377" s="3"/>
      <c r="X377" s="3"/>
      <c r="Y377" s="3"/>
      <c r="Z377" s="3"/>
      <c r="AA377" s="3"/>
    </row>
    <row r="378" spans="1:27" ht="15.75" customHeight="1">
      <c r="A378" s="3"/>
      <c r="B378" s="3"/>
      <c r="C378" s="2"/>
      <c r="D378" s="3"/>
      <c r="E378" s="3"/>
      <c r="F378" s="3"/>
      <c r="G378" s="5"/>
      <c r="H378" s="3"/>
      <c r="I378" s="3"/>
      <c r="J378" s="3"/>
      <c r="K378" s="3"/>
      <c r="L378" s="3"/>
      <c r="M378" s="3"/>
      <c r="N378" s="3"/>
      <c r="O378" s="3"/>
      <c r="P378" s="3"/>
      <c r="Q378" s="3"/>
      <c r="R378" s="3"/>
      <c r="S378" s="3"/>
      <c r="T378" s="3"/>
      <c r="U378" s="3"/>
      <c r="V378" s="3"/>
      <c r="W378" s="3"/>
      <c r="X378" s="3"/>
      <c r="Y378" s="3"/>
      <c r="Z378" s="3"/>
      <c r="AA378" s="3"/>
    </row>
    <row r="379" spans="1:27" ht="15.75" customHeight="1">
      <c r="A379" s="3"/>
      <c r="B379" s="3"/>
      <c r="C379" s="2"/>
      <c r="D379" s="3"/>
      <c r="E379" s="3"/>
      <c r="F379" s="3"/>
      <c r="G379" s="5"/>
      <c r="H379" s="3"/>
      <c r="I379" s="3"/>
      <c r="J379" s="3"/>
      <c r="K379" s="3"/>
      <c r="L379" s="3"/>
      <c r="M379" s="3"/>
      <c r="N379" s="3"/>
      <c r="O379" s="3"/>
      <c r="P379" s="3"/>
      <c r="Q379" s="3"/>
      <c r="R379" s="3"/>
      <c r="S379" s="3"/>
      <c r="T379" s="3"/>
      <c r="U379" s="3"/>
      <c r="V379" s="3"/>
      <c r="W379" s="3"/>
      <c r="X379" s="3"/>
      <c r="Y379" s="3"/>
      <c r="Z379" s="3"/>
      <c r="AA379" s="3"/>
    </row>
    <row r="380" spans="1:27" ht="15.75" customHeight="1">
      <c r="A380" s="3"/>
      <c r="B380" s="3"/>
      <c r="C380" s="2"/>
      <c r="D380" s="3"/>
      <c r="E380" s="3"/>
      <c r="F380" s="3"/>
      <c r="G380" s="5"/>
      <c r="H380" s="3"/>
      <c r="I380" s="3"/>
      <c r="J380" s="3"/>
      <c r="K380" s="3"/>
      <c r="L380" s="3"/>
      <c r="M380" s="3"/>
      <c r="N380" s="3"/>
      <c r="O380" s="3"/>
      <c r="P380" s="3"/>
      <c r="Q380" s="3"/>
      <c r="R380" s="3"/>
      <c r="S380" s="3"/>
      <c r="T380" s="3"/>
      <c r="U380" s="3"/>
      <c r="V380" s="3"/>
      <c r="W380" s="3"/>
      <c r="X380" s="3"/>
      <c r="Y380" s="3"/>
      <c r="Z380" s="3"/>
      <c r="AA380" s="3"/>
    </row>
    <row r="381" spans="1:27" ht="15.75" customHeight="1">
      <c r="A381" s="3"/>
      <c r="B381" s="3"/>
      <c r="C381" s="2"/>
      <c r="D381" s="3"/>
      <c r="E381" s="3"/>
      <c r="F381" s="3"/>
      <c r="G381" s="5"/>
      <c r="H381" s="3"/>
      <c r="I381" s="3"/>
      <c r="J381" s="3"/>
      <c r="K381" s="3"/>
      <c r="L381" s="3"/>
      <c r="M381" s="3"/>
      <c r="N381" s="3"/>
      <c r="O381" s="3"/>
      <c r="P381" s="3"/>
      <c r="Q381" s="3"/>
      <c r="R381" s="3"/>
      <c r="S381" s="3"/>
      <c r="T381" s="3"/>
      <c r="U381" s="3"/>
      <c r="V381" s="3"/>
      <c r="W381" s="3"/>
      <c r="X381" s="3"/>
      <c r="Y381" s="3"/>
      <c r="Z381" s="3"/>
      <c r="AA381" s="3"/>
    </row>
    <row r="382" spans="1:27" ht="15.75" customHeight="1">
      <c r="A382" s="3"/>
      <c r="B382" s="3"/>
      <c r="C382" s="2"/>
      <c r="D382" s="3"/>
      <c r="E382" s="3"/>
      <c r="F382" s="3"/>
      <c r="G382" s="5"/>
      <c r="H382" s="3"/>
      <c r="I382" s="3"/>
      <c r="J382" s="3"/>
      <c r="K382" s="3"/>
      <c r="L382" s="3"/>
      <c r="M382" s="3"/>
      <c r="N382" s="3"/>
      <c r="O382" s="3"/>
      <c r="P382" s="3"/>
      <c r="Q382" s="3"/>
      <c r="R382" s="3"/>
      <c r="S382" s="3"/>
      <c r="T382" s="3"/>
      <c r="U382" s="3"/>
      <c r="V382" s="3"/>
      <c r="W382" s="3"/>
      <c r="X382" s="3"/>
      <c r="Y382" s="3"/>
      <c r="Z382" s="3"/>
      <c r="AA382" s="3"/>
    </row>
    <row r="383" spans="1:27" ht="15.75" customHeight="1">
      <c r="A383" s="3"/>
      <c r="B383" s="3"/>
      <c r="C383" s="2"/>
      <c r="D383" s="3"/>
      <c r="E383" s="3"/>
      <c r="F383" s="3"/>
      <c r="G383" s="5"/>
      <c r="H383" s="3"/>
      <c r="I383" s="3"/>
      <c r="J383" s="3"/>
      <c r="K383" s="3"/>
      <c r="L383" s="3"/>
      <c r="M383" s="3"/>
      <c r="N383" s="3"/>
      <c r="O383" s="3"/>
      <c r="P383" s="3"/>
      <c r="Q383" s="3"/>
      <c r="R383" s="3"/>
      <c r="S383" s="3"/>
      <c r="T383" s="3"/>
      <c r="U383" s="3"/>
      <c r="V383" s="3"/>
      <c r="W383" s="3"/>
      <c r="X383" s="3"/>
      <c r="Y383" s="3"/>
      <c r="Z383" s="3"/>
      <c r="AA383" s="3"/>
    </row>
    <row r="384" spans="1:27" ht="15.75" customHeight="1">
      <c r="A384" s="3"/>
      <c r="B384" s="3"/>
      <c r="C384" s="2"/>
      <c r="D384" s="3"/>
      <c r="E384" s="3"/>
      <c r="F384" s="3"/>
      <c r="G384" s="5"/>
      <c r="H384" s="3"/>
      <c r="I384" s="3"/>
      <c r="J384" s="3"/>
      <c r="K384" s="3"/>
      <c r="L384" s="3"/>
      <c r="M384" s="3"/>
      <c r="N384" s="3"/>
      <c r="O384" s="3"/>
      <c r="P384" s="3"/>
      <c r="Q384" s="3"/>
      <c r="R384" s="3"/>
      <c r="S384" s="3"/>
      <c r="T384" s="3"/>
      <c r="U384" s="3"/>
      <c r="V384" s="3"/>
      <c r="W384" s="3"/>
      <c r="X384" s="3"/>
      <c r="Y384" s="3"/>
      <c r="Z384" s="3"/>
      <c r="AA384" s="3"/>
    </row>
    <row r="385" spans="1:27" ht="15.75" customHeight="1">
      <c r="A385" s="3"/>
      <c r="B385" s="3"/>
      <c r="C385" s="2"/>
      <c r="D385" s="3"/>
      <c r="E385" s="3"/>
      <c r="F385" s="3"/>
      <c r="G385" s="5"/>
      <c r="H385" s="3"/>
      <c r="I385" s="3"/>
      <c r="J385" s="3"/>
      <c r="K385" s="3"/>
      <c r="L385" s="3"/>
      <c r="M385" s="3"/>
      <c r="N385" s="3"/>
      <c r="O385" s="3"/>
      <c r="P385" s="3"/>
      <c r="Q385" s="3"/>
      <c r="R385" s="3"/>
      <c r="S385" s="3"/>
      <c r="T385" s="3"/>
      <c r="U385" s="3"/>
      <c r="V385" s="3"/>
      <c r="W385" s="3"/>
      <c r="X385" s="3"/>
      <c r="Y385" s="3"/>
      <c r="Z385" s="3"/>
      <c r="AA385" s="3"/>
    </row>
    <row r="386" spans="1:27" ht="15.75" customHeight="1">
      <c r="A386" s="3"/>
      <c r="B386" s="3"/>
      <c r="C386" s="2"/>
      <c r="D386" s="3"/>
      <c r="E386" s="3"/>
      <c r="F386" s="3"/>
      <c r="G386" s="5"/>
      <c r="H386" s="3"/>
      <c r="I386" s="3"/>
      <c r="J386" s="3"/>
      <c r="K386" s="3"/>
      <c r="L386" s="3"/>
      <c r="M386" s="3"/>
      <c r="N386" s="3"/>
      <c r="O386" s="3"/>
      <c r="P386" s="3"/>
      <c r="Q386" s="3"/>
      <c r="R386" s="3"/>
      <c r="S386" s="3"/>
      <c r="T386" s="3"/>
      <c r="U386" s="3"/>
      <c r="V386" s="3"/>
      <c r="W386" s="3"/>
      <c r="X386" s="3"/>
      <c r="Y386" s="3"/>
      <c r="Z386" s="3"/>
      <c r="AA386" s="3"/>
    </row>
    <row r="387" spans="1:27" ht="15.75" customHeight="1">
      <c r="A387" s="3"/>
      <c r="B387" s="3"/>
      <c r="C387" s="2"/>
      <c r="D387" s="3"/>
      <c r="E387" s="3"/>
      <c r="F387" s="3"/>
      <c r="G387" s="5"/>
      <c r="H387" s="3"/>
      <c r="I387" s="3"/>
      <c r="J387" s="3"/>
      <c r="K387" s="3"/>
      <c r="L387" s="3"/>
      <c r="M387" s="3"/>
      <c r="N387" s="3"/>
      <c r="O387" s="3"/>
      <c r="P387" s="3"/>
      <c r="Q387" s="3"/>
      <c r="R387" s="3"/>
      <c r="S387" s="3"/>
      <c r="T387" s="3"/>
      <c r="U387" s="3"/>
      <c r="V387" s="3"/>
      <c r="W387" s="3"/>
      <c r="X387" s="3"/>
      <c r="Y387" s="3"/>
      <c r="Z387" s="3"/>
      <c r="AA387" s="3"/>
    </row>
    <row r="388" spans="1:27" ht="15.75" customHeight="1">
      <c r="A388" s="3"/>
      <c r="B388" s="3"/>
      <c r="C388" s="2"/>
      <c r="D388" s="3"/>
      <c r="E388" s="3"/>
      <c r="F388" s="3"/>
      <c r="G388" s="5"/>
      <c r="H388" s="3"/>
      <c r="I388" s="3"/>
      <c r="J388" s="3"/>
      <c r="K388" s="3"/>
      <c r="L388" s="3"/>
      <c r="M388" s="3"/>
      <c r="N388" s="3"/>
      <c r="O388" s="3"/>
      <c r="P388" s="3"/>
      <c r="Q388" s="3"/>
      <c r="R388" s="3"/>
      <c r="S388" s="3"/>
      <c r="T388" s="3"/>
      <c r="U388" s="3"/>
      <c r="V388" s="3"/>
      <c r="W388" s="3"/>
      <c r="X388" s="3"/>
      <c r="Y388" s="3"/>
      <c r="Z388" s="3"/>
      <c r="AA388" s="3"/>
    </row>
    <row r="389" spans="1:27" ht="15.75" customHeight="1">
      <c r="A389" s="3"/>
      <c r="B389" s="3"/>
      <c r="C389" s="2"/>
      <c r="D389" s="3"/>
      <c r="E389" s="3"/>
      <c r="F389" s="3"/>
      <c r="G389" s="5"/>
      <c r="H389" s="3"/>
      <c r="I389" s="3"/>
      <c r="J389" s="3"/>
      <c r="K389" s="3"/>
      <c r="L389" s="3"/>
      <c r="M389" s="3"/>
      <c r="N389" s="3"/>
      <c r="O389" s="3"/>
      <c r="P389" s="3"/>
      <c r="Q389" s="3"/>
      <c r="R389" s="3"/>
      <c r="S389" s="3"/>
      <c r="T389" s="3"/>
      <c r="U389" s="3"/>
      <c r="V389" s="3"/>
      <c r="W389" s="3"/>
      <c r="X389" s="3"/>
      <c r="Y389" s="3"/>
      <c r="Z389" s="3"/>
      <c r="AA389" s="3"/>
    </row>
    <row r="390" spans="1:27" ht="15.75" customHeight="1">
      <c r="A390" s="3"/>
      <c r="B390" s="3"/>
      <c r="C390" s="2"/>
      <c r="D390" s="3"/>
      <c r="E390" s="3"/>
      <c r="F390" s="3"/>
      <c r="G390" s="5"/>
      <c r="H390" s="3"/>
      <c r="I390" s="3"/>
      <c r="J390" s="3"/>
      <c r="K390" s="3"/>
      <c r="L390" s="3"/>
      <c r="M390" s="3"/>
      <c r="N390" s="3"/>
      <c r="O390" s="3"/>
      <c r="P390" s="3"/>
      <c r="Q390" s="3"/>
      <c r="R390" s="3"/>
      <c r="S390" s="3"/>
      <c r="T390" s="3"/>
      <c r="U390" s="3"/>
      <c r="V390" s="3"/>
      <c r="W390" s="3"/>
      <c r="X390" s="3"/>
      <c r="Y390" s="3"/>
      <c r="Z390" s="3"/>
      <c r="AA390" s="3"/>
    </row>
    <row r="391" spans="1:27" ht="15.75" customHeight="1">
      <c r="A391" s="3"/>
      <c r="B391" s="3"/>
      <c r="C391" s="2"/>
      <c r="D391" s="3"/>
      <c r="E391" s="3"/>
      <c r="F391" s="3"/>
      <c r="G391" s="5"/>
      <c r="H391" s="3"/>
      <c r="I391" s="3"/>
      <c r="J391" s="3"/>
      <c r="K391" s="3"/>
      <c r="L391" s="3"/>
      <c r="M391" s="3"/>
      <c r="N391" s="3"/>
      <c r="O391" s="3"/>
      <c r="P391" s="3"/>
      <c r="Q391" s="3"/>
      <c r="R391" s="3"/>
      <c r="S391" s="3"/>
      <c r="T391" s="3"/>
      <c r="U391" s="3"/>
      <c r="V391" s="3"/>
      <c r="W391" s="3"/>
      <c r="X391" s="3"/>
      <c r="Y391" s="3"/>
      <c r="Z391" s="3"/>
      <c r="AA391" s="3"/>
    </row>
    <row r="392" spans="1:27" ht="15.75" customHeight="1">
      <c r="A392" s="3"/>
      <c r="B392" s="3"/>
      <c r="C392" s="2"/>
      <c r="D392" s="3"/>
      <c r="E392" s="3"/>
      <c r="F392" s="3"/>
      <c r="G392" s="5"/>
      <c r="H392" s="3"/>
      <c r="I392" s="3"/>
      <c r="J392" s="3"/>
      <c r="K392" s="3"/>
      <c r="L392" s="3"/>
      <c r="M392" s="3"/>
      <c r="N392" s="3"/>
      <c r="O392" s="3"/>
      <c r="P392" s="3"/>
      <c r="Q392" s="3"/>
      <c r="R392" s="3"/>
      <c r="S392" s="3"/>
      <c r="T392" s="3"/>
      <c r="U392" s="3"/>
      <c r="V392" s="3"/>
      <c r="W392" s="3"/>
      <c r="X392" s="3"/>
      <c r="Y392" s="3"/>
      <c r="Z392" s="3"/>
      <c r="AA392" s="3"/>
    </row>
    <row r="393" spans="1:27" ht="15.75" customHeight="1">
      <c r="A393" s="3"/>
      <c r="B393" s="3"/>
      <c r="C393" s="2"/>
      <c r="D393" s="3"/>
      <c r="E393" s="3"/>
      <c r="F393" s="3"/>
      <c r="G393" s="5"/>
      <c r="H393" s="3"/>
      <c r="I393" s="3"/>
      <c r="J393" s="3"/>
      <c r="K393" s="3"/>
      <c r="L393" s="3"/>
      <c r="M393" s="3"/>
      <c r="N393" s="3"/>
      <c r="O393" s="3"/>
      <c r="P393" s="3"/>
      <c r="Q393" s="3"/>
      <c r="R393" s="3"/>
      <c r="S393" s="3"/>
      <c r="T393" s="3"/>
      <c r="U393" s="3"/>
      <c r="V393" s="3"/>
      <c r="W393" s="3"/>
      <c r="X393" s="3"/>
      <c r="Y393" s="3"/>
      <c r="Z393" s="3"/>
      <c r="AA393" s="3"/>
    </row>
    <row r="394" spans="1:27" ht="15.75" customHeight="1">
      <c r="A394" s="3"/>
      <c r="B394" s="3"/>
      <c r="C394" s="2"/>
      <c r="D394" s="3"/>
      <c r="E394" s="3"/>
      <c r="F394" s="3"/>
      <c r="G394" s="5"/>
      <c r="H394" s="3"/>
      <c r="I394" s="3"/>
      <c r="J394" s="3"/>
      <c r="K394" s="3"/>
      <c r="L394" s="3"/>
      <c r="M394" s="3"/>
      <c r="N394" s="3"/>
      <c r="O394" s="3"/>
      <c r="P394" s="3"/>
      <c r="Q394" s="3"/>
      <c r="R394" s="3"/>
      <c r="S394" s="3"/>
      <c r="T394" s="3"/>
      <c r="U394" s="3"/>
      <c r="V394" s="3"/>
      <c r="W394" s="3"/>
      <c r="X394" s="3"/>
      <c r="Y394" s="3"/>
      <c r="Z394" s="3"/>
      <c r="AA394" s="3"/>
    </row>
    <row r="395" spans="1:27" ht="15.75" customHeight="1">
      <c r="A395" s="3"/>
      <c r="B395" s="3"/>
      <c r="C395" s="2"/>
      <c r="D395" s="3"/>
      <c r="E395" s="3"/>
      <c r="F395" s="3"/>
      <c r="G395" s="5"/>
      <c r="H395" s="3"/>
      <c r="I395" s="3"/>
      <c r="J395" s="3"/>
      <c r="K395" s="3"/>
      <c r="L395" s="3"/>
      <c r="M395" s="3"/>
      <c r="N395" s="3"/>
      <c r="O395" s="3"/>
      <c r="P395" s="3"/>
      <c r="Q395" s="3"/>
      <c r="R395" s="3"/>
      <c r="S395" s="3"/>
      <c r="T395" s="3"/>
      <c r="U395" s="3"/>
      <c r="V395" s="3"/>
      <c r="W395" s="3"/>
      <c r="X395" s="3"/>
      <c r="Y395" s="3"/>
      <c r="Z395" s="3"/>
      <c r="AA395" s="3"/>
    </row>
    <row r="396" spans="1:27" ht="15.75" customHeight="1">
      <c r="A396" s="3"/>
      <c r="B396" s="3"/>
      <c r="C396" s="2"/>
      <c r="D396" s="3"/>
      <c r="E396" s="3"/>
      <c r="F396" s="3"/>
      <c r="G396" s="5"/>
      <c r="H396" s="3"/>
      <c r="I396" s="3"/>
      <c r="J396" s="3"/>
      <c r="K396" s="3"/>
      <c r="L396" s="3"/>
      <c r="M396" s="3"/>
      <c r="N396" s="3"/>
      <c r="O396" s="3"/>
      <c r="P396" s="3"/>
      <c r="Q396" s="3"/>
      <c r="R396" s="3"/>
      <c r="S396" s="3"/>
      <c r="T396" s="3"/>
      <c r="U396" s="3"/>
      <c r="V396" s="3"/>
      <c r="W396" s="3"/>
      <c r="X396" s="3"/>
      <c r="Y396" s="3"/>
      <c r="Z396" s="3"/>
      <c r="AA396" s="3"/>
    </row>
    <row r="397" spans="1:27" ht="15.75" customHeight="1">
      <c r="A397" s="3"/>
      <c r="B397" s="3"/>
      <c r="C397" s="2"/>
      <c r="D397" s="3"/>
      <c r="E397" s="3"/>
      <c r="F397" s="3"/>
      <c r="G397" s="5"/>
      <c r="H397" s="3"/>
      <c r="I397" s="3"/>
      <c r="J397" s="3"/>
      <c r="K397" s="3"/>
      <c r="L397" s="3"/>
      <c r="M397" s="3"/>
      <c r="N397" s="3"/>
      <c r="O397" s="3"/>
      <c r="P397" s="3"/>
      <c r="Q397" s="3"/>
      <c r="R397" s="3"/>
      <c r="S397" s="3"/>
      <c r="T397" s="3"/>
      <c r="U397" s="3"/>
      <c r="V397" s="3"/>
      <c r="W397" s="3"/>
      <c r="X397" s="3"/>
      <c r="Y397" s="3"/>
      <c r="Z397" s="3"/>
      <c r="AA397" s="3"/>
    </row>
    <row r="398" spans="1:27" ht="15.75" customHeight="1">
      <c r="A398" s="3"/>
      <c r="B398" s="3"/>
      <c r="C398" s="2"/>
      <c r="D398" s="3"/>
      <c r="E398" s="3"/>
      <c r="F398" s="3"/>
      <c r="G398" s="5"/>
      <c r="H398" s="3"/>
      <c r="I398" s="3"/>
      <c r="J398" s="3"/>
      <c r="K398" s="3"/>
      <c r="L398" s="3"/>
      <c r="M398" s="3"/>
      <c r="N398" s="3"/>
      <c r="O398" s="3"/>
      <c r="P398" s="3"/>
      <c r="Q398" s="3"/>
      <c r="R398" s="3"/>
      <c r="S398" s="3"/>
      <c r="T398" s="3"/>
      <c r="U398" s="3"/>
      <c r="V398" s="3"/>
      <c r="W398" s="3"/>
      <c r="X398" s="3"/>
      <c r="Y398" s="3"/>
      <c r="Z398" s="3"/>
      <c r="AA398" s="3"/>
    </row>
    <row r="399" spans="1:27" ht="15.75" customHeight="1">
      <c r="A399" s="3"/>
      <c r="B399" s="3"/>
      <c r="C399" s="2"/>
      <c r="D399" s="3"/>
      <c r="E399" s="3"/>
      <c r="F399" s="3"/>
      <c r="G399" s="5"/>
      <c r="H399" s="3"/>
      <c r="I399" s="3"/>
      <c r="J399" s="3"/>
      <c r="K399" s="3"/>
      <c r="L399" s="3"/>
      <c r="M399" s="3"/>
      <c r="N399" s="3"/>
      <c r="O399" s="3"/>
      <c r="P399" s="3"/>
      <c r="Q399" s="3"/>
      <c r="R399" s="3"/>
      <c r="S399" s="3"/>
      <c r="T399" s="3"/>
      <c r="U399" s="3"/>
      <c r="V399" s="3"/>
      <c r="W399" s="3"/>
      <c r="X399" s="3"/>
      <c r="Y399" s="3"/>
      <c r="Z399" s="3"/>
      <c r="AA399" s="3"/>
    </row>
    <row r="400" spans="1:27" ht="15.75" customHeight="1">
      <c r="A400" s="3"/>
      <c r="B400" s="3"/>
      <c r="C400" s="2"/>
      <c r="D400" s="3"/>
      <c r="E400" s="3"/>
      <c r="F400" s="3"/>
      <c r="G400" s="5"/>
      <c r="H400" s="3"/>
      <c r="I400" s="3"/>
      <c r="J400" s="3"/>
      <c r="K400" s="3"/>
      <c r="L400" s="3"/>
      <c r="M400" s="3"/>
      <c r="N400" s="3"/>
      <c r="O400" s="3"/>
      <c r="P400" s="3"/>
      <c r="Q400" s="3"/>
      <c r="R400" s="3"/>
      <c r="S400" s="3"/>
      <c r="T400" s="3"/>
      <c r="U400" s="3"/>
      <c r="V400" s="3"/>
      <c r="W400" s="3"/>
      <c r="X400" s="3"/>
      <c r="Y400" s="3"/>
      <c r="Z400" s="3"/>
      <c r="AA400" s="3"/>
    </row>
    <row r="401" spans="1:27" ht="15.75" customHeight="1">
      <c r="A401" s="3"/>
      <c r="B401" s="3"/>
      <c r="C401" s="2"/>
      <c r="D401" s="3"/>
      <c r="E401" s="3"/>
      <c r="F401" s="3"/>
      <c r="G401" s="5"/>
      <c r="H401" s="3"/>
      <c r="I401" s="3"/>
      <c r="J401" s="3"/>
      <c r="K401" s="3"/>
      <c r="L401" s="3"/>
      <c r="M401" s="3"/>
      <c r="N401" s="3"/>
      <c r="O401" s="3"/>
      <c r="P401" s="3"/>
      <c r="Q401" s="3"/>
      <c r="R401" s="3"/>
      <c r="S401" s="3"/>
      <c r="T401" s="3"/>
      <c r="U401" s="3"/>
      <c r="V401" s="3"/>
      <c r="W401" s="3"/>
      <c r="X401" s="3"/>
      <c r="Y401" s="3"/>
      <c r="Z401" s="3"/>
      <c r="AA401" s="3"/>
    </row>
    <row r="402" spans="1:27" ht="15.75" customHeight="1">
      <c r="A402" s="3"/>
      <c r="B402" s="3"/>
      <c r="C402" s="2"/>
      <c r="D402" s="3"/>
      <c r="E402" s="3"/>
      <c r="F402" s="3"/>
      <c r="G402" s="5"/>
      <c r="H402" s="3"/>
      <c r="I402" s="3"/>
      <c r="J402" s="3"/>
      <c r="K402" s="3"/>
      <c r="L402" s="3"/>
      <c r="M402" s="3"/>
      <c r="N402" s="3"/>
      <c r="O402" s="3"/>
      <c r="P402" s="3"/>
      <c r="Q402" s="3"/>
      <c r="R402" s="3"/>
      <c r="S402" s="3"/>
      <c r="T402" s="3"/>
      <c r="U402" s="3"/>
      <c r="V402" s="3"/>
      <c r="W402" s="3"/>
      <c r="X402" s="3"/>
      <c r="Y402" s="3"/>
      <c r="Z402" s="3"/>
      <c r="AA402" s="3"/>
    </row>
    <row r="403" spans="1:27" ht="15.75" customHeight="1">
      <c r="A403" s="3"/>
      <c r="B403" s="3"/>
      <c r="C403" s="2"/>
      <c r="D403" s="3"/>
      <c r="E403" s="3"/>
      <c r="F403" s="3"/>
      <c r="G403" s="5"/>
      <c r="H403" s="3"/>
      <c r="I403" s="3"/>
      <c r="J403" s="3"/>
      <c r="K403" s="3"/>
      <c r="L403" s="3"/>
      <c r="M403" s="3"/>
      <c r="N403" s="3"/>
      <c r="O403" s="3"/>
      <c r="P403" s="3"/>
      <c r="Q403" s="3"/>
      <c r="R403" s="3"/>
      <c r="S403" s="3"/>
      <c r="T403" s="3"/>
      <c r="U403" s="3"/>
      <c r="V403" s="3"/>
      <c r="W403" s="3"/>
      <c r="X403" s="3"/>
      <c r="Y403" s="3"/>
      <c r="Z403" s="3"/>
      <c r="AA403" s="3"/>
    </row>
    <row r="404" spans="1:27" ht="15.75" customHeight="1">
      <c r="A404" s="3"/>
      <c r="B404" s="3"/>
      <c r="C404" s="2"/>
      <c r="D404" s="3"/>
      <c r="E404" s="3"/>
      <c r="F404" s="3"/>
      <c r="G404" s="5"/>
      <c r="H404" s="3"/>
      <c r="I404" s="3"/>
      <c r="J404" s="3"/>
      <c r="K404" s="3"/>
      <c r="L404" s="3"/>
      <c r="M404" s="3"/>
      <c r="N404" s="3"/>
      <c r="O404" s="3"/>
      <c r="P404" s="3"/>
      <c r="Q404" s="3"/>
      <c r="R404" s="3"/>
      <c r="S404" s="3"/>
      <c r="T404" s="3"/>
      <c r="U404" s="3"/>
      <c r="V404" s="3"/>
      <c r="W404" s="3"/>
      <c r="X404" s="3"/>
      <c r="Y404" s="3"/>
      <c r="Z404" s="3"/>
      <c r="AA404" s="3"/>
    </row>
    <row r="405" spans="1:27" ht="15.75" customHeight="1">
      <c r="A405" s="3"/>
      <c r="B405" s="3"/>
      <c r="C405" s="2"/>
      <c r="D405" s="3"/>
      <c r="E405" s="3"/>
      <c r="F405" s="3"/>
      <c r="G405" s="5"/>
      <c r="H405" s="3"/>
      <c r="I405" s="3"/>
      <c r="J405" s="3"/>
      <c r="K405" s="3"/>
      <c r="L405" s="3"/>
      <c r="M405" s="3"/>
      <c r="N405" s="3"/>
      <c r="O405" s="3"/>
      <c r="P405" s="3"/>
      <c r="Q405" s="3"/>
      <c r="R405" s="3"/>
      <c r="S405" s="3"/>
      <c r="T405" s="3"/>
      <c r="U405" s="3"/>
      <c r="V405" s="3"/>
      <c r="W405" s="3"/>
      <c r="X405" s="3"/>
      <c r="Y405" s="3"/>
      <c r="Z405" s="3"/>
      <c r="AA405" s="3"/>
    </row>
    <row r="406" spans="1:27" ht="15.75" customHeight="1">
      <c r="A406" s="3"/>
      <c r="B406" s="3"/>
      <c r="C406" s="2"/>
      <c r="D406" s="3"/>
      <c r="E406" s="3"/>
      <c r="F406" s="3"/>
      <c r="G406" s="5"/>
      <c r="H406" s="3"/>
      <c r="I406" s="3"/>
      <c r="J406" s="3"/>
      <c r="K406" s="3"/>
      <c r="L406" s="3"/>
      <c r="M406" s="3"/>
      <c r="N406" s="3"/>
      <c r="O406" s="3"/>
      <c r="P406" s="3"/>
      <c r="Q406" s="3"/>
      <c r="R406" s="3"/>
      <c r="S406" s="3"/>
      <c r="T406" s="3"/>
      <c r="U406" s="3"/>
      <c r="V406" s="3"/>
      <c r="W406" s="3"/>
      <c r="X406" s="3"/>
      <c r="Y406" s="3"/>
      <c r="Z406" s="3"/>
      <c r="AA406" s="3"/>
    </row>
    <row r="407" spans="1:27" ht="15.75" customHeight="1">
      <c r="A407" s="3"/>
      <c r="B407" s="3"/>
      <c r="C407" s="2"/>
      <c r="D407" s="3"/>
      <c r="E407" s="3"/>
      <c r="F407" s="3"/>
      <c r="G407" s="5"/>
      <c r="H407" s="3"/>
      <c r="I407" s="3"/>
      <c r="J407" s="3"/>
      <c r="K407" s="3"/>
      <c r="L407" s="3"/>
      <c r="M407" s="3"/>
      <c r="N407" s="3"/>
      <c r="O407" s="3"/>
      <c r="P407" s="3"/>
      <c r="Q407" s="3"/>
      <c r="R407" s="3"/>
      <c r="S407" s="3"/>
      <c r="T407" s="3"/>
      <c r="U407" s="3"/>
      <c r="V407" s="3"/>
      <c r="W407" s="3"/>
      <c r="X407" s="3"/>
      <c r="Y407" s="3"/>
      <c r="Z407" s="3"/>
      <c r="AA407" s="3"/>
    </row>
    <row r="408" spans="1:27" ht="15.75" customHeight="1">
      <c r="A408" s="3"/>
      <c r="B408" s="3"/>
      <c r="C408" s="2"/>
      <c r="D408" s="3"/>
      <c r="E408" s="3"/>
      <c r="F408" s="3"/>
      <c r="G408" s="5"/>
      <c r="H408" s="3"/>
      <c r="I408" s="3"/>
      <c r="J408" s="3"/>
      <c r="K408" s="3"/>
      <c r="L408" s="3"/>
      <c r="M408" s="3"/>
      <c r="N408" s="3"/>
      <c r="O408" s="3"/>
      <c r="P408" s="3"/>
      <c r="Q408" s="3"/>
      <c r="R408" s="3"/>
      <c r="S408" s="3"/>
      <c r="T408" s="3"/>
      <c r="U408" s="3"/>
      <c r="V408" s="3"/>
      <c r="W408" s="3"/>
      <c r="X408" s="3"/>
      <c r="Y408" s="3"/>
      <c r="Z408" s="3"/>
      <c r="AA408" s="3"/>
    </row>
    <row r="409" spans="1:27" ht="15.75" customHeight="1">
      <c r="A409" s="3"/>
      <c r="B409" s="3"/>
      <c r="C409" s="2"/>
      <c r="D409" s="3"/>
      <c r="E409" s="3"/>
      <c r="F409" s="3"/>
      <c r="G409" s="5"/>
      <c r="H409" s="3"/>
      <c r="I409" s="3"/>
      <c r="J409" s="3"/>
      <c r="K409" s="3"/>
      <c r="L409" s="3"/>
      <c r="M409" s="3"/>
      <c r="N409" s="3"/>
      <c r="O409" s="3"/>
      <c r="P409" s="3"/>
      <c r="Q409" s="3"/>
      <c r="R409" s="3"/>
      <c r="S409" s="3"/>
      <c r="T409" s="3"/>
      <c r="U409" s="3"/>
      <c r="V409" s="3"/>
      <c r="W409" s="3"/>
      <c r="X409" s="3"/>
      <c r="Y409" s="3"/>
      <c r="Z409" s="3"/>
      <c r="AA409" s="3"/>
    </row>
    <row r="410" spans="1:27" ht="15.75" customHeight="1">
      <c r="A410" s="3"/>
      <c r="B410" s="3"/>
      <c r="C410" s="2"/>
      <c r="D410" s="3"/>
      <c r="E410" s="3"/>
      <c r="F410" s="3"/>
      <c r="G410" s="5"/>
      <c r="H410" s="3"/>
      <c r="I410" s="3"/>
      <c r="J410" s="3"/>
      <c r="K410" s="3"/>
      <c r="L410" s="3"/>
      <c r="M410" s="3"/>
      <c r="N410" s="3"/>
      <c r="O410" s="3"/>
      <c r="P410" s="3"/>
      <c r="Q410" s="3"/>
      <c r="R410" s="3"/>
      <c r="S410" s="3"/>
      <c r="T410" s="3"/>
      <c r="U410" s="3"/>
      <c r="V410" s="3"/>
      <c r="W410" s="3"/>
      <c r="X410" s="3"/>
      <c r="Y410" s="3"/>
      <c r="Z410" s="3"/>
      <c r="AA410" s="3"/>
    </row>
    <row r="411" spans="1:27" ht="15.75" customHeight="1">
      <c r="A411" s="3"/>
      <c r="B411" s="3"/>
      <c r="C411" s="2"/>
      <c r="D411" s="3"/>
      <c r="E411" s="3"/>
      <c r="F411" s="3"/>
      <c r="G411" s="5"/>
      <c r="H411" s="3"/>
      <c r="I411" s="3"/>
      <c r="J411" s="3"/>
      <c r="K411" s="3"/>
      <c r="L411" s="3"/>
      <c r="M411" s="3"/>
      <c r="N411" s="3"/>
      <c r="O411" s="3"/>
      <c r="P411" s="3"/>
      <c r="Q411" s="3"/>
      <c r="R411" s="3"/>
      <c r="S411" s="3"/>
      <c r="T411" s="3"/>
      <c r="U411" s="3"/>
      <c r="V411" s="3"/>
      <c r="W411" s="3"/>
      <c r="X411" s="3"/>
      <c r="Y411" s="3"/>
      <c r="Z411" s="3"/>
      <c r="AA411" s="3"/>
    </row>
    <row r="412" spans="1:27" ht="15.75" customHeight="1">
      <c r="A412" s="3"/>
      <c r="B412" s="3"/>
      <c r="C412" s="2"/>
      <c r="D412" s="3"/>
      <c r="E412" s="3"/>
      <c r="F412" s="3"/>
      <c r="G412" s="5"/>
      <c r="H412" s="3"/>
      <c r="I412" s="3"/>
      <c r="J412" s="3"/>
      <c r="K412" s="3"/>
      <c r="L412" s="3"/>
      <c r="M412" s="3"/>
      <c r="N412" s="3"/>
      <c r="O412" s="3"/>
      <c r="P412" s="3"/>
      <c r="Q412" s="3"/>
      <c r="R412" s="3"/>
      <c r="S412" s="3"/>
      <c r="T412" s="3"/>
      <c r="U412" s="3"/>
      <c r="V412" s="3"/>
      <c r="W412" s="3"/>
      <c r="X412" s="3"/>
      <c r="Y412" s="3"/>
      <c r="Z412" s="3"/>
      <c r="AA412" s="3"/>
    </row>
    <row r="413" spans="1:27" ht="15.75" customHeight="1">
      <c r="A413" s="3"/>
      <c r="B413" s="3"/>
      <c r="C413" s="2"/>
      <c r="D413" s="3"/>
      <c r="E413" s="3"/>
      <c r="F413" s="3"/>
      <c r="G413" s="5"/>
      <c r="H413" s="3"/>
      <c r="I413" s="3"/>
      <c r="J413" s="3"/>
      <c r="K413" s="3"/>
      <c r="L413" s="3"/>
      <c r="M413" s="3"/>
      <c r="N413" s="3"/>
      <c r="O413" s="3"/>
      <c r="P413" s="3"/>
      <c r="Q413" s="3"/>
      <c r="R413" s="3"/>
      <c r="S413" s="3"/>
      <c r="T413" s="3"/>
      <c r="U413" s="3"/>
      <c r="V413" s="3"/>
      <c r="W413" s="3"/>
      <c r="X413" s="3"/>
      <c r="Y413" s="3"/>
      <c r="Z413" s="3"/>
      <c r="AA413" s="3"/>
    </row>
    <row r="414" spans="1:27" ht="15.75" customHeight="1">
      <c r="A414" s="3"/>
      <c r="B414" s="3"/>
      <c r="C414" s="2"/>
      <c r="D414" s="3"/>
      <c r="E414" s="3"/>
      <c r="F414" s="3"/>
      <c r="G414" s="5"/>
      <c r="H414" s="3"/>
      <c r="I414" s="3"/>
      <c r="J414" s="3"/>
      <c r="K414" s="3"/>
      <c r="L414" s="3"/>
      <c r="M414" s="3"/>
      <c r="N414" s="3"/>
      <c r="O414" s="3"/>
      <c r="P414" s="3"/>
      <c r="Q414" s="3"/>
      <c r="R414" s="3"/>
      <c r="S414" s="3"/>
      <c r="T414" s="3"/>
      <c r="U414" s="3"/>
      <c r="V414" s="3"/>
      <c r="W414" s="3"/>
      <c r="X414" s="3"/>
      <c r="Y414" s="3"/>
      <c r="Z414" s="3"/>
      <c r="AA414" s="3"/>
    </row>
    <row r="415" spans="1:27" ht="15.75" customHeight="1">
      <c r="A415" s="3"/>
      <c r="B415" s="3"/>
      <c r="C415" s="2"/>
      <c r="D415" s="3"/>
      <c r="E415" s="3"/>
      <c r="F415" s="3"/>
      <c r="G415" s="5"/>
      <c r="H415" s="3"/>
      <c r="I415" s="3"/>
      <c r="J415" s="3"/>
      <c r="K415" s="3"/>
      <c r="L415" s="3"/>
      <c r="M415" s="3"/>
      <c r="N415" s="3"/>
      <c r="O415" s="3"/>
      <c r="P415" s="3"/>
      <c r="Q415" s="3"/>
      <c r="R415" s="3"/>
      <c r="S415" s="3"/>
      <c r="T415" s="3"/>
      <c r="U415" s="3"/>
      <c r="V415" s="3"/>
      <c r="W415" s="3"/>
      <c r="X415" s="3"/>
      <c r="Y415" s="3"/>
      <c r="Z415" s="3"/>
      <c r="AA415" s="3"/>
    </row>
    <row r="416" spans="1:27" ht="15.75" customHeight="1">
      <c r="A416" s="3"/>
      <c r="B416" s="3"/>
      <c r="C416" s="2"/>
      <c r="D416" s="3"/>
      <c r="E416" s="3"/>
      <c r="F416" s="3"/>
      <c r="G416" s="5"/>
      <c r="H416" s="3"/>
      <c r="I416" s="3"/>
      <c r="J416" s="3"/>
      <c r="K416" s="3"/>
      <c r="L416" s="3"/>
      <c r="M416" s="3"/>
      <c r="N416" s="3"/>
      <c r="O416" s="3"/>
      <c r="P416" s="3"/>
      <c r="Q416" s="3"/>
      <c r="R416" s="3"/>
      <c r="S416" s="3"/>
      <c r="T416" s="3"/>
      <c r="U416" s="3"/>
      <c r="V416" s="3"/>
      <c r="W416" s="3"/>
      <c r="X416" s="3"/>
      <c r="Y416" s="3"/>
      <c r="Z416" s="3"/>
      <c r="AA416" s="3"/>
    </row>
    <row r="417" spans="1:27" ht="15.75" customHeight="1">
      <c r="A417" s="3"/>
      <c r="B417" s="3"/>
      <c r="C417" s="2"/>
      <c r="D417" s="3"/>
      <c r="E417" s="3"/>
      <c r="F417" s="3"/>
      <c r="G417" s="5"/>
      <c r="H417" s="3"/>
      <c r="I417" s="3"/>
      <c r="J417" s="3"/>
      <c r="K417" s="3"/>
      <c r="L417" s="3"/>
      <c r="M417" s="3"/>
      <c r="N417" s="3"/>
      <c r="O417" s="3"/>
      <c r="P417" s="3"/>
      <c r="Q417" s="3"/>
      <c r="R417" s="3"/>
      <c r="S417" s="3"/>
      <c r="T417" s="3"/>
      <c r="U417" s="3"/>
      <c r="V417" s="3"/>
      <c r="W417" s="3"/>
      <c r="X417" s="3"/>
      <c r="Y417" s="3"/>
      <c r="Z417" s="3"/>
      <c r="AA417" s="3"/>
    </row>
    <row r="418" spans="1:27" ht="15.75" customHeight="1">
      <c r="A418" s="3"/>
      <c r="B418" s="3"/>
      <c r="C418" s="2"/>
      <c r="D418" s="3"/>
      <c r="E418" s="3"/>
      <c r="F418" s="3"/>
      <c r="G418" s="5"/>
      <c r="H418" s="3"/>
      <c r="I418" s="3"/>
      <c r="J418" s="3"/>
      <c r="K418" s="3"/>
      <c r="L418" s="3"/>
      <c r="M418" s="3"/>
      <c r="N418" s="3"/>
      <c r="O418" s="3"/>
      <c r="P418" s="3"/>
      <c r="Q418" s="3"/>
      <c r="R418" s="3"/>
      <c r="S418" s="3"/>
      <c r="T418" s="3"/>
      <c r="U418" s="3"/>
      <c r="V418" s="3"/>
      <c r="W418" s="3"/>
      <c r="X418" s="3"/>
      <c r="Y418" s="3"/>
      <c r="Z418" s="3"/>
      <c r="AA418" s="3"/>
    </row>
    <row r="419" spans="1:27" ht="15.75" customHeight="1">
      <c r="A419" s="3"/>
      <c r="B419" s="3"/>
      <c r="C419" s="2"/>
      <c r="D419" s="3"/>
      <c r="E419" s="3"/>
      <c r="F419" s="3"/>
      <c r="G419" s="5"/>
      <c r="H419" s="3"/>
      <c r="I419" s="3"/>
      <c r="J419" s="3"/>
      <c r="K419" s="3"/>
      <c r="L419" s="3"/>
      <c r="M419" s="3"/>
      <c r="N419" s="3"/>
      <c r="O419" s="3"/>
      <c r="P419" s="3"/>
      <c r="Q419" s="3"/>
      <c r="R419" s="3"/>
      <c r="S419" s="3"/>
      <c r="T419" s="3"/>
      <c r="U419" s="3"/>
      <c r="V419" s="3"/>
      <c r="W419" s="3"/>
      <c r="X419" s="3"/>
      <c r="Y419" s="3"/>
      <c r="Z419" s="3"/>
      <c r="AA419" s="3"/>
    </row>
    <row r="420" spans="1:27" ht="15.75" customHeight="1">
      <c r="A420" s="3"/>
      <c r="B420" s="3"/>
      <c r="C420" s="2"/>
      <c r="D420" s="3"/>
      <c r="E420" s="3"/>
      <c r="F420" s="3"/>
      <c r="G420" s="5"/>
      <c r="H420" s="3"/>
      <c r="I420" s="3"/>
      <c r="J420" s="3"/>
      <c r="K420" s="3"/>
      <c r="L420" s="3"/>
      <c r="M420" s="3"/>
      <c r="N420" s="3"/>
      <c r="O420" s="3"/>
      <c r="P420" s="3"/>
      <c r="Q420" s="3"/>
      <c r="R420" s="3"/>
      <c r="S420" s="3"/>
      <c r="T420" s="3"/>
      <c r="U420" s="3"/>
      <c r="V420" s="3"/>
      <c r="W420" s="3"/>
      <c r="X420" s="3"/>
      <c r="Y420" s="3"/>
      <c r="Z420" s="3"/>
      <c r="AA420" s="3"/>
    </row>
    <row r="421" spans="1:27" ht="15.75" customHeight="1">
      <c r="A421" s="3"/>
      <c r="B421" s="3"/>
      <c r="C421" s="2"/>
      <c r="D421" s="3"/>
      <c r="E421" s="3"/>
      <c r="F421" s="3"/>
      <c r="G421" s="5"/>
      <c r="H421" s="3"/>
      <c r="I421" s="3"/>
      <c r="J421" s="3"/>
      <c r="K421" s="3"/>
      <c r="L421" s="3"/>
      <c r="M421" s="3"/>
      <c r="N421" s="3"/>
      <c r="O421" s="3"/>
      <c r="P421" s="3"/>
      <c r="Q421" s="3"/>
      <c r="R421" s="3"/>
      <c r="S421" s="3"/>
      <c r="T421" s="3"/>
      <c r="U421" s="3"/>
      <c r="V421" s="3"/>
      <c r="W421" s="3"/>
      <c r="X421" s="3"/>
      <c r="Y421" s="3"/>
      <c r="Z421" s="3"/>
      <c r="AA421" s="3"/>
    </row>
    <row r="422" spans="1:27" ht="15.75" customHeight="1">
      <c r="A422" s="3"/>
      <c r="B422" s="3"/>
      <c r="C422" s="2"/>
      <c r="D422" s="3"/>
      <c r="E422" s="3"/>
      <c r="F422" s="3"/>
      <c r="G422" s="5"/>
      <c r="H422" s="3"/>
      <c r="I422" s="3"/>
      <c r="J422" s="3"/>
      <c r="K422" s="3"/>
      <c r="L422" s="3"/>
      <c r="M422" s="3"/>
      <c r="N422" s="3"/>
      <c r="O422" s="3"/>
      <c r="P422" s="3"/>
      <c r="Q422" s="3"/>
      <c r="R422" s="3"/>
      <c r="S422" s="3"/>
      <c r="T422" s="3"/>
      <c r="U422" s="3"/>
      <c r="V422" s="3"/>
      <c r="W422" s="3"/>
      <c r="X422" s="3"/>
      <c r="Y422" s="3"/>
      <c r="Z422" s="3"/>
      <c r="AA422" s="3"/>
    </row>
    <row r="423" spans="1:27" ht="15.75" customHeight="1">
      <c r="A423" s="3"/>
      <c r="B423" s="3"/>
      <c r="C423" s="2"/>
      <c r="D423" s="3"/>
      <c r="E423" s="3"/>
      <c r="F423" s="3"/>
      <c r="G423" s="5"/>
      <c r="H423" s="3"/>
      <c r="I423" s="3"/>
      <c r="J423" s="3"/>
      <c r="K423" s="3"/>
      <c r="L423" s="3"/>
      <c r="M423" s="3"/>
      <c r="N423" s="3"/>
      <c r="O423" s="3"/>
      <c r="P423" s="3"/>
      <c r="Q423" s="3"/>
      <c r="R423" s="3"/>
      <c r="S423" s="3"/>
      <c r="T423" s="3"/>
      <c r="U423" s="3"/>
      <c r="V423" s="3"/>
      <c r="W423" s="3"/>
      <c r="X423" s="3"/>
      <c r="Y423" s="3"/>
      <c r="Z423" s="3"/>
      <c r="AA423" s="3"/>
    </row>
    <row r="424" spans="1:27" ht="15.75" customHeight="1">
      <c r="A424" s="3"/>
      <c r="B424" s="3"/>
      <c r="C424" s="2"/>
      <c r="D424" s="3"/>
      <c r="E424" s="3"/>
      <c r="F424" s="3"/>
      <c r="G424" s="5"/>
      <c r="H424" s="3"/>
      <c r="I424" s="3"/>
      <c r="J424" s="3"/>
      <c r="K424" s="3"/>
      <c r="L424" s="3"/>
      <c r="M424" s="3"/>
      <c r="N424" s="3"/>
      <c r="O424" s="3"/>
      <c r="P424" s="3"/>
      <c r="Q424" s="3"/>
      <c r="R424" s="3"/>
      <c r="S424" s="3"/>
      <c r="T424" s="3"/>
      <c r="U424" s="3"/>
      <c r="V424" s="3"/>
      <c r="W424" s="3"/>
      <c r="X424" s="3"/>
      <c r="Y424" s="3"/>
      <c r="Z424" s="3"/>
      <c r="AA424" s="3"/>
    </row>
    <row r="425" spans="1:27" ht="15.75" customHeight="1">
      <c r="A425" s="3"/>
      <c r="B425" s="3"/>
      <c r="C425" s="2"/>
      <c r="D425" s="3"/>
      <c r="E425" s="3"/>
      <c r="F425" s="3"/>
      <c r="G425" s="5"/>
      <c r="H425" s="3"/>
      <c r="I425" s="3"/>
      <c r="J425" s="3"/>
      <c r="K425" s="3"/>
      <c r="L425" s="3"/>
      <c r="M425" s="3"/>
      <c r="N425" s="3"/>
      <c r="O425" s="3"/>
      <c r="P425" s="3"/>
      <c r="Q425" s="3"/>
      <c r="R425" s="3"/>
      <c r="S425" s="3"/>
      <c r="T425" s="3"/>
      <c r="U425" s="3"/>
      <c r="V425" s="3"/>
      <c r="W425" s="3"/>
      <c r="X425" s="3"/>
      <c r="Y425" s="3"/>
      <c r="Z425" s="3"/>
      <c r="AA425" s="3"/>
    </row>
    <row r="426" spans="1:27" ht="15.75" customHeight="1">
      <c r="A426" s="3"/>
      <c r="B426" s="3"/>
      <c r="C426" s="2"/>
      <c r="D426" s="3"/>
      <c r="E426" s="3"/>
      <c r="F426" s="3"/>
      <c r="G426" s="5"/>
      <c r="H426" s="3"/>
      <c r="I426" s="3"/>
      <c r="J426" s="3"/>
      <c r="K426" s="3"/>
      <c r="L426" s="3"/>
      <c r="M426" s="3"/>
      <c r="N426" s="3"/>
      <c r="O426" s="3"/>
      <c r="P426" s="3"/>
      <c r="Q426" s="3"/>
      <c r="R426" s="3"/>
      <c r="S426" s="3"/>
      <c r="T426" s="3"/>
      <c r="U426" s="3"/>
      <c r="V426" s="3"/>
      <c r="W426" s="3"/>
      <c r="X426" s="3"/>
      <c r="Y426" s="3"/>
      <c r="Z426" s="3"/>
      <c r="AA426" s="3"/>
    </row>
    <row r="427" spans="1:27" ht="15.75" customHeight="1">
      <c r="A427" s="3"/>
      <c r="B427" s="3"/>
      <c r="C427" s="2"/>
      <c r="D427" s="3"/>
      <c r="E427" s="3"/>
      <c r="F427" s="3"/>
      <c r="G427" s="5"/>
      <c r="H427" s="3"/>
      <c r="I427" s="3"/>
      <c r="J427" s="3"/>
      <c r="K427" s="3"/>
      <c r="L427" s="3"/>
      <c r="M427" s="3"/>
      <c r="N427" s="3"/>
      <c r="O427" s="3"/>
      <c r="P427" s="3"/>
      <c r="Q427" s="3"/>
      <c r="R427" s="3"/>
      <c r="S427" s="3"/>
      <c r="T427" s="3"/>
      <c r="U427" s="3"/>
      <c r="V427" s="3"/>
      <c r="W427" s="3"/>
      <c r="X427" s="3"/>
      <c r="Y427" s="3"/>
      <c r="Z427" s="3"/>
      <c r="AA427" s="3"/>
    </row>
    <row r="428" spans="1:27" ht="15.75" customHeight="1">
      <c r="A428" s="3"/>
      <c r="B428" s="3"/>
      <c r="C428" s="2"/>
      <c r="D428" s="3"/>
      <c r="E428" s="3"/>
      <c r="F428" s="3"/>
      <c r="G428" s="5"/>
      <c r="H428" s="3"/>
      <c r="I428" s="3"/>
      <c r="J428" s="3"/>
      <c r="K428" s="3"/>
      <c r="L428" s="3"/>
      <c r="M428" s="3"/>
      <c r="N428" s="3"/>
      <c r="O428" s="3"/>
      <c r="P428" s="3"/>
      <c r="Q428" s="3"/>
      <c r="R428" s="3"/>
      <c r="S428" s="3"/>
      <c r="T428" s="3"/>
      <c r="U428" s="3"/>
      <c r="V428" s="3"/>
      <c r="W428" s="3"/>
      <c r="X428" s="3"/>
      <c r="Y428" s="3"/>
      <c r="Z428" s="3"/>
      <c r="AA428" s="3"/>
    </row>
    <row r="429" spans="1:27" ht="15.75" customHeight="1">
      <c r="A429" s="3"/>
      <c r="B429" s="3"/>
      <c r="C429" s="2"/>
      <c r="D429" s="3"/>
      <c r="E429" s="3"/>
      <c r="F429" s="3"/>
      <c r="G429" s="5"/>
      <c r="H429" s="3"/>
      <c r="I429" s="3"/>
      <c r="J429" s="3"/>
      <c r="K429" s="3"/>
      <c r="L429" s="3"/>
      <c r="M429" s="3"/>
      <c r="N429" s="3"/>
      <c r="O429" s="3"/>
      <c r="P429" s="3"/>
      <c r="Q429" s="3"/>
      <c r="R429" s="3"/>
      <c r="S429" s="3"/>
      <c r="T429" s="3"/>
      <c r="U429" s="3"/>
      <c r="V429" s="3"/>
      <c r="W429" s="3"/>
      <c r="X429" s="3"/>
      <c r="Y429" s="3"/>
      <c r="Z429" s="3"/>
      <c r="AA429" s="3"/>
    </row>
    <row r="430" spans="1:27" ht="15.75" customHeight="1">
      <c r="A430" s="3"/>
      <c r="B430" s="3"/>
      <c r="C430" s="2"/>
      <c r="D430" s="3"/>
      <c r="E430" s="3"/>
      <c r="F430" s="3"/>
      <c r="G430" s="5"/>
      <c r="H430" s="3"/>
      <c r="I430" s="3"/>
      <c r="J430" s="3"/>
      <c r="K430" s="3"/>
      <c r="L430" s="3"/>
      <c r="M430" s="3"/>
      <c r="N430" s="3"/>
      <c r="O430" s="3"/>
      <c r="P430" s="3"/>
      <c r="Q430" s="3"/>
      <c r="R430" s="3"/>
      <c r="S430" s="3"/>
      <c r="T430" s="3"/>
      <c r="U430" s="3"/>
      <c r="V430" s="3"/>
      <c r="W430" s="3"/>
      <c r="X430" s="3"/>
      <c r="Y430" s="3"/>
      <c r="Z430" s="3"/>
      <c r="AA430" s="3"/>
    </row>
    <row r="431" spans="1:27" ht="15.75" customHeight="1">
      <c r="A431" s="3"/>
      <c r="B431" s="3"/>
      <c r="C431" s="2"/>
      <c r="D431" s="3"/>
      <c r="E431" s="3"/>
      <c r="F431" s="3"/>
      <c r="G431" s="5"/>
      <c r="H431" s="3"/>
      <c r="I431" s="3"/>
      <c r="J431" s="3"/>
      <c r="K431" s="3"/>
      <c r="L431" s="3"/>
      <c r="M431" s="3"/>
      <c r="N431" s="3"/>
      <c r="O431" s="3"/>
      <c r="P431" s="3"/>
      <c r="Q431" s="3"/>
      <c r="R431" s="3"/>
      <c r="S431" s="3"/>
      <c r="T431" s="3"/>
      <c r="U431" s="3"/>
      <c r="V431" s="3"/>
      <c r="W431" s="3"/>
      <c r="X431" s="3"/>
      <c r="Y431" s="3"/>
      <c r="Z431" s="3"/>
      <c r="AA431" s="3"/>
    </row>
    <row r="432" spans="1:27" ht="15.75" customHeight="1">
      <c r="A432" s="3"/>
      <c r="B432" s="3"/>
      <c r="C432" s="2"/>
      <c r="D432" s="3"/>
      <c r="E432" s="3"/>
      <c r="F432" s="3"/>
      <c r="G432" s="5"/>
      <c r="H432" s="3"/>
      <c r="I432" s="3"/>
      <c r="J432" s="3"/>
      <c r="K432" s="3"/>
      <c r="L432" s="3"/>
      <c r="M432" s="3"/>
      <c r="N432" s="3"/>
      <c r="O432" s="3"/>
      <c r="P432" s="3"/>
      <c r="Q432" s="3"/>
      <c r="R432" s="3"/>
      <c r="S432" s="3"/>
      <c r="T432" s="3"/>
      <c r="U432" s="3"/>
      <c r="V432" s="3"/>
      <c r="W432" s="3"/>
      <c r="X432" s="3"/>
      <c r="Y432" s="3"/>
      <c r="Z432" s="3"/>
      <c r="AA432" s="3"/>
    </row>
    <row r="433" spans="1:27" ht="15.75" customHeight="1">
      <c r="A433" s="3"/>
      <c r="B433" s="3"/>
      <c r="C433" s="2"/>
      <c r="D433" s="3"/>
      <c r="E433" s="3"/>
      <c r="F433" s="3"/>
      <c r="G433" s="5"/>
      <c r="H433" s="3"/>
      <c r="I433" s="3"/>
      <c r="J433" s="3"/>
      <c r="K433" s="3"/>
      <c r="L433" s="3"/>
      <c r="M433" s="3"/>
      <c r="N433" s="3"/>
      <c r="O433" s="3"/>
      <c r="P433" s="3"/>
      <c r="Q433" s="3"/>
      <c r="R433" s="3"/>
      <c r="S433" s="3"/>
      <c r="T433" s="3"/>
      <c r="U433" s="3"/>
      <c r="V433" s="3"/>
      <c r="W433" s="3"/>
      <c r="X433" s="3"/>
      <c r="Y433" s="3"/>
      <c r="Z433" s="3"/>
      <c r="AA433" s="3"/>
    </row>
    <row r="434" spans="1:27" ht="15.75" customHeight="1">
      <c r="A434" s="3"/>
      <c r="B434" s="3"/>
      <c r="C434" s="2"/>
      <c r="D434" s="3"/>
      <c r="E434" s="3"/>
      <c r="F434" s="3"/>
      <c r="G434" s="5"/>
      <c r="H434" s="3"/>
      <c r="I434" s="3"/>
      <c r="J434" s="3"/>
      <c r="K434" s="3"/>
      <c r="L434" s="3"/>
      <c r="M434" s="3"/>
      <c r="N434" s="3"/>
      <c r="O434" s="3"/>
      <c r="P434" s="3"/>
      <c r="Q434" s="3"/>
      <c r="R434" s="3"/>
      <c r="S434" s="3"/>
      <c r="T434" s="3"/>
      <c r="U434" s="3"/>
      <c r="V434" s="3"/>
      <c r="W434" s="3"/>
      <c r="X434" s="3"/>
      <c r="Y434" s="3"/>
      <c r="Z434" s="3"/>
      <c r="AA434" s="3"/>
    </row>
    <row r="435" spans="1:27" ht="15.75" customHeight="1">
      <c r="A435" s="3"/>
      <c r="B435" s="3"/>
      <c r="C435" s="2"/>
      <c r="D435" s="3"/>
      <c r="E435" s="3"/>
      <c r="F435" s="3"/>
      <c r="G435" s="5"/>
      <c r="H435" s="3"/>
      <c r="I435" s="3"/>
      <c r="J435" s="3"/>
      <c r="K435" s="3"/>
      <c r="L435" s="3"/>
      <c r="M435" s="3"/>
      <c r="N435" s="3"/>
      <c r="O435" s="3"/>
      <c r="P435" s="3"/>
      <c r="Q435" s="3"/>
      <c r="R435" s="3"/>
      <c r="S435" s="3"/>
      <c r="T435" s="3"/>
      <c r="U435" s="3"/>
      <c r="V435" s="3"/>
      <c r="W435" s="3"/>
      <c r="X435" s="3"/>
      <c r="Y435" s="3"/>
      <c r="Z435" s="3"/>
      <c r="AA435" s="3"/>
    </row>
    <row r="436" spans="1:27" ht="15.75" customHeight="1">
      <c r="A436" s="3"/>
      <c r="B436" s="3"/>
      <c r="C436" s="2"/>
      <c r="D436" s="3"/>
      <c r="E436" s="3"/>
      <c r="F436" s="3"/>
      <c r="G436" s="5"/>
      <c r="H436" s="3"/>
      <c r="I436" s="3"/>
      <c r="J436" s="3"/>
      <c r="K436" s="3"/>
      <c r="L436" s="3"/>
      <c r="M436" s="3"/>
      <c r="N436" s="3"/>
      <c r="O436" s="3"/>
      <c r="P436" s="3"/>
      <c r="Q436" s="3"/>
      <c r="R436" s="3"/>
      <c r="S436" s="3"/>
      <c r="T436" s="3"/>
      <c r="U436" s="3"/>
      <c r="V436" s="3"/>
      <c r="W436" s="3"/>
      <c r="X436" s="3"/>
      <c r="Y436" s="3"/>
      <c r="Z436" s="3"/>
      <c r="AA436" s="3"/>
    </row>
    <row r="437" spans="1:27" ht="15.75" customHeight="1">
      <c r="A437" s="3"/>
      <c r="B437" s="3"/>
      <c r="C437" s="2"/>
      <c r="D437" s="3"/>
      <c r="E437" s="3"/>
      <c r="F437" s="3"/>
      <c r="G437" s="5"/>
      <c r="H437" s="3"/>
      <c r="I437" s="3"/>
      <c r="J437" s="3"/>
      <c r="K437" s="3"/>
      <c r="L437" s="3"/>
      <c r="M437" s="3"/>
      <c r="N437" s="3"/>
      <c r="O437" s="3"/>
      <c r="P437" s="3"/>
      <c r="Q437" s="3"/>
      <c r="R437" s="3"/>
      <c r="S437" s="3"/>
      <c r="T437" s="3"/>
      <c r="U437" s="3"/>
      <c r="V437" s="3"/>
      <c r="W437" s="3"/>
      <c r="X437" s="3"/>
      <c r="Y437" s="3"/>
      <c r="Z437" s="3"/>
      <c r="AA437" s="3"/>
    </row>
    <row r="438" spans="1:27" ht="15.75" customHeight="1">
      <c r="A438" s="3"/>
      <c r="B438" s="3"/>
      <c r="C438" s="2"/>
      <c r="D438" s="3"/>
      <c r="E438" s="3"/>
      <c r="F438" s="3"/>
      <c r="G438" s="5"/>
      <c r="H438" s="3"/>
      <c r="I438" s="3"/>
      <c r="J438" s="3"/>
      <c r="K438" s="3"/>
      <c r="L438" s="3"/>
      <c r="M438" s="3"/>
      <c r="N438" s="3"/>
      <c r="O438" s="3"/>
      <c r="P438" s="3"/>
      <c r="Q438" s="3"/>
      <c r="R438" s="3"/>
      <c r="S438" s="3"/>
      <c r="T438" s="3"/>
      <c r="U438" s="3"/>
      <c r="V438" s="3"/>
      <c r="W438" s="3"/>
      <c r="X438" s="3"/>
      <c r="Y438" s="3"/>
      <c r="Z438" s="3"/>
      <c r="AA438" s="3"/>
    </row>
    <row r="439" spans="1:27" ht="15.75" customHeight="1">
      <c r="A439" s="3"/>
      <c r="B439" s="3"/>
      <c r="C439" s="2"/>
      <c r="D439" s="3"/>
      <c r="E439" s="3"/>
      <c r="F439" s="3"/>
      <c r="G439" s="5"/>
      <c r="H439" s="3"/>
      <c r="I439" s="3"/>
      <c r="J439" s="3"/>
      <c r="K439" s="3"/>
      <c r="L439" s="3"/>
      <c r="M439" s="3"/>
      <c r="N439" s="3"/>
      <c r="O439" s="3"/>
      <c r="P439" s="3"/>
      <c r="Q439" s="3"/>
      <c r="R439" s="3"/>
      <c r="S439" s="3"/>
      <c r="T439" s="3"/>
      <c r="U439" s="3"/>
      <c r="V439" s="3"/>
      <c r="W439" s="3"/>
      <c r="X439" s="3"/>
      <c r="Y439" s="3"/>
      <c r="Z439" s="3"/>
      <c r="AA439" s="3"/>
    </row>
    <row r="440" spans="1:27" ht="15.75" customHeight="1">
      <c r="A440" s="3"/>
      <c r="B440" s="3"/>
      <c r="C440" s="2"/>
      <c r="D440" s="3"/>
      <c r="E440" s="3"/>
      <c r="F440" s="3"/>
      <c r="G440" s="5"/>
      <c r="H440" s="3"/>
      <c r="I440" s="3"/>
      <c r="J440" s="3"/>
      <c r="K440" s="3"/>
      <c r="L440" s="3"/>
      <c r="M440" s="3"/>
      <c r="N440" s="3"/>
      <c r="O440" s="3"/>
      <c r="P440" s="3"/>
      <c r="Q440" s="3"/>
      <c r="R440" s="3"/>
      <c r="S440" s="3"/>
      <c r="T440" s="3"/>
      <c r="U440" s="3"/>
      <c r="V440" s="3"/>
      <c r="W440" s="3"/>
      <c r="X440" s="3"/>
      <c r="Y440" s="3"/>
      <c r="Z440" s="3"/>
      <c r="AA440" s="3"/>
    </row>
    <row r="441" spans="1:27" ht="15.75" customHeight="1">
      <c r="A441" s="3"/>
      <c r="B441" s="3"/>
      <c r="C441" s="2"/>
      <c r="D441" s="3"/>
      <c r="E441" s="3"/>
      <c r="F441" s="3"/>
      <c r="G441" s="5"/>
      <c r="H441" s="3"/>
      <c r="I441" s="3"/>
      <c r="J441" s="3"/>
      <c r="K441" s="3"/>
      <c r="L441" s="3"/>
      <c r="M441" s="3"/>
      <c r="N441" s="3"/>
      <c r="O441" s="3"/>
      <c r="P441" s="3"/>
      <c r="Q441" s="3"/>
      <c r="R441" s="3"/>
      <c r="S441" s="3"/>
      <c r="T441" s="3"/>
      <c r="U441" s="3"/>
      <c r="V441" s="3"/>
      <c r="W441" s="3"/>
      <c r="X441" s="3"/>
      <c r="Y441" s="3"/>
      <c r="Z441" s="3"/>
      <c r="AA441" s="3"/>
    </row>
    <row r="442" spans="1:27" ht="15.75" customHeight="1">
      <c r="A442" s="3"/>
      <c r="B442" s="3"/>
      <c r="C442" s="2"/>
      <c r="D442" s="3"/>
      <c r="E442" s="3"/>
      <c r="F442" s="3"/>
      <c r="G442" s="5"/>
      <c r="H442" s="3"/>
      <c r="I442" s="3"/>
      <c r="J442" s="3"/>
      <c r="K442" s="3"/>
      <c r="L442" s="3"/>
      <c r="M442" s="3"/>
      <c r="N442" s="3"/>
      <c r="O442" s="3"/>
      <c r="P442" s="3"/>
      <c r="Q442" s="3"/>
      <c r="R442" s="3"/>
      <c r="S442" s="3"/>
      <c r="T442" s="3"/>
      <c r="U442" s="3"/>
      <c r="V442" s="3"/>
      <c r="W442" s="3"/>
      <c r="X442" s="3"/>
      <c r="Y442" s="3"/>
      <c r="Z442" s="3"/>
      <c r="AA442" s="3"/>
    </row>
    <row r="443" spans="1:27" ht="15.75" customHeight="1">
      <c r="A443" s="3"/>
      <c r="B443" s="3"/>
      <c r="C443" s="2"/>
      <c r="D443" s="3"/>
      <c r="E443" s="3"/>
      <c r="F443" s="3"/>
      <c r="G443" s="5"/>
      <c r="H443" s="3"/>
      <c r="I443" s="3"/>
      <c r="J443" s="3"/>
      <c r="K443" s="3"/>
      <c r="L443" s="3"/>
      <c r="M443" s="3"/>
      <c r="N443" s="3"/>
      <c r="O443" s="3"/>
      <c r="P443" s="3"/>
      <c r="Q443" s="3"/>
      <c r="R443" s="3"/>
      <c r="S443" s="3"/>
      <c r="T443" s="3"/>
      <c r="U443" s="3"/>
      <c r="V443" s="3"/>
      <c r="W443" s="3"/>
      <c r="X443" s="3"/>
      <c r="Y443" s="3"/>
      <c r="Z443" s="3"/>
      <c r="AA443" s="3"/>
    </row>
    <row r="444" spans="1:27" ht="15.75" customHeight="1">
      <c r="A444" s="3"/>
      <c r="B444" s="3"/>
      <c r="C444" s="2"/>
      <c r="D444" s="3"/>
      <c r="E444" s="3"/>
      <c r="F444" s="3"/>
      <c r="G444" s="5"/>
      <c r="H444" s="3"/>
      <c r="I444" s="3"/>
      <c r="J444" s="3"/>
      <c r="K444" s="3"/>
      <c r="L444" s="3"/>
      <c r="M444" s="3"/>
      <c r="N444" s="3"/>
      <c r="O444" s="3"/>
      <c r="P444" s="3"/>
      <c r="Q444" s="3"/>
      <c r="R444" s="3"/>
      <c r="S444" s="3"/>
      <c r="T444" s="3"/>
      <c r="U444" s="3"/>
      <c r="V444" s="3"/>
      <c r="W444" s="3"/>
      <c r="X444" s="3"/>
      <c r="Y444" s="3"/>
      <c r="Z444" s="3"/>
      <c r="AA444" s="3"/>
    </row>
    <row r="445" spans="1:27" ht="15.75" customHeight="1">
      <c r="A445" s="3"/>
      <c r="B445" s="3"/>
      <c r="C445" s="2"/>
      <c r="D445" s="3"/>
      <c r="E445" s="3"/>
      <c r="F445" s="3"/>
      <c r="G445" s="5"/>
      <c r="H445" s="3"/>
      <c r="I445" s="3"/>
      <c r="J445" s="3"/>
      <c r="K445" s="3"/>
      <c r="L445" s="3"/>
      <c r="M445" s="3"/>
      <c r="N445" s="3"/>
      <c r="O445" s="3"/>
      <c r="P445" s="3"/>
      <c r="Q445" s="3"/>
      <c r="R445" s="3"/>
      <c r="S445" s="3"/>
      <c r="T445" s="3"/>
      <c r="U445" s="3"/>
      <c r="V445" s="3"/>
      <c r="W445" s="3"/>
      <c r="X445" s="3"/>
      <c r="Y445" s="3"/>
      <c r="Z445" s="3"/>
      <c r="AA445" s="3"/>
    </row>
    <row r="446" spans="1:27" ht="15.75" customHeight="1">
      <c r="A446" s="3"/>
      <c r="B446" s="3"/>
      <c r="C446" s="2"/>
      <c r="D446" s="3"/>
      <c r="E446" s="3"/>
      <c r="F446" s="3"/>
      <c r="G446" s="5"/>
      <c r="H446" s="3"/>
      <c r="I446" s="3"/>
      <c r="J446" s="3"/>
      <c r="K446" s="3"/>
      <c r="L446" s="3"/>
      <c r="M446" s="3"/>
      <c r="N446" s="3"/>
      <c r="O446" s="3"/>
      <c r="P446" s="3"/>
      <c r="Q446" s="3"/>
      <c r="R446" s="3"/>
      <c r="S446" s="3"/>
      <c r="T446" s="3"/>
      <c r="U446" s="3"/>
      <c r="V446" s="3"/>
      <c r="W446" s="3"/>
      <c r="X446" s="3"/>
      <c r="Y446" s="3"/>
      <c r="Z446" s="3"/>
      <c r="AA446" s="3"/>
    </row>
    <row r="447" spans="1:27" ht="15.75" customHeight="1">
      <c r="A447" s="3"/>
      <c r="B447" s="3"/>
      <c r="C447" s="2"/>
      <c r="D447" s="3"/>
      <c r="E447" s="3"/>
      <c r="F447" s="3"/>
      <c r="G447" s="5"/>
      <c r="H447" s="3"/>
      <c r="I447" s="3"/>
      <c r="J447" s="3"/>
      <c r="K447" s="3"/>
      <c r="L447" s="3"/>
      <c r="M447" s="3"/>
      <c r="N447" s="3"/>
      <c r="O447" s="3"/>
      <c r="P447" s="3"/>
      <c r="Q447" s="3"/>
      <c r="R447" s="3"/>
      <c r="S447" s="3"/>
      <c r="T447" s="3"/>
      <c r="U447" s="3"/>
      <c r="V447" s="3"/>
      <c r="W447" s="3"/>
      <c r="X447" s="3"/>
      <c r="Y447" s="3"/>
      <c r="Z447" s="3"/>
      <c r="AA447" s="3"/>
    </row>
    <row r="448" spans="1:27" ht="15.75" customHeight="1">
      <c r="A448" s="3"/>
      <c r="B448" s="3"/>
      <c r="C448" s="2"/>
      <c r="D448" s="3"/>
      <c r="E448" s="3"/>
      <c r="F448" s="3"/>
      <c r="G448" s="5"/>
      <c r="H448" s="3"/>
      <c r="I448" s="3"/>
      <c r="J448" s="3"/>
      <c r="K448" s="3"/>
      <c r="L448" s="3"/>
      <c r="M448" s="3"/>
      <c r="N448" s="3"/>
      <c r="O448" s="3"/>
      <c r="P448" s="3"/>
      <c r="Q448" s="3"/>
      <c r="R448" s="3"/>
      <c r="S448" s="3"/>
      <c r="T448" s="3"/>
      <c r="U448" s="3"/>
      <c r="V448" s="3"/>
      <c r="W448" s="3"/>
      <c r="X448" s="3"/>
      <c r="Y448" s="3"/>
      <c r="Z448" s="3"/>
      <c r="AA448" s="3"/>
    </row>
    <row r="449" spans="1:27" ht="15.75" customHeight="1">
      <c r="A449" s="3"/>
      <c r="B449" s="3"/>
      <c r="C449" s="2"/>
      <c r="D449" s="3"/>
      <c r="E449" s="3"/>
      <c r="F449" s="3"/>
      <c r="G449" s="5"/>
      <c r="H449" s="3"/>
      <c r="I449" s="3"/>
      <c r="J449" s="3"/>
      <c r="K449" s="3"/>
      <c r="L449" s="3"/>
      <c r="M449" s="3"/>
      <c r="N449" s="3"/>
      <c r="O449" s="3"/>
      <c r="P449" s="3"/>
      <c r="Q449" s="3"/>
      <c r="R449" s="3"/>
      <c r="S449" s="3"/>
      <c r="T449" s="3"/>
      <c r="U449" s="3"/>
      <c r="V449" s="3"/>
      <c r="W449" s="3"/>
      <c r="X449" s="3"/>
      <c r="Y449" s="3"/>
      <c r="Z449" s="3"/>
      <c r="AA449" s="3"/>
    </row>
    <row r="450" spans="1:27" ht="15.75" customHeight="1">
      <c r="A450" s="3"/>
      <c r="B450" s="3"/>
      <c r="C450" s="2"/>
      <c r="D450" s="3"/>
      <c r="E450" s="3"/>
      <c r="F450" s="3"/>
      <c r="G450" s="5"/>
      <c r="H450" s="3"/>
      <c r="I450" s="3"/>
      <c r="J450" s="3"/>
      <c r="K450" s="3"/>
      <c r="L450" s="3"/>
      <c r="M450" s="3"/>
      <c r="N450" s="3"/>
      <c r="O450" s="3"/>
      <c r="P450" s="3"/>
      <c r="Q450" s="3"/>
      <c r="R450" s="3"/>
      <c r="S450" s="3"/>
      <c r="T450" s="3"/>
      <c r="U450" s="3"/>
      <c r="V450" s="3"/>
      <c r="W450" s="3"/>
      <c r="X450" s="3"/>
      <c r="Y450" s="3"/>
      <c r="Z450" s="3"/>
      <c r="AA450" s="3"/>
    </row>
    <row r="451" spans="1:27" ht="15.75" customHeight="1">
      <c r="A451" s="3"/>
      <c r="B451" s="3"/>
      <c r="C451" s="2"/>
      <c r="D451" s="3"/>
      <c r="E451" s="3"/>
      <c r="F451" s="3"/>
      <c r="G451" s="5"/>
      <c r="H451" s="3"/>
      <c r="I451" s="3"/>
      <c r="J451" s="3"/>
      <c r="K451" s="3"/>
      <c r="L451" s="3"/>
      <c r="M451" s="3"/>
      <c r="N451" s="3"/>
      <c r="O451" s="3"/>
      <c r="P451" s="3"/>
      <c r="Q451" s="3"/>
      <c r="R451" s="3"/>
      <c r="S451" s="3"/>
      <c r="T451" s="3"/>
      <c r="U451" s="3"/>
      <c r="V451" s="3"/>
      <c r="W451" s="3"/>
      <c r="X451" s="3"/>
      <c r="Y451" s="3"/>
      <c r="Z451" s="3"/>
      <c r="AA451" s="3"/>
    </row>
    <row r="452" spans="1:27" ht="15.75" customHeight="1">
      <c r="A452" s="3"/>
      <c r="B452" s="3"/>
      <c r="C452" s="2"/>
      <c r="D452" s="3"/>
      <c r="E452" s="3"/>
      <c r="F452" s="3"/>
      <c r="G452" s="5"/>
      <c r="H452" s="3"/>
      <c r="I452" s="3"/>
      <c r="J452" s="3"/>
      <c r="K452" s="3"/>
      <c r="L452" s="3"/>
      <c r="M452" s="3"/>
      <c r="N452" s="3"/>
      <c r="O452" s="3"/>
      <c r="P452" s="3"/>
      <c r="Q452" s="3"/>
      <c r="R452" s="3"/>
      <c r="S452" s="3"/>
      <c r="T452" s="3"/>
      <c r="U452" s="3"/>
      <c r="V452" s="3"/>
      <c r="W452" s="3"/>
      <c r="X452" s="3"/>
      <c r="Y452" s="3"/>
      <c r="Z452" s="3"/>
      <c r="AA452" s="3"/>
    </row>
    <row r="453" spans="1:27" ht="15.75" customHeight="1">
      <c r="A453" s="3"/>
      <c r="B453" s="3"/>
      <c r="C453" s="2"/>
      <c r="D453" s="3"/>
      <c r="E453" s="3"/>
      <c r="F453" s="3"/>
      <c r="G453" s="5"/>
      <c r="H453" s="3"/>
      <c r="I453" s="3"/>
      <c r="J453" s="3"/>
      <c r="K453" s="3"/>
      <c r="L453" s="3"/>
      <c r="M453" s="3"/>
      <c r="N453" s="3"/>
      <c r="O453" s="3"/>
      <c r="P453" s="3"/>
      <c r="Q453" s="3"/>
      <c r="R453" s="3"/>
      <c r="S453" s="3"/>
      <c r="T453" s="3"/>
      <c r="U453" s="3"/>
      <c r="V453" s="3"/>
      <c r="W453" s="3"/>
      <c r="X453" s="3"/>
      <c r="Y453" s="3"/>
      <c r="Z453" s="3"/>
      <c r="AA453" s="3"/>
    </row>
    <row r="454" spans="1:27" ht="15.75" customHeight="1">
      <c r="A454" s="3"/>
      <c r="B454" s="3"/>
      <c r="C454" s="2"/>
      <c r="D454" s="3"/>
      <c r="E454" s="3"/>
      <c r="F454" s="3"/>
      <c r="G454" s="5"/>
      <c r="H454" s="3"/>
      <c r="I454" s="3"/>
      <c r="J454" s="3"/>
      <c r="K454" s="3"/>
      <c r="L454" s="3"/>
      <c r="M454" s="3"/>
      <c r="N454" s="3"/>
      <c r="O454" s="3"/>
      <c r="P454" s="3"/>
      <c r="Q454" s="3"/>
      <c r="R454" s="3"/>
      <c r="S454" s="3"/>
      <c r="T454" s="3"/>
      <c r="U454" s="3"/>
      <c r="V454" s="3"/>
      <c r="W454" s="3"/>
      <c r="X454" s="3"/>
      <c r="Y454" s="3"/>
      <c r="Z454" s="3"/>
      <c r="AA454" s="3"/>
    </row>
    <row r="455" spans="1:27" ht="15.75" customHeight="1">
      <c r="A455" s="3"/>
      <c r="B455" s="3"/>
      <c r="C455" s="2"/>
      <c r="D455" s="3"/>
      <c r="E455" s="3"/>
      <c r="F455" s="3"/>
      <c r="G455" s="5"/>
      <c r="H455" s="3"/>
      <c r="I455" s="3"/>
      <c r="J455" s="3"/>
      <c r="K455" s="3"/>
      <c r="L455" s="3"/>
      <c r="M455" s="3"/>
      <c r="N455" s="3"/>
      <c r="O455" s="3"/>
      <c r="P455" s="3"/>
      <c r="Q455" s="3"/>
      <c r="R455" s="3"/>
      <c r="S455" s="3"/>
      <c r="T455" s="3"/>
      <c r="U455" s="3"/>
      <c r="V455" s="3"/>
      <c r="W455" s="3"/>
      <c r="X455" s="3"/>
      <c r="Y455" s="3"/>
      <c r="Z455" s="3"/>
      <c r="AA455" s="3"/>
    </row>
    <row r="456" spans="1:27" ht="15.75" customHeight="1">
      <c r="A456" s="3"/>
      <c r="B456" s="3"/>
      <c r="C456" s="2"/>
      <c r="D456" s="3"/>
      <c r="E456" s="3"/>
      <c r="F456" s="3"/>
      <c r="G456" s="5"/>
      <c r="H456" s="3"/>
      <c r="I456" s="3"/>
      <c r="J456" s="3"/>
      <c r="K456" s="3"/>
      <c r="L456" s="3"/>
      <c r="M456" s="3"/>
      <c r="N456" s="3"/>
      <c r="O456" s="3"/>
      <c r="P456" s="3"/>
      <c r="Q456" s="3"/>
      <c r="R456" s="3"/>
      <c r="S456" s="3"/>
      <c r="T456" s="3"/>
      <c r="U456" s="3"/>
      <c r="V456" s="3"/>
      <c r="W456" s="3"/>
      <c r="X456" s="3"/>
      <c r="Y456" s="3"/>
      <c r="Z456" s="3"/>
      <c r="AA456" s="3"/>
    </row>
    <row r="457" spans="1:27" ht="15.75" customHeight="1">
      <c r="A457" s="3"/>
      <c r="B457" s="3"/>
      <c r="C457" s="2"/>
      <c r="D457" s="3"/>
      <c r="E457" s="3"/>
      <c r="F457" s="3"/>
      <c r="G457" s="5"/>
      <c r="H457" s="3"/>
      <c r="I457" s="3"/>
      <c r="J457" s="3"/>
      <c r="K457" s="3"/>
      <c r="L457" s="3"/>
      <c r="M457" s="3"/>
      <c r="N457" s="3"/>
      <c r="O457" s="3"/>
      <c r="P457" s="3"/>
      <c r="Q457" s="3"/>
      <c r="R457" s="3"/>
      <c r="S457" s="3"/>
      <c r="T457" s="3"/>
      <c r="U457" s="3"/>
      <c r="V457" s="3"/>
      <c r="W457" s="3"/>
      <c r="X457" s="3"/>
      <c r="Y457" s="3"/>
      <c r="Z457" s="3"/>
      <c r="AA457" s="3"/>
    </row>
    <row r="458" spans="1:27" ht="15.75" customHeight="1">
      <c r="A458" s="3"/>
      <c r="B458" s="3"/>
      <c r="C458" s="2"/>
      <c r="D458" s="3"/>
      <c r="E458" s="3"/>
      <c r="F458" s="3"/>
      <c r="G458" s="5"/>
      <c r="H458" s="3"/>
      <c r="I458" s="3"/>
      <c r="J458" s="3"/>
      <c r="K458" s="3"/>
      <c r="L458" s="3"/>
      <c r="M458" s="3"/>
      <c r="N458" s="3"/>
      <c r="O458" s="3"/>
      <c r="P458" s="3"/>
      <c r="Q458" s="3"/>
      <c r="R458" s="3"/>
      <c r="S458" s="3"/>
      <c r="T458" s="3"/>
      <c r="U458" s="3"/>
      <c r="V458" s="3"/>
      <c r="W458" s="3"/>
      <c r="X458" s="3"/>
      <c r="Y458" s="3"/>
      <c r="Z458" s="3"/>
      <c r="AA458" s="3"/>
    </row>
    <row r="459" spans="1:27" ht="15.75" customHeight="1">
      <c r="A459" s="3"/>
      <c r="B459" s="3"/>
      <c r="C459" s="2"/>
      <c r="D459" s="3"/>
      <c r="E459" s="3"/>
      <c r="F459" s="3"/>
      <c r="G459" s="5"/>
      <c r="H459" s="3"/>
      <c r="I459" s="3"/>
      <c r="J459" s="3"/>
      <c r="K459" s="3"/>
      <c r="L459" s="3"/>
      <c r="M459" s="3"/>
      <c r="N459" s="3"/>
      <c r="O459" s="3"/>
      <c r="P459" s="3"/>
      <c r="Q459" s="3"/>
      <c r="R459" s="3"/>
      <c r="S459" s="3"/>
      <c r="T459" s="3"/>
      <c r="U459" s="3"/>
      <c r="V459" s="3"/>
      <c r="W459" s="3"/>
      <c r="X459" s="3"/>
      <c r="Y459" s="3"/>
      <c r="Z459" s="3"/>
      <c r="AA459" s="3"/>
    </row>
    <row r="460" spans="1:27" ht="15.75" customHeight="1">
      <c r="A460" s="3"/>
      <c r="B460" s="3"/>
      <c r="C460" s="2"/>
      <c r="D460" s="3"/>
      <c r="E460" s="3"/>
      <c r="F460" s="3"/>
      <c r="G460" s="5"/>
      <c r="H460" s="3"/>
      <c r="I460" s="3"/>
      <c r="J460" s="3"/>
      <c r="K460" s="3"/>
      <c r="L460" s="3"/>
      <c r="M460" s="3"/>
      <c r="N460" s="3"/>
      <c r="O460" s="3"/>
      <c r="P460" s="3"/>
      <c r="Q460" s="3"/>
      <c r="R460" s="3"/>
      <c r="S460" s="3"/>
      <c r="T460" s="3"/>
      <c r="U460" s="3"/>
      <c r="V460" s="3"/>
      <c r="W460" s="3"/>
      <c r="X460" s="3"/>
      <c r="Y460" s="3"/>
      <c r="Z460" s="3"/>
      <c r="AA460" s="3"/>
    </row>
    <row r="461" spans="1:27" ht="15.75" customHeight="1">
      <c r="A461" s="3"/>
      <c r="B461" s="3"/>
      <c r="C461" s="2"/>
      <c r="D461" s="3"/>
      <c r="E461" s="3"/>
      <c r="F461" s="3"/>
      <c r="G461" s="5"/>
      <c r="H461" s="3"/>
      <c r="I461" s="3"/>
      <c r="J461" s="3"/>
      <c r="K461" s="3"/>
      <c r="L461" s="3"/>
      <c r="M461" s="3"/>
      <c r="N461" s="3"/>
      <c r="O461" s="3"/>
      <c r="P461" s="3"/>
      <c r="Q461" s="3"/>
      <c r="R461" s="3"/>
      <c r="S461" s="3"/>
      <c r="T461" s="3"/>
      <c r="U461" s="3"/>
      <c r="V461" s="3"/>
      <c r="W461" s="3"/>
      <c r="X461" s="3"/>
      <c r="Y461" s="3"/>
      <c r="Z461" s="3"/>
      <c r="AA461" s="3"/>
    </row>
    <row r="462" spans="1:27" ht="15.75" customHeight="1">
      <c r="A462" s="3"/>
      <c r="B462" s="3"/>
      <c r="C462" s="2"/>
      <c r="D462" s="3"/>
      <c r="E462" s="3"/>
      <c r="F462" s="3"/>
      <c r="G462" s="5"/>
      <c r="H462" s="3"/>
      <c r="I462" s="3"/>
      <c r="J462" s="3"/>
      <c r="K462" s="3"/>
      <c r="L462" s="3"/>
      <c r="M462" s="3"/>
      <c r="N462" s="3"/>
      <c r="O462" s="3"/>
      <c r="P462" s="3"/>
      <c r="Q462" s="3"/>
      <c r="R462" s="3"/>
      <c r="S462" s="3"/>
      <c r="T462" s="3"/>
      <c r="U462" s="3"/>
      <c r="V462" s="3"/>
      <c r="W462" s="3"/>
      <c r="X462" s="3"/>
      <c r="Y462" s="3"/>
      <c r="Z462" s="3"/>
      <c r="AA462" s="3"/>
    </row>
    <row r="463" spans="1:27" ht="15.75" customHeight="1">
      <c r="A463" s="3"/>
      <c r="B463" s="3"/>
      <c r="C463" s="2"/>
      <c r="D463" s="3"/>
      <c r="E463" s="3"/>
      <c r="F463" s="3"/>
      <c r="G463" s="5"/>
      <c r="H463" s="3"/>
      <c r="I463" s="3"/>
      <c r="J463" s="3"/>
      <c r="K463" s="3"/>
      <c r="L463" s="3"/>
      <c r="M463" s="3"/>
      <c r="N463" s="3"/>
      <c r="O463" s="3"/>
      <c r="P463" s="3"/>
      <c r="Q463" s="3"/>
      <c r="R463" s="3"/>
      <c r="S463" s="3"/>
      <c r="T463" s="3"/>
      <c r="U463" s="3"/>
      <c r="V463" s="3"/>
      <c r="W463" s="3"/>
      <c r="X463" s="3"/>
      <c r="Y463" s="3"/>
      <c r="Z463" s="3"/>
      <c r="AA463" s="3"/>
    </row>
    <row r="464" spans="1:27" ht="15.75" customHeight="1">
      <c r="A464" s="3"/>
      <c r="B464" s="3"/>
      <c r="C464" s="2"/>
      <c r="D464" s="3"/>
      <c r="E464" s="3"/>
      <c r="F464" s="3"/>
      <c r="G464" s="5"/>
      <c r="H464" s="3"/>
      <c r="I464" s="3"/>
      <c r="J464" s="3"/>
      <c r="K464" s="3"/>
      <c r="L464" s="3"/>
      <c r="M464" s="3"/>
      <c r="N464" s="3"/>
      <c r="O464" s="3"/>
      <c r="P464" s="3"/>
      <c r="Q464" s="3"/>
      <c r="R464" s="3"/>
      <c r="S464" s="3"/>
      <c r="T464" s="3"/>
      <c r="U464" s="3"/>
      <c r="V464" s="3"/>
      <c r="W464" s="3"/>
      <c r="X464" s="3"/>
      <c r="Y464" s="3"/>
      <c r="Z464" s="3"/>
      <c r="AA464" s="3"/>
    </row>
    <row r="465" spans="1:27" ht="15.75" customHeight="1">
      <c r="A465" s="3"/>
      <c r="B465" s="3"/>
      <c r="C465" s="2"/>
      <c r="D465" s="3"/>
      <c r="E465" s="3"/>
      <c r="F465" s="3"/>
      <c r="G465" s="5"/>
      <c r="H465" s="3"/>
      <c r="I465" s="3"/>
      <c r="J465" s="3"/>
      <c r="K465" s="3"/>
      <c r="L465" s="3"/>
      <c r="M465" s="3"/>
      <c r="N465" s="3"/>
      <c r="O465" s="3"/>
      <c r="P465" s="3"/>
      <c r="Q465" s="3"/>
      <c r="R465" s="3"/>
      <c r="S465" s="3"/>
      <c r="T465" s="3"/>
      <c r="U465" s="3"/>
      <c r="V465" s="3"/>
      <c r="W465" s="3"/>
      <c r="X465" s="3"/>
      <c r="Y465" s="3"/>
      <c r="Z465" s="3"/>
      <c r="AA465" s="3"/>
    </row>
    <row r="466" spans="1:27" ht="15.75" customHeight="1">
      <c r="A466" s="3"/>
      <c r="B466" s="3"/>
      <c r="C466" s="2"/>
      <c r="D466" s="3"/>
      <c r="E466" s="3"/>
      <c r="F466" s="3"/>
      <c r="G466" s="5"/>
      <c r="H466" s="3"/>
      <c r="I466" s="3"/>
      <c r="J466" s="3"/>
      <c r="K466" s="3"/>
      <c r="L466" s="3"/>
      <c r="M466" s="3"/>
      <c r="N466" s="3"/>
      <c r="O466" s="3"/>
      <c r="P466" s="3"/>
      <c r="Q466" s="3"/>
      <c r="R466" s="3"/>
      <c r="S466" s="3"/>
      <c r="T466" s="3"/>
      <c r="U466" s="3"/>
      <c r="V466" s="3"/>
      <c r="W466" s="3"/>
      <c r="X466" s="3"/>
      <c r="Y466" s="3"/>
      <c r="Z466" s="3"/>
      <c r="AA466" s="3"/>
    </row>
    <row r="467" spans="1:27" ht="15.75" customHeight="1">
      <c r="A467" s="3"/>
      <c r="B467" s="3"/>
      <c r="C467" s="2"/>
      <c r="D467" s="3"/>
      <c r="E467" s="3"/>
      <c r="F467" s="3"/>
      <c r="G467" s="5"/>
      <c r="H467" s="3"/>
      <c r="I467" s="3"/>
      <c r="J467" s="3"/>
      <c r="K467" s="3"/>
      <c r="L467" s="3"/>
      <c r="M467" s="3"/>
      <c r="N467" s="3"/>
      <c r="O467" s="3"/>
      <c r="P467" s="3"/>
      <c r="Q467" s="3"/>
      <c r="R467" s="3"/>
      <c r="S467" s="3"/>
      <c r="T467" s="3"/>
      <c r="U467" s="3"/>
      <c r="V467" s="3"/>
      <c r="W467" s="3"/>
      <c r="X467" s="3"/>
      <c r="Y467" s="3"/>
      <c r="Z467" s="3"/>
      <c r="AA467" s="3"/>
    </row>
    <row r="468" spans="1:27" ht="15.75" customHeight="1">
      <c r="A468" s="3"/>
      <c r="B468" s="3"/>
      <c r="C468" s="2"/>
      <c r="D468" s="3"/>
      <c r="E468" s="3"/>
      <c r="F468" s="3"/>
      <c r="G468" s="5"/>
      <c r="H468" s="3"/>
      <c r="I468" s="3"/>
      <c r="J468" s="3"/>
      <c r="K468" s="3"/>
      <c r="L468" s="3"/>
      <c r="M468" s="3"/>
      <c r="N468" s="3"/>
      <c r="O468" s="3"/>
      <c r="P468" s="3"/>
      <c r="Q468" s="3"/>
      <c r="R468" s="3"/>
      <c r="S468" s="3"/>
      <c r="T468" s="3"/>
      <c r="U468" s="3"/>
      <c r="V468" s="3"/>
      <c r="W468" s="3"/>
      <c r="X468" s="3"/>
      <c r="Y468" s="3"/>
      <c r="Z468" s="3"/>
      <c r="AA468" s="3"/>
    </row>
    <row r="469" spans="1:27" ht="15.75" customHeight="1">
      <c r="A469" s="3"/>
      <c r="B469" s="3"/>
      <c r="C469" s="2"/>
      <c r="D469" s="3"/>
      <c r="E469" s="3"/>
      <c r="F469" s="3"/>
      <c r="G469" s="5"/>
      <c r="H469" s="3"/>
      <c r="I469" s="3"/>
      <c r="J469" s="3"/>
      <c r="K469" s="3"/>
      <c r="L469" s="3"/>
      <c r="M469" s="3"/>
      <c r="N469" s="3"/>
      <c r="O469" s="3"/>
      <c r="P469" s="3"/>
      <c r="Q469" s="3"/>
      <c r="R469" s="3"/>
      <c r="S469" s="3"/>
      <c r="T469" s="3"/>
      <c r="U469" s="3"/>
      <c r="V469" s="3"/>
      <c r="W469" s="3"/>
      <c r="X469" s="3"/>
      <c r="Y469" s="3"/>
      <c r="Z469" s="3"/>
      <c r="AA469" s="3"/>
    </row>
    <row r="470" spans="1:27" ht="15.75" customHeight="1">
      <c r="A470" s="3"/>
      <c r="B470" s="3"/>
      <c r="C470" s="2"/>
      <c r="D470" s="3"/>
      <c r="E470" s="3"/>
      <c r="F470" s="3"/>
      <c r="G470" s="5"/>
      <c r="H470" s="3"/>
      <c r="I470" s="3"/>
      <c r="J470" s="3"/>
      <c r="K470" s="3"/>
      <c r="L470" s="3"/>
      <c r="M470" s="3"/>
      <c r="N470" s="3"/>
      <c r="O470" s="3"/>
      <c r="P470" s="3"/>
      <c r="Q470" s="3"/>
      <c r="R470" s="3"/>
      <c r="S470" s="3"/>
      <c r="T470" s="3"/>
      <c r="U470" s="3"/>
      <c r="V470" s="3"/>
      <c r="W470" s="3"/>
      <c r="X470" s="3"/>
      <c r="Y470" s="3"/>
      <c r="Z470" s="3"/>
      <c r="AA470" s="3"/>
    </row>
    <row r="471" spans="1:27" ht="15.75" customHeight="1">
      <c r="A471" s="3"/>
      <c r="B471" s="3"/>
      <c r="C471" s="2"/>
      <c r="D471" s="3"/>
      <c r="E471" s="3"/>
      <c r="F471" s="3"/>
      <c r="G471" s="5"/>
      <c r="H471" s="3"/>
      <c r="I471" s="3"/>
      <c r="J471" s="3"/>
      <c r="K471" s="3"/>
      <c r="L471" s="3"/>
      <c r="M471" s="3"/>
      <c r="N471" s="3"/>
      <c r="O471" s="3"/>
      <c r="P471" s="3"/>
      <c r="Q471" s="3"/>
      <c r="R471" s="3"/>
      <c r="S471" s="3"/>
      <c r="T471" s="3"/>
      <c r="U471" s="3"/>
      <c r="V471" s="3"/>
      <c r="W471" s="3"/>
      <c r="X471" s="3"/>
      <c r="Y471" s="3"/>
      <c r="Z471" s="3"/>
      <c r="AA471" s="3"/>
    </row>
    <row r="472" spans="1:27" ht="15.75" customHeight="1">
      <c r="A472" s="3"/>
      <c r="B472" s="3"/>
      <c r="C472" s="2"/>
      <c r="D472" s="3"/>
      <c r="E472" s="3"/>
      <c r="F472" s="3"/>
      <c r="G472" s="5"/>
      <c r="H472" s="3"/>
      <c r="I472" s="3"/>
      <c r="J472" s="3"/>
      <c r="K472" s="3"/>
      <c r="L472" s="3"/>
      <c r="M472" s="3"/>
      <c r="N472" s="3"/>
      <c r="O472" s="3"/>
      <c r="P472" s="3"/>
      <c r="Q472" s="3"/>
      <c r="R472" s="3"/>
      <c r="S472" s="3"/>
      <c r="T472" s="3"/>
      <c r="U472" s="3"/>
      <c r="V472" s="3"/>
      <c r="W472" s="3"/>
      <c r="X472" s="3"/>
      <c r="Y472" s="3"/>
      <c r="Z472" s="3"/>
      <c r="AA472" s="3"/>
    </row>
    <row r="473" spans="1:27" ht="15.75" customHeight="1">
      <c r="A473" s="3"/>
      <c r="B473" s="3"/>
      <c r="C473" s="2"/>
      <c r="D473" s="3"/>
      <c r="E473" s="3"/>
      <c r="F473" s="3"/>
      <c r="G473" s="5"/>
      <c r="H473" s="3"/>
      <c r="I473" s="3"/>
      <c r="J473" s="3"/>
      <c r="K473" s="3"/>
      <c r="L473" s="3"/>
      <c r="M473" s="3"/>
      <c r="N473" s="3"/>
      <c r="O473" s="3"/>
      <c r="P473" s="3"/>
      <c r="Q473" s="3"/>
      <c r="R473" s="3"/>
      <c r="S473" s="3"/>
      <c r="T473" s="3"/>
      <c r="U473" s="3"/>
      <c r="V473" s="3"/>
      <c r="W473" s="3"/>
      <c r="X473" s="3"/>
      <c r="Y473" s="3"/>
      <c r="Z473" s="3"/>
      <c r="AA473" s="3"/>
    </row>
    <row r="474" spans="1:27" ht="15.75" customHeight="1">
      <c r="A474" s="3"/>
      <c r="B474" s="3"/>
      <c r="C474" s="2"/>
      <c r="D474" s="3"/>
      <c r="E474" s="3"/>
      <c r="F474" s="3"/>
      <c r="G474" s="5"/>
      <c r="H474" s="3"/>
      <c r="I474" s="3"/>
      <c r="J474" s="3"/>
      <c r="K474" s="3"/>
      <c r="L474" s="3"/>
      <c r="M474" s="3"/>
      <c r="N474" s="3"/>
      <c r="O474" s="3"/>
      <c r="P474" s="3"/>
      <c r="Q474" s="3"/>
      <c r="R474" s="3"/>
      <c r="S474" s="3"/>
      <c r="T474" s="3"/>
      <c r="U474" s="3"/>
      <c r="V474" s="3"/>
      <c r="W474" s="3"/>
      <c r="X474" s="3"/>
      <c r="Y474" s="3"/>
      <c r="Z474" s="3"/>
      <c r="AA474" s="3"/>
    </row>
    <row r="475" spans="1:27" ht="15.75" customHeight="1">
      <c r="A475" s="3"/>
      <c r="B475" s="3"/>
      <c r="C475" s="2"/>
      <c r="D475" s="3"/>
      <c r="E475" s="3"/>
      <c r="F475" s="3"/>
      <c r="G475" s="5"/>
      <c r="H475" s="3"/>
      <c r="I475" s="3"/>
      <c r="J475" s="3"/>
      <c r="K475" s="3"/>
      <c r="L475" s="3"/>
      <c r="M475" s="3"/>
      <c r="N475" s="3"/>
      <c r="O475" s="3"/>
      <c r="P475" s="3"/>
      <c r="Q475" s="3"/>
      <c r="R475" s="3"/>
      <c r="S475" s="3"/>
      <c r="T475" s="3"/>
      <c r="U475" s="3"/>
      <c r="V475" s="3"/>
      <c r="W475" s="3"/>
      <c r="X475" s="3"/>
      <c r="Y475" s="3"/>
      <c r="Z475" s="3"/>
      <c r="AA475" s="3"/>
    </row>
    <row r="476" spans="1:27" ht="15.75" customHeight="1">
      <c r="A476" s="3"/>
      <c r="B476" s="3"/>
      <c r="C476" s="2"/>
      <c r="D476" s="3"/>
      <c r="E476" s="3"/>
      <c r="F476" s="3"/>
      <c r="G476" s="5"/>
      <c r="H476" s="3"/>
      <c r="I476" s="3"/>
      <c r="J476" s="3"/>
      <c r="K476" s="3"/>
      <c r="L476" s="3"/>
      <c r="M476" s="3"/>
      <c r="N476" s="3"/>
      <c r="O476" s="3"/>
      <c r="P476" s="3"/>
      <c r="Q476" s="3"/>
      <c r="R476" s="3"/>
      <c r="S476" s="3"/>
      <c r="T476" s="3"/>
      <c r="U476" s="3"/>
      <c r="V476" s="3"/>
      <c r="W476" s="3"/>
      <c r="X476" s="3"/>
      <c r="Y476" s="3"/>
      <c r="Z476" s="3"/>
      <c r="AA476" s="3"/>
    </row>
    <row r="477" spans="1:27" ht="15.75" customHeight="1">
      <c r="A477" s="3"/>
      <c r="B477" s="3"/>
      <c r="C477" s="2"/>
      <c r="D477" s="3"/>
      <c r="E477" s="3"/>
      <c r="F477" s="3"/>
      <c r="G477" s="5"/>
      <c r="H477" s="3"/>
      <c r="I477" s="3"/>
      <c r="J477" s="3"/>
      <c r="K477" s="3"/>
      <c r="L477" s="3"/>
      <c r="M477" s="3"/>
      <c r="N477" s="3"/>
      <c r="O477" s="3"/>
      <c r="P477" s="3"/>
      <c r="Q477" s="3"/>
      <c r="R477" s="3"/>
      <c r="S477" s="3"/>
      <c r="T477" s="3"/>
      <c r="U477" s="3"/>
      <c r="V477" s="3"/>
      <c r="W477" s="3"/>
      <c r="X477" s="3"/>
      <c r="Y477" s="3"/>
      <c r="Z477" s="3"/>
      <c r="AA477" s="3"/>
    </row>
    <row r="478" spans="1:27" ht="15.75" customHeight="1">
      <c r="A478" s="3"/>
      <c r="B478" s="3"/>
      <c r="C478" s="2"/>
      <c r="D478" s="3"/>
      <c r="E478" s="3"/>
      <c r="F478" s="3"/>
      <c r="G478" s="5"/>
      <c r="H478" s="3"/>
      <c r="I478" s="3"/>
      <c r="J478" s="3"/>
      <c r="K478" s="3"/>
      <c r="L478" s="3"/>
      <c r="M478" s="3"/>
      <c r="N478" s="3"/>
      <c r="O478" s="3"/>
      <c r="P478" s="3"/>
      <c r="Q478" s="3"/>
      <c r="R478" s="3"/>
      <c r="S478" s="3"/>
      <c r="T478" s="3"/>
      <c r="U478" s="3"/>
      <c r="V478" s="3"/>
      <c r="W478" s="3"/>
      <c r="X478" s="3"/>
      <c r="Y478" s="3"/>
      <c r="Z478" s="3"/>
      <c r="AA478" s="3"/>
    </row>
    <row r="479" spans="1:27" ht="15.75" customHeight="1">
      <c r="A479" s="3"/>
      <c r="B479" s="3"/>
      <c r="C479" s="2"/>
      <c r="D479" s="3"/>
      <c r="E479" s="3"/>
      <c r="F479" s="3"/>
      <c r="G479" s="5"/>
      <c r="H479" s="3"/>
      <c r="I479" s="3"/>
      <c r="J479" s="3"/>
      <c r="K479" s="3"/>
      <c r="L479" s="3"/>
      <c r="M479" s="3"/>
      <c r="N479" s="3"/>
      <c r="O479" s="3"/>
      <c r="P479" s="3"/>
      <c r="Q479" s="3"/>
      <c r="R479" s="3"/>
      <c r="S479" s="3"/>
      <c r="T479" s="3"/>
      <c r="U479" s="3"/>
      <c r="V479" s="3"/>
      <c r="W479" s="3"/>
      <c r="X479" s="3"/>
      <c r="Y479" s="3"/>
      <c r="Z479" s="3"/>
      <c r="AA479" s="3"/>
    </row>
    <row r="480" spans="1:27" ht="15.75" customHeight="1">
      <c r="A480" s="3"/>
      <c r="B480" s="3"/>
      <c r="C480" s="2"/>
      <c r="D480" s="3"/>
      <c r="E480" s="3"/>
      <c r="F480" s="3"/>
      <c r="G480" s="5"/>
      <c r="H480" s="3"/>
      <c r="I480" s="3"/>
      <c r="J480" s="3"/>
      <c r="K480" s="3"/>
      <c r="L480" s="3"/>
      <c r="M480" s="3"/>
      <c r="N480" s="3"/>
      <c r="O480" s="3"/>
      <c r="P480" s="3"/>
      <c r="Q480" s="3"/>
      <c r="R480" s="3"/>
      <c r="S480" s="3"/>
      <c r="T480" s="3"/>
      <c r="U480" s="3"/>
      <c r="V480" s="3"/>
      <c r="W480" s="3"/>
      <c r="X480" s="3"/>
      <c r="Y480" s="3"/>
      <c r="Z480" s="3"/>
      <c r="AA480" s="3"/>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8">
    <mergeCell ref="C11:D11"/>
    <mergeCell ref="C10:D10"/>
    <mergeCell ref="C96:D96"/>
    <mergeCell ref="C55:D55"/>
    <mergeCell ref="C42:D42"/>
    <mergeCell ref="C12:D12"/>
    <mergeCell ref="C13:D13"/>
    <mergeCell ref="C49:D49"/>
    <mergeCell ref="C53:D53"/>
    <mergeCell ref="C50:D50"/>
    <mergeCell ref="C52:D52"/>
    <mergeCell ref="C51:D51"/>
    <mergeCell ref="C94:D94"/>
    <mergeCell ref="C93:D93"/>
    <mergeCell ref="C83:D83"/>
    <mergeCell ref="C87:D87"/>
    <mergeCell ref="C86:D86"/>
    <mergeCell ref="C14:D14"/>
    <mergeCell ref="C16:D16"/>
    <mergeCell ref="C92:D92"/>
    <mergeCell ref="C91:D91"/>
    <mergeCell ref="B90:B94"/>
    <mergeCell ref="C90:D90"/>
    <mergeCell ref="B89:D89"/>
    <mergeCell ref="J2:J3"/>
    <mergeCell ref="C126:D126"/>
    <mergeCell ref="C125:D125"/>
    <mergeCell ref="C45:D45"/>
    <mergeCell ref="C46:D46"/>
    <mergeCell ref="B48:D48"/>
    <mergeCell ref="C124:D124"/>
    <mergeCell ref="B9:D9"/>
    <mergeCell ref="C6:D6"/>
    <mergeCell ref="C7:D7"/>
    <mergeCell ref="C3:D3"/>
    <mergeCell ref="C2:D2"/>
    <mergeCell ref="B57:B81"/>
    <mergeCell ref="B18:B40"/>
    <mergeCell ref="B10:B14"/>
    <mergeCell ref="B49:B53"/>
    <mergeCell ref="B163:D163"/>
    <mergeCell ref="B130:B155"/>
    <mergeCell ref="B241:B246"/>
    <mergeCell ref="B172:B195"/>
    <mergeCell ref="B212:B232"/>
    <mergeCell ref="B204:B208"/>
    <mergeCell ref="C197:D197"/>
    <mergeCell ref="C201:D201"/>
    <mergeCell ref="C200:D200"/>
    <mergeCell ref="C206:D206"/>
    <mergeCell ref="C165:D165"/>
    <mergeCell ref="C280:D280"/>
    <mergeCell ref="C208:D208"/>
    <mergeCell ref="C210:D210"/>
    <mergeCell ref="C234:D234"/>
    <mergeCell ref="C237:D237"/>
    <mergeCell ref="C166:D166"/>
    <mergeCell ref="C170:D170"/>
    <mergeCell ref="B98:B113"/>
    <mergeCell ref="C115:D115"/>
    <mergeCell ref="C122:D122"/>
    <mergeCell ref="B121:D121"/>
    <mergeCell ref="C119:D119"/>
    <mergeCell ref="C118:D118"/>
    <mergeCell ref="C128:D128"/>
    <mergeCell ref="B122:B126"/>
    <mergeCell ref="C123:D123"/>
    <mergeCell ref="B164:B168"/>
    <mergeCell ref="C164:D164"/>
    <mergeCell ref="C157:D157"/>
    <mergeCell ref="C160:D160"/>
    <mergeCell ref="C161:D161"/>
    <mergeCell ref="C241:D241"/>
    <mergeCell ref="B240:D240"/>
    <mergeCell ref="C167:D167"/>
    <mergeCell ref="C168:D168"/>
    <mergeCell ref="B250:B278"/>
    <mergeCell ref="B203:D203"/>
    <mergeCell ref="C248:D248"/>
    <mergeCell ref="C245:D245"/>
    <mergeCell ref="C246:D246"/>
    <mergeCell ref="C238:D238"/>
    <mergeCell ref="C243:D243"/>
    <mergeCell ref="C244:D244"/>
    <mergeCell ref="C242:D242"/>
    <mergeCell ref="C204:D204"/>
    <mergeCell ref="C205:D205"/>
    <mergeCell ref="C207:D207"/>
  </mergeCells>
  <conditionalFormatting sqref="C1:D8 C10:D47 C49:D88 C90:D120 F99 C122:D162 F132:F144 C164:D202 C204:D239 C241:D1000">
    <cfRule type="cellIs" dxfId="19" priority="1" operator="equal">
      <formula>"Success"</formula>
    </cfRule>
  </conditionalFormatting>
  <conditionalFormatting sqref="C1:D8 C10:D47 C49:D88 C90:D120 F99 C122:D162 F132:F144 C164:D202 C204:D239 C241:D1000">
    <cfRule type="containsText" dxfId="18" priority="2" operator="containsText" text="Failed">
      <formula>NOT(ISERROR(SEARCH(("Failed"),(C1))))</formula>
    </cfRule>
  </conditionalFormatting>
  <conditionalFormatting sqref="C1:D8 C10:D47 C49:D88 C90:C120 D90:D100 D102 D108:D120 C122:D162 F132:F144 C164:D202 C204:D239 C241:D1000">
    <cfRule type="cellIs" dxfId="17" priority="3" operator="equal">
      <formula>"Success"</formula>
    </cfRule>
  </conditionalFormatting>
  <conditionalFormatting sqref="C1:D8 C10:D47 C49:D88 C90:C120 D90:D100 D102 D108:D120 C122:D162 F132:F144 C164:D202 C204:D239 C241:D1000">
    <cfRule type="containsText" dxfId="16" priority="4" operator="containsText" text="Failed">
      <formula>NOT(ISERROR(SEARCH(("Failed"),(C1))))</formula>
    </cfRule>
  </conditionalFormatting>
  <hyperlinks>
    <hyperlink ref="J2" location="Summary!A1" display="&lt; Back To Summary" xr:uid="{00000000-0004-0000-1900-000000000000}"/>
    <hyperlink ref="C3" location="TC-023!A1" display="TC-023" xr:uid="{00000000-0004-0000-1900-000001000000}"/>
    <hyperlink ref="C7" location="TC-023!6:6" display="TC-023-SC-001" xr:uid="{00000000-0004-0000-1900-000002000000}"/>
    <hyperlink ref="C46" location="TC-023!45:45" display="TC-023-SC-002" xr:uid="{00000000-0004-0000-1900-000003000000}"/>
    <hyperlink ref="C87" location="TC-023!86:86" display="TC-023-SC-003" xr:uid="{00000000-0004-0000-1900-000004000000}"/>
    <hyperlink ref="C119" location="TC-023!118:118" display="TC-023-SC-004" xr:uid="{00000000-0004-0000-1900-000005000000}"/>
    <hyperlink ref="C161" location="TC-023!160:160" display="TC-023-SC-005" xr:uid="{00000000-0004-0000-1900-000006000000}"/>
    <hyperlink ref="C201" location="TC-023!200:200" display="TC-023-SC-006" xr:uid="{00000000-0004-0000-1900-000007000000}"/>
    <hyperlink ref="C238" location="TC-023!237:237" display="TC-023-SC-007" xr:uid="{00000000-0004-0000-1900-000008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5</v>
      </c>
      <c r="C2" s="158" t="str">
        <f>Summary!C137</f>
        <v>Users Edit Profile</v>
      </c>
      <c r="D2" s="126"/>
      <c r="E2" s="3"/>
      <c r="F2" s="17" t="s">
        <v>17</v>
      </c>
      <c r="G2" s="17" t="s">
        <v>15</v>
      </c>
      <c r="H2" s="17" t="s">
        <v>16</v>
      </c>
      <c r="I2" s="3"/>
      <c r="J2" s="129" t="s">
        <v>19</v>
      </c>
      <c r="K2" s="3"/>
      <c r="L2" s="3"/>
      <c r="M2" s="3"/>
      <c r="N2" s="3"/>
      <c r="O2" s="3"/>
      <c r="P2" s="3"/>
      <c r="Q2" s="3"/>
      <c r="R2" s="3"/>
      <c r="S2" s="3"/>
      <c r="T2" s="3"/>
      <c r="U2" s="3"/>
      <c r="V2" s="3"/>
      <c r="W2" s="3"/>
      <c r="X2" s="3"/>
      <c r="Y2" s="3"/>
      <c r="Z2" s="3"/>
      <c r="AA2" s="3"/>
      <c r="AB2" s="3"/>
    </row>
    <row r="3" spans="1:28" ht="14.4">
      <c r="A3" s="1"/>
      <c r="B3" s="25" t="s">
        <v>25</v>
      </c>
      <c r="C3" s="159" t="s">
        <v>532</v>
      </c>
      <c r="D3" s="126"/>
      <c r="E3" s="3"/>
      <c r="F3" s="26">
        <f>COUNTIF(C:C,"TC-025-SC-*")</f>
        <v>3</v>
      </c>
      <c r="G3" s="26">
        <f>COUNTIF(C:C,"Success")</f>
        <v>3</v>
      </c>
      <c r="H3" s="26">
        <f>F3-G3</f>
        <v>0</v>
      </c>
      <c r="I3" s="3"/>
      <c r="J3" s="130"/>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11</v>
      </c>
      <c r="C6" s="142" t="str">
        <f>Summary!F137</f>
        <v>Normal Scenario for Users Edit Profile</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9</v>
      </c>
      <c r="C7" s="146" t="s">
        <v>534</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0" t="s">
        <v>67</v>
      </c>
      <c r="C9" s="137"/>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1" t="s">
        <v>81</v>
      </c>
      <c r="C10" s="143" t="s">
        <v>598</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9"/>
      <c r="C11" s="178" t="s">
        <v>802</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9"/>
      <c r="C12" s="177" t="s">
        <v>803</v>
      </c>
      <c r="D12" s="161"/>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139"/>
      <c r="C13" s="143" t="s">
        <v>1391</v>
      </c>
      <c r="D13" s="126"/>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139"/>
      <c r="C14" s="143" t="s">
        <v>1393</v>
      </c>
      <c r="D14" s="126"/>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9"/>
      <c r="B15" s="130"/>
      <c r="C15" s="143" t="s">
        <v>1394</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55"/>
      <c r="C16" s="59"/>
      <c r="D16" s="3"/>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9"/>
      <c r="B17" s="59"/>
      <c r="C17" s="59"/>
      <c r="D17" s="3"/>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5"/>
      <c r="B18" s="60" t="s">
        <v>12</v>
      </c>
      <c r="C18" s="143" t="str">
        <f>Summary!G137</f>
        <v>Users can see the profile has updated</v>
      </c>
      <c r="D18" s="126"/>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9"/>
      <c r="B19" s="59"/>
      <c r="C19" s="59"/>
      <c r="D19" s="3"/>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5"/>
      <c r="B20" s="145" t="s">
        <v>118</v>
      </c>
      <c r="C20" s="105" t="s">
        <v>120</v>
      </c>
      <c r="D20" s="37" t="s">
        <v>552</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34"/>
      <c r="C21" s="105" t="s">
        <v>126</v>
      </c>
      <c r="D21" s="37" t="s">
        <v>792</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34"/>
      <c r="C22" s="105" t="s">
        <v>131</v>
      </c>
      <c r="D22" s="37" t="s">
        <v>1397</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34"/>
      <c r="C23" s="105" t="s">
        <v>137</v>
      </c>
      <c r="D23" s="74" t="s">
        <v>820</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34"/>
      <c r="C24" s="105" t="s">
        <v>139</v>
      </c>
      <c r="D24" s="37" t="s">
        <v>821</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134"/>
      <c r="C25" s="105" t="s">
        <v>144</v>
      </c>
      <c r="D25" s="74" t="s">
        <v>822</v>
      </c>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9"/>
      <c r="B26" s="134"/>
      <c r="C26" s="105" t="s">
        <v>149</v>
      </c>
      <c r="D26" s="37" t="s">
        <v>1398</v>
      </c>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59"/>
      <c r="B27" s="134"/>
      <c r="C27" s="105" t="s">
        <v>154</v>
      </c>
      <c r="D27" s="37" t="s">
        <v>1399</v>
      </c>
      <c r="E27" s="59"/>
      <c r="F27" s="59"/>
      <c r="G27" s="59"/>
      <c r="H27" s="59"/>
      <c r="I27" s="59"/>
      <c r="J27" s="59"/>
      <c r="K27" s="59"/>
      <c r="L27" s="59"/>
      <c r="M27" s="59"/>
      <c r="N27" s="59"/>
      <c r="O27" s="59"/>
      <c r="P27" s="59"/>
      <c r="Q27" s="59"/>
      <c r="R27" s="59"/>
      <c r="S27" s="59"/>
      <c r="T27" s="59"/>
      <c r="U27" s="59"/>
      <c r="V27" s="59"/>
      <c r="W27" s="59"/>
      <c r="X27" s="59"/>
      <c r="Y27" s="59"/>
      <c r="Z27" s="59"/>
      <c r="AA27" s="59"/>
      <c r="AB27" s="59"/>
    </row>
    <row r="28" spans="1:28" ht="15.75" customHeight="1">
      <c r="A28" s="59"/>
      <c r="B28" s="134"/>
      <c r="C28" s="105" t="s">
        <v>157</v>
      </c>
      <c r="D28" s="37" t="s">
        <v>1400</v>
      </c>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9"/>
      <c r="B29" s="134"/>
      <c r="C29" s="105" t="s">
        <v>162</v>
      </c>
      <c r="D29" s="37" t="s">
        <v>1401</v>
      </c>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9"/>
      <c r="B30" s="134"/>
      <c r="C30" s="105" t="s">
        <v>168</v>
      </c>
      <c r="D30" s="37" t="s">
        <v>1402</v>
      </c>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9"/>
      <c r="B31" s="135"/>
      <c r="C31" s="105" t="s">
        <v>171</v>
      </c>
      <c r="D31" s="37" t="s">
        <v>1403</v>
      </c>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9"/>
      <c r="B32" s="55"/>
      <c r="C32" s="59"/>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5"/>
      <c r="B33" s="60" t="s">
        <v>234</v>
      </c>
      <c r="C33" s="143" t="s">
        <v>235</v>
      </c>
      <c r="D33" s="126"/>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68"/>
      <c r="B34" s="68"/>
      <c r="C34" s="68"/>
      <c r="D34" s="31"/>
      <c r="E34" s="68"/>
      <c r="F34" s="68"/>
      <c r="G34" s="68"/>
      <c r="H34" s="68"/>
      <c r="I34" s="68"/>
      <c r="J34" s="68"/>
      <c r="K34" s="68"/>
      <c r="L34" s="68"/>
      <c r="M34" s="68"/>
      <c r="N34" s="68"/>
      <c r="O34" s="68"/>
      <c r="P34" s="68"/>
      <c r="Q34" s="68"/>
      <c r="R34" s="68"/>
      <c r="S34" s="68"/>
      <c r="T34" s="68"/>
      <c r="U34" s="68"/>
      <c r="V34" s="68"/>
      <c r="W34" s="68"/>
      <c r="X34" s="68"/>
      <c r="Y34" s="68"/>
      <c r="Z34" s="68"/>
      <c r="AA34" s="68"/>
      <c r="AB34" s="68"/>
    </row>
    <row r="35" spans="1:28"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spans="1:28" ht="15.75" customHeight="1">
      <c r="A36" s="55"/>
      <c r="B36" s="57" t="s">
        <v>11</v>
      </c>
      <c r="C36" s="142" t="str">
        <f>Summary!F138</f>
        <v>Negative Scenario for Users Edit Profile with Invalid Phone Number Format</v>
      </c>
      <c r="D36" s="126"/>
      <c r="E36" s="59"/>
      <c r="F36" s="59"/>
      <c r="G36" s="59"/>
      <c r="H36" s="59"/>
      <c r="I36" s="59"/>
      <c r="J36" s="59"/>
      <c r="K36" s="59"/>
      <c r="L36" s="59"/>
      <c r="M36" s="59"/>
      <c r="N36" s="59"/>
      <c r="O36" s="59"/>
      <c r="P36" s="59"/>
      <c r="Q36" s="59"/>
      <c r="R36" s="59"/>
      <c r="S36" s="59"/>
      <c r="T36" s="59"/>
      <c r="U36" s="59"/>
      <c r="V36" s="59"/>
      <c r="W36" s="59"/>
      <c r="X36" s="59"/>
      <c r="Y36" s="59"/>
      <c r="Z36" s="59"/>
      <c r="AA36" s="59"/>
      <c r="AB36" s="59"/>
    </row>
    <row r="37" spans="1:28" ht="15.75" customHeight="1">
      <c r="A37" s="55"/>
      <c r="B37" s="60" t="s">
        <v>9</v>
      </c>
      <c r="C37" s="146" t="s">
        <v>537</v>
      </c>
      <c r="D37" s="126"/>
      <c r="E37" s="59"/>
      <c r="F37" s="59"/>
      <c r="G37" s="59"/>
      <c r="H37" s="59"/>
      <c r="I37" s="59"/>
      <c r="J37" s="59"/>
      <c r="K37" s="59"/>
      <c r="L37" s="59"/>
      <c r="M37" s="59"/>
      <c r="N37" s="59"/>
      <c r="O37" s="59"/>
      <c r="P37" s="59"/>
      <c r="Q37" s="59"/>
      <c r="R37" s="59"/>
      <c r="S37" s="59"/>
      <c r="T37" s="59"/>
      <c r="U37" s="59"/>
      <c r="V37" s="59"/>
      <c r="W37" s="59"/>
      <c r="X37" s="59"/>
      <c r="Y37" s="59"/>
      <c r="Z37" s="59"/>
      <c r="AA37" s="59"/>
      <c r="AB37" s="59"/>
    </row>
    <row r="38" spans="1:28" ht="15.75" customHeight="1">
      <c r="A38" s="55"/>
      <c r="B38" s="55"/>
      <c r="C38" s="59"/>
      <c r="D38" s="3"/>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5"/>
      <c r="B39" s="140" t="s">
        <v>67</v>
      </c>
      <c r="C39" s="137"/>
      <c r="D39" s="126"/>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55"/>
      <c r="B40" s="141" t="s">
        <v>81</v>
      </c>
      <c r="C40" s="143" t="s">
        <v>598</v>
      </c>
      <c r="D40" s="126"/>
      <c r="E40" s="59"/>
      <c r="F40" s="59"/>
      <c r="G40" s="59"/>
      <c r="H40" s="59"/>
      <c r="I40" s="59"/>
      <c r="J40" s="59"/>
      <c r="K40" s="59"/>
      <c r="L40" s="59"/>
      <c r="M40" s="59"/>
      <c r="N40" s="59"/>
      <c r="O40" s="59"/>
      <c r="P40" s="59"/>
      <c r="Q40" s="59"/>
      <c r="R40" s="59"/>
      <c r="S40" s="59"/>
      <c r="T40" s="59"/>
      <c r="U40" s="59"/>
      <c r="V40" s="59"/>
      <c r="W40" s="59"/>
      <c r="X40" s="59"/>
      <c r="Y40" s="59"/>
      <c r="Z40" s="59"/>
      <c r="AA40" s="59"/>
      <c r="AB40" s="59"/>
    </row>
    <row r="41" spans="1:28" ht="15.75" customHeight="1">
      <c r="A41" s="55"/>
      <c r="B41" s="139"/>
      <c r="C41" s="178" t="s">
        <v>802</v>
      </c>
      <c r="D41" s="126"/>
      <c r="E41" s="59"/>
      <c r="F41" s="59"/>
      <c r="G41" s="59"/>
      <c r="H41" s="59"/>
      <c r="I41" s="59"/>
      <c r="J41" s="59"/>
      <c r="K41" s="59"/>
      <c r="L41" s="59"/>
      <c r="M41" s="59"/>
      <c r="N41" s="59"/>
      <c r="O41" s="59"/>
      <c r="P41" s="59"/>
      <c r="Q41" s="59"/>
      <c r="R41" s="59"/>
      <c r="S41" s="59"/>
      <c r="T41" s="59"/>
      <c r="U41" s="59"/>
      <c r="V41" s="59"/>
      <c r="W41" s="59"/>
      <c r="X41" s="59"/>
      <c r="Y41" s="59"/>
      <c r="Z41" s="59"/>
      <c r="AA41" s="59"/>
      <c r="AB41" s="59"/>
    </row>
    <row r="42" spans="1:28" ht="15.75" customHeight="1">
      <c r="A42" s="59"/>
      <c r="B42" s="139"/>
      <c r="C42" s="177" t="s">
        <v>803</v>
      </c>
      <c r="D42" s="161"/>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9"/>
      <c r="B43" s="139"/>
      <c r="C43" s="143" t="s">
        <v>1391</v>
      </c>
      <c r="D43" s="126"/>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59"/>
      <c r="B44" s="139"/>
      <c r="C44" s="144" t="s">
        <v>1404</v>
      </c>
      <c r="D44" s="126"/>
      <c r="E44" s="59"/>
      <c r="F44" s="59"/>
      <c r="G44" s="59"/>
      <c r="H44" s="59"/>
      <c r="I44" s="59"/>
      <c r="J44" s="59"/>
      <c r="K44" s="59"/>
      <c r="L44" s="59"/>
      <c r="M44" s="59"/>
      <c r="N44" s="59"/>
      <c r="O44" s="59"/>
      <c r="P44" s="59"/>
      <c r="Q44" s="59"/>
      <c r="R44" s="59"/>
      <c r="S44" s="59"/>
      <c r="T44" s="59"/>
      <c r="U44" s="59"/>
      <c r="V44" s="59"/>
      <c r="W44" s="59"/>
      <c r="X44" s="59"/>
      <c r="Y44" s="59"/>
      <c r="Z44" s="59"/>
      <c r="AA44" s="59"/>
      <c r="AB44" s="59"/>
    </row>
    <row r="45" spans="1:28" ht="15.75" customHeight="1">
      <c r="A45" s="59"/>
      <c r="B45" s="130"/>
      <c r="C45" s="143" t="s">
        <v>1394</v>
      </c>
      <c r="D45" s="126"/>
      <c r="E45" s="59"/>
      <c r="F45" s="59"/>
      <c r="G45" s="59"/>
      <c r="H45" s="59"/>
      <c r="I45" s="59"/>
      <c r="J45" s="59"/>
      <c r="K45" s="59"/>
      <c r="L45" s="59"/>
      <c r="M45" s="59"/>
      <c r="N45" s="59"/>
      <c r="O45" s="59"/>
      <c r="P45" s="59"/>
      <c r="Q45" s="59"/>
      <c r="R45" s="59"/>
      <c r="S45" s="59"/>
      <c r="T45" s="59"/>
      <c r="U45" s="59"/>
      <c r="V45" s="59"/>
      <c r="W45" s="59"/>
      <c r="X45" s="59"/>
      <c r="Y45" s="59"/>
      <c r="Z45" s="59"/>
      <c r="AA45" s="59"/>
      <c r="AB45" s="59"/>
    </row>
    <row r="46" spans="1:28" ht="15.75" customHeight="1">
      <c r="A46" s="59"/>
      <c r="B46" s="59"/>
      <c r="C46" s="59"/>
      <c r="D46" s="3"/>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5"/>
      <c r="B47" s="60" t="s">
        <v>12</v>
      </c>
      <c r="C47" s="143" t="str">
        <f>Summary!G138</f>
        <v>Users can see an error message 'Invalid Phone Number Format, with 8 - 20 Characters, eg : 81234XXXX'</v>
      </c>
      <c r="D47" s="126"/>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9"/>
      <c r="B48" s="59"/>
      <c r="C48" s="59"/>
      <c r="D48" s="3"/>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55"/>
      <c r="B49" s="141" t="s">
        <v>118</v>
      </c>
      <c r="C49" s="106" t="s">
        <v>120</v>
      </c>
      <c r="D49" s="37" t="s">
        <v>552</v>
      </c>
      <c r="E49" s="59"/>
      <c r="F49" s="59"/>
      <c r="G49" s="59"/>
      <c r="H49" s="59"/>
      <c r="I49" s="59"/>
      <c r="J49" s="59"/>
      <c r="K49" s="59"/>
      <c r="L49" s="59"/>
      <c r="M49" s="59"/>
      <c r="N49" s="59"/>
      <c r="O49" s="59"/>
      <c r="P49" s="59"/>
      <c r="Q49" s="59"/>
      <c r="R49" s="59"/>
      <c r="S49" s="59"/>
      <c r="T49" s="59"/>
      <c r="U49" s="59"/>
      <c r="V49" s="59"/>
      <c r="W49" s="59"/>
      <c r="X49" s="59"/>
      <c r="Y49" s="59"/>
      <c r="Z49" s="59"/>
      <c r="AA49" s="59"/>
      <c r="AB49" s="59"/>
    </row>
    <row r="50" spans="1:28" ht="15.75" customHeight="1">
      <c r="A50" s="59"/>
      <c r="B50" s="139"/>
      <c r="C50" s="106" t="s">
        <v>126</v>
      </c>
      <c r="D50" s="37" t="s">
        <v>792</v>
      </c>
      <c r="E50" s="59"/>
      <c r="F50" s="59"/>
      <c r="G50" s="59"/>
      <c r="H50" s="59"/>
      <c r="I50" s="59"/>
      <c r="J50" s="59"/>
      <c r="K50" s="59"/>
      <c r="L50" s="59"/>
      <c r="M50" s="59"/>
      <c r="N50" s="59"/>
      <c r="O50" s="59"/>
      <c r="P50" s="59"/>
      <c r="Q50" s="59"/>
      <c r="R50" s="59"/>
      <c r="S50" s="59"/>
      <c r="T50" s="59"/>
      <c r="U50" s="59"/>
      <c r="V50" s="59"/>
      <c r="W50" s="59"/>
      <c r="X50" s="59"/>
      <c r="Y50" s="59"/>
      <c r="Z50" s="59"/>
      <c r="AA50" s="59"/>
      <c r="AB50" s="59"/>
    </row>
    <row r="51" spans="1:28" ht="15.75" customHeight="1">
      <c r="A51" s="59"/>
      <c r="B51" s="139"/>
      <c r="C51" s="106" t="s">
        <v>131</v>
      </c>
      <c r="D51" s="37" t="s">
        <v>1397</v>
      </c>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9"/>
      <c r="B52" s="139"/>
      <c r="C52" s="106" t="s">
        <v>137</v>
      </c>
      <c r="D52" s="74" t="s">
        <v>820</v>
      </c>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9"/>
      <c r="B53" s="139"/>
      <c r="C53" s="106" t="s">
        <v>139</v>
      </c>
      <c r="D53" s="37" t="s">
        <v>821</v>
      </c>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9"/>
      <c r="B54" s="139"/>
      <c r="C54" s="106" t="s">
        <v>144</v>
      </c>
      <c r="D54" s="74" t="s">
        <v>822</v>
      </c>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9"/>
      <c r="B55" s="139"/>
      <c r="C55" s="106" t="s">
        <v>149</v>
      </c>
      <c r="D55" s="37" t="s">
        <v>1398</v>
      </c>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9"/>
      <c r="B56" s="139"/>
      <c r="C56" s="106" t="s">
        <v>154</v>
      </c>
      <c r="D56" s="37" t="s">
        <v>1399</v>
      </c>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39"/>
      <c r="C57" s="106" t="s">
        <v>157</v>
      </c>
      <c r="D57" s="37" t="s">
        <v>1400</v>
      </c>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139"/>
      <c r="C58" s="106" t="s">
        <v>162</v>
      </c>
      <c r="D58" s="37" t="s">
        <v>1401</v>
      </c>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9"/>
      <c r="B59" s="139"/>
      <c r="C59" s="106" t="s">
        <v>168</v>
      </c>
      <c r="D59" s="37" t="s">
        <v>1402</v>
      </c>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130"/>
      <c r="C60" s="106" t="s">
        <v>171</v>
      </c>
      <c r="D60" s="37" t="s">
        <v>1409</v>
      </c>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9"/>
      <c r="B61" s="59"/>
      <c r="C61" s="59"/>
      <c r="D61" s="3"/>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55"/>
      <c r="B62" s="60" t="s">
        <v>234</v>
      </c>
      <c r="C62" s="143" t="s">
        <v>235</v>
      </c>
      <c r="D62" s="126"/>
      <c r="E62" s="59"/>
      <c r="F62" s="59"/>
      <c r="G62" s="59"/>
      <c r="H62" s="59"/>
      <c r="I62" s="59"/>
      <c r="J62" s="59"/>
      <c r="K62" s="59"/>
      <c r="L62" s="59"/>
      <c r="M62" s="59"/>
      <c r="N62" s="59"/>
      <c r="O62" s="59"/>
      <c r="P62" s="59"/>
      <c r="Q62" s="59"/>
      <c r="R62" s="59"/>
      <c r="S62" s="59"/>
      <c r="T62" s="59"/>
      <c r="U62" s="59"/>
      <c r="V62" s="59"/>
      <c r="W62" s="59"/>
      <c r="X62" s="59"/>
      <c r="Y62" s="59"/>
      <c r="Z62" s="59"/>
      <c r="AA62" s="59"/>
      <c r="AB62" s="59"/>
    </row>
    <row r="63" spans="1:28" ht="15.75" customHeight="1">
      <c r="A63" s="68"/>
      <c r="B63" s="68"/>
      <c r="C63" s="68"/>
      <c r="D63" s="31"/>
      <c r="E63" s="68"/>
      <c r="F63" s="68"/>
      <c r="G63" s="68"/>
      <c r="H63" s="68"/>
      <c r="I63" s="68"/>
      <c r="J63" s="68"/>
      <c r="K63" s="68"/>
      <c r="L63" s="68"/>
      <c r="M63" s="68"/>
      <c r="N63" s="68"/>
      <c r="O63" s="68"/>
      <c r="P63" s="68"/>
      <c r="Q63" s="68"/>
      <c r="R63" s="68"/>
      <c r="S63" s="68"/>
      <c r="T63" s="68"/>
      <c r="U63" s="68"/>
      <c r="V63" s="68"/>
      <c r="W63" s="68"/>
      <c r="X63" s="68"/>
      <c r="Y63" s="68"/>
      <c r="Z63" s="68"/>
      <c r="AA63" s="68"/>
      <c r="AB63" s="68"/>
    </row>
    <row r="64" spans="1:28"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55"/>
      <c r="B65" s="57" t="s">
        <v>11</v>
      </c>
      <c r="C65" s="142" t="str">
        <f>Summary!F139</f>
        <v>Negative Scenario for Users Edit Profile with Full Name or Phone Number is Empty</v>
      </c>
      <c r="D65" s="126"/>
      <c r="E65" s="59"/>
      <c r="F65" s="59"/>
      <c r="G65" s="59"/>
      <c r="H65" s="59"/>
      <c r="I65" s="59"/>
      <c r="J65" s="59"/>
      <c r="K65" s="59"/>
      <c r="L65" s="59"/>
      <c r="M65" s="59"/>
      <c r="N65" s="59"/>
      <c r="O65" s="59"/>
      <c r="P65" s="59"/>
      <c r="Q65" s="59"/>
      <c r="R65" s="59"/>
      <c r="S65" s="59"/>
      <c r="T65" s="59"/>
      <c r="U65" s="59"/>
      <c r="V65" s="59"/>
      <c r="W65" s="59"/>
      <c r="X65" s="59"/>
      <c r="Y65" s="59"/>
      <c r="Z65" s="59"/>
      <c r="AA65" s="59"/>
      <c r="AB65" s="59"/>
    </row>
    <row r="66" spans="1:28" ht="15.75" customHeight="1">
      <c r="A66" s="55"/>
      <c r="B66" s="60" t="s">
        <v>9</v>
      </c>
      <c r="C66" s="146" t="s">
        <v>540</v>
      </c>
      <c r="D66" s="126"/>
      <c r="E66" s="59"/>
      <c r="F66" s="59"/>
      <c r="G66" s="59"/>
      <c r="H66" s="59"/>
      <c r="I66" s="59"/>
      <c r="J66" s="59"/>
      <c r="K66" s="59"/>
      <c r="L66" s="59"/>
      <c r="M66" s="59"/>
      <c r="N66" s="59"/>
      <c r="O66" s="59"/>
      <c r="P66" s="59"/>
      <c r="Q66" s="59"/>
      <c r="R66" s="59"/>
      <c r="S66" s="59"/>
      <c r="T66" s="59"/>
      <c r="U66" s="59"/>
      <c r="V66" s="59"/>
      <c r="W66" s="59"/>
      <c r="X66" s="59"/>
      <c r="Y66" s="59"/>
      <c r="Z66" s="59"/>
      <c r="AA66" s="59"/>
      <c r="AB66" s="59"/>
    </row>
    <row r="67" spans="1:28" ht="15.75" customHeight="1">
      <c r="A67" s="55"/>
      <c r="B67" s="55"/>
      <c r="C67" s="59"/>
      <c r="D67" s="3"/>
      <c r="E67" s="59"/>
      <c r="F67" s="59"/>
      <c r="G67" s="59"/>
      <c r="H67" s="59"/>
      <c r="I67" s="59"/>
      <c r="J67" s="59"/>
      <c r="K67" s="59"/>
      <c r="L67" s="59"/>
      <c r="M67" s="59"/>
      <c r="N67" s="59"/>
      <c r="O67" s="59"/>
      <c r="P67" s="59"/>
      <c r="Q67" s="59"/>
      <c r="R67" s="59"/>
      <c r="S67" s="59"/>
      <c r="T67" s="59"/>
      <c r="U67" s="59"/>
      <c r="V67" s="59"/>
      <c r="W67" s="59"/>
      <c r="X67" s="59"/>
      <c r="Y67" s="59"/>
      <c r="Z67" s="59"/>
      <c r="AA67" s="59"/>
      <c r="AB67" s="59"/>
    </row>
    <row r="68" spans="1:28" ht="15.75" customHeight="1">
      <c r="A68" s="55"/>
      <c r="B68" s="140" t="s">
        <v>67</v>
      </c>
      <c r="C68" s="137"/>
      <c r="D68" s="126"/>
      <c r="E68" s="59"/>
      <c r="F68" s="59"/>
      <c r="G68" s="59"/>
      <c r="H68" s="59"/>
      <c r="I68" s="59"/>
      <c r="J68" s="59"/>
      <c r="K68" s="59"/>
      <c r="L68" s="59"/>
      <c r="M68" s="59"/>
      <c r="N68" s="59"/>
      <c r="O68" s="59"/>
      <c r="P68" s="59"/>
      <c r="Q68" s="59"/>
      <c r="R68" s="59"/>
      <c r="S68" s="59"/>
      <c r="T68" s="59"/>
      <c r="U68" s="59"/>
      <c r="V68" s="59"/>
      <c r="W68" s="59"/>
      <c r="X68" s="59"/>
      <c r="Y68" s="59"/>
      <c r="Z68" s="59"/>
      <c r="AA68" s="59"/>
      <c r="AB68" s="59"/>
    </row>
    <row r="69" spans="1:28" ht="15.75" customHeight="1">
      <c r="A69" s="55"/>
      <c r="B69" s="141" t="s">
        <v>81</v>
      </c>
      <c r="C69" s="143" t="s">
        <v>598</v>
      </c>
      <c r="D69" s="126"/>
      <c r="E69" s="59"/>
      <c r="F69" s="59"/>
      <c r="G69" s="59"/>
      <c r="H69" s="59"/>
      <c r="I69" s="59"/>
      <c r="J69" s="59"/>
      <c r="K69" s="59"/>
      <c r="L69" s="59"/>
      <c r="M69" s="59"/>
      <c r="N69" s="59"/>
      <c r="O69" s="59"/>
      <c r="P69" s="59"/>
      <c r="Q69" s="59"/>
      <c r="R69" s="59"/>
      <c r="S69" s="59"/>
      <c r="T69" s="59"/>
      <c r="U69" s="59"/>
      <c r="V69" s="59"/>
      <c r="W69" s="59"/>
      <c r="X69" s="59"/>
      <c r="Y69" s="59"/>
      <c r="Z69" s="59"/>
      <c r="AA69" s="59"/>
      <c r="AB69" s="59"/>
    </row>
    <row r="70" spans="1:28" ht="15.75" customHeight="1">
      <c r="A70" s="55"/>
      <c r="B70" s="139"/>
      <c r="C70" s="178" t="s">
        <v>802</v>
      </c>
      <c r="D70" s="126"/>
      <c r="E70" s="59"/>
      <c r="F70" s="59"/>
      <c r="G70" s="59"/>
      <c r="H70" s="59"/>
      <c r="I70" s="59"/>
      <c r="J70" s="59"/>
      <c r="K70" s="59"/>
      <c r="L70" s="59"/>
      <c r="M70" s="59"/>
      <c r="N70" s="59"/>
      <c r="O70" s="59"/>
      <c r="P70" s="59"/>
      <c r="Q70" s="59"/>
      <c r="R70" s="59"/>
      <c r="S70" s="59"/>
      <c r="T70" s="59"/>
      <c r="U70" s="59"/>
      <c r="V70" s="59"/>
      <c r="W70" s="59"/>
      <c r="X70" s="59"/>
      <c r="Y70" s="59"/>
      <c r="Z70" s="59"/>
      <c r="AA70" s="59"/>
      <c r="AB70" s="59"/>
    </row>
    <row r="71" spans="1:28" ht="15.75" customHeight="1">
      <c r="A71" s="59"/>
      <c r="B71" s="139"/>
      <c r="C71" s="177" t="s">
        <v>803</v>
      </c>
      <c r="D71" s="161"/>
      <c r="E71" s="59"/>
      <c r="F71" s="59"/>
      <c r="G71" s="59"/>
      <c r="H71" s="59"/>
      <c r="I71" s="59"/>
      <c r="J71" s="59"/>
      <c r="K71" s="59"/>
      <c r="L71" s="59"/>
      <c r="M71" s="59"/>
      <c r="N71" s="59"/>
      <c r="O71" s="59"/>
      <c r="P71" s="59"/>
      <c r="Q71" s="59"/>
      <c r="R71" s="59"/>
      <c r="S71" s="59"/>
      <c r="T71" s="59"/>
      <c r="U71" s="59"/>
      <c r="V71" s="59"/>
      <c r="W71" s="59"/>
      <c r="X71" s="59"/>
      <c r="Y71" s="59"/>
      <c r="Z71" s="59"/>
      <c r="AA71" s="59"/>
      <c r="AB71" s="59"/>
    </row>
    <row r="72" spans="1:28" ht="15.75" customHeight="1">
      <c r="A72" s="59"/>
      <c r="B72" s="139"/>
      <c r="C72" s="144" t="s">
        <v>1411</v>
      </c>
      <c r="D72" s="126"/>
      <c r="E72" s="59"/>
      <c r="F72" s="59"/>
      <c r="G72" s="59"/>
      <c r="H72" s="59"/>
      <c r="I72" s="59"/>
      <c r="J72" s="59"/>
      <c r="K72" s="59"/>
      <c r="L72" s="59"/>
      <c r="M72" s="59"/>
      <c r="N72" s="59"/>
      <c r="O72" s="59"/>
      <c r="P72" s="59"/>
      <c r="Q72" s="59"/>
      <c r="R72" s="59"/>
      <c r="S72" s="59"/>
      <c r="T72" s="59"/>
      <c r="U72" s="59"/>
      <c r="V72" s="59"/>
      <c r="W72" s="59"/>
      <c r="X72" s="59"/>
      <c r="Y72" s="59"/>
      <c r="Z72" s="59"/>
      <c r="AA72" s="59"/>
      <c r="AB72" s="59"/>
    </row>
    <row r="73" spans="1:28" ht="15.75" customHeight="1">
      <c r="A73" s="59"/>
      <c r="B73" s="139"/>
      <c r="C73" s="143" t="s">
        <v>1412</v>
      </c>
      <c r="D73" s="126"/>
      <c r="E73" s="59"/>
      <c r="F73" s="59"/>
      <c r="G73" s="59"/>
      <c r="H73" s="59"/>
      <c r="I73" s="59"/>
      <c r="J73" s="59"/>
      <c r="K73" s="59"/>
      <c r="L73" s="59"/>
      <c r="M73" s="59"/>
      <c r="N73" s="59"/>
      <c r="O73" s="59"/>
      <c r="P73" s="59"/>
      <c r="Q73" s="59"/>
      <c r="R73" s="59"/>
      <c r="S73" s="59"/>
      <c r="T73" s="59"/>
      <c r="U73" s="59"/>
      <c r="V73" s="59"/>
      <c r="W73" s="59"/>
      <c r="X73" s="59"/>
      <c r="Y73" s="59"/>
      <c r="Z73" s="59"/>
      <c r="AA73" s="59"/>
      <c r="AB73" s="59"/>
    </row>
    <row r="74" spans="1:28" ht="15.75" customHeight="1">
      <c r="A74" s="59"/>
      <c r="B74" s="130"/>
      <c r="C74" s="143" t="s">
        <v>1394</v>
      </c>
      <c r="D74" s="126"/>
      <c r="E74" s="59"/>
      <c r="F74" s="59"/>
      <c r="G74" s="59"/>
      <c r="H74" s="59"/>
      <c r="I74" s="59"/>
      <c r="J74" s="59"/>
      <c r="K74" s="59"/>
      <c r="L74" s="59"/>
      <c r="M74" s="59"/>
      <c r="N74" s="59"/>
      <c r="O74" s="59"/>
      <c r="P74" s="59"/>
      <c r="Q74" s="59"/>
      <c r="R74" s="59"/>
      <c r="S74" s="59"/>
      <c r="T74" s="59"/>
      <c r="U74" s="59"/>
      <c r="V74" s="59"/>
      <c r="W74" s="59"/>
      <c r="X74" s="59"/>
      <c r="Y74" s="59"/>
      <c r="Z74" s="59"/>
      <c r="AA74" s="59"/>
      <c r="AB74" s="59"/>
    </row>
    <row r="75" spans="1:28" ht="15.75" customHeight="1">
      <c r="A75" s="59"/>
      <c r="B75" s="59"/>
      <c r="C75" s="59"/>
      <c r="D75" s="3"/>
      <c r="E75" s="59"/>
      <c r="F75" s="59"/>
      <c r="G75" s="59"/>
      <c r="H75" s="59"/>
      <c r="I75" s="59"/>
      <c r="J75" s="59"/>
      <c r="K75" s="59"/>
      <c r="L75" s="59"/>
      <c r="M75" s="59"/>
      <c r="N75" s="59"/>
      <c r="O75" s="59"/>
      <c r="P75" s="59"/>
      <c r="Q75" s="59"/>
      <c r="R75" s="59"/>
      <c r="S75" s="59"/>
      <c r="T75" s="59"/>
      <c r="U75" s="59"/>
      <c r="V75" s="59"/>
      <c r="W75" s="59"/>
      <c r="X75" s="59"/>
      <c r="Y75" s="59"/>
      <c r="Z75" s="59"/>
      <c r="AA75" s="59"/>
      <c r="AB75" s="59"/>
    </row>
    <row r="76" spans="1:28" ht="15.75" customHeight="1">
      <c r="A76" s="55"/>
      <c r="B76" s="60" t="s">
        <v>12</v>
      </c>
      <c r="C76" s="143" t="str">
        <f>Summary!G13</f>
        <v>Users can see an error message 'Please fill up the [empty field]'</v>
      </c>
      <c r="D76" s="126"/>
      <c r="E76" s="59"/>
      <c r="F76" s="59"/>
      <c r="G76" s="59"/>
      <c r="H76" s="59"/>
      <c r="I76" s="59"/>
      <c r="J76" s="59"/>
      <c r="K76" s="59"/>
      <c r="L76" s="59"/>
      <c r="M76" s="59"/>
      <c r="N76" s="59"/>
      <c r="O76" s="59"/>
      <c r="P76" s="59"/>
      <c r="Q76" s="59"/>
      <c r="R76" s="59"/>
      <c r="S76" s="59"/>
      <c r="T76" s="59"/>
      <c r="U76" s="59"/>
      <c r="V76" s="59"/>
      <c r="W76" s="59"/>
      <c r="X76" s="59"/>
      <c r="Y76" s="59"/>
      <c r="Z76" s="59"/>
      <c r="AA76" s="59"/>
      <c r="AB76" s="59"/>
    </row>
    <row r="77" spans="1:28" ht="15.75" customHeight="1">
      <c r="A77" s="59"/>
      <c r="B77" s="59"/>
      <c r="C77" s="59"/>
      <c r="D77" s="3"/>
      <c r="E77" s="59"/>
      <c r="F77" s="59"/>
      <c r="G77" s="59"/>
      <c r="H77" s="59"/>
      <c r="I77" s="59"/>
      <c r="J77" s="59"/>
      <c r="K77" s="59"/>
      <c r="L77" s="59"/>
      <c r="M77" s="59"/>
      <c r="N77" s="59"/>
      <c r="O77" s="59"/>
      <c r="P77" s="59"/>
      <c r="Q77" s="59"/>
      <c r="R77" s="59"/>
      <c r="S77" s="59"/>
      <c r="T77" s="59"/>
      <c r="U77" s="59"/>
      <c r="V77" s="59"/>
      <c r="W77" s="59"/>
      <c r="X77" s="59"/>
      <c r="Y77" s="59"/>
      <c r="Z77" s="59"/>
      <c r="AA77" s="59"/>
      <c r="AB77" s="59"/>
    </row>
    <row r="78" spans="1:28" ht="15.75" customHeight="1">
      <c r="A78" s="55"/>
      <c r="B78" s="141" t="s">
        <v>118</v>
      </c>
      <c r="C78" s="106" t="s">
        <v>120</v>
      </c>
      <c r="D78" s="37" t="s">
        <v>552</v>
      </c>
      <c r="E78" s="59"/>
      <c r="F78" s="59"/>
      <c r="G78" s="59"/>
      <c r="H78" s="59"/>
      <c r="I78" s="59"/>
      <c r="J78" s="59"/>
      <c r="K78" s="59"/>
      <c r="L78" s="59"/>
      <c r="M78" s="59"/>
      <c r="N78" s="59"/>
      <c r="O78" s="59"/>
      <c r="P78" s="59"/>
      <c r="Q78" s="59"/>
      <c r="R78" s="59"/>
      <c r="S78" s="59"/>
      <c r="T78" s="59"/>
      <c r="U78" s="59"/>
      <c r="V78" s="59"/>
      <c r="W78" s="59"/>
      <c r="X78" s="59"/>
      <c r="Y78" s="59"/>
      <c r="Z78" s="59"/>
      <c r="AA78" s="59"/>
      <c r="AB78" s="59"/>
    </row>
    <row r="79" spans="1:28" ht="15.75" customHeight="1">
      <c r="A79" s="59"/>
      <c r="B79" s="139"/>
      <c r="C79" s="106" t="s">
        <v>126</v>
      </c>
      <c r="D79" s="37" t="s">
        <v>792</v>
      </c>
      <c r="E79" s="59"/>
      <c r="F79" s="59"/>
      <c r="G79" s="59"/>
      <c r="H79" s="59"/>
      <c r="I79" s="59"/>
      <c r="J79" s="59"/>
      <c r="K79" s="59"/>
      <c r="L79" s="59"/>
      <c r="M79" s="59"/>
      <c r="N79" s="59"/>
      <c r="O79" s="59"/>
      <c r="P79" s="59"/>
      <c r="Q79" s="59"/>
      <c r="R79" s="59"/>
      <c r="S79" s="59"/>
      <c r="T79" s="59"/>
      <c r="U79" s="59"/>
      <c r="V79" s="59"/>
      <c r="W79" s="59"/>
      <c r="X79" s="59"/>
      <c r="Y79" s="59"/>
      <c r="Z79" s="59"/>
      <c r="AA79" s="59"/>
      <c r="AB79" s="59"/>
    </row>
    <row r="80" spans="1:28" ht="15.75" customHeight="1">
      <c r="A80" s="59"/>
      <c r="B80" s="139"/>
      <c r="C80" s="106" t="s">
        <v>131</v>
      </c>
      <c r="D80" s="37" t="s">
        <v>1397</v>
      </c>
      <c r="E80" s="59"/>
      <c r="F80" s="59"/>
      <c r="G80" s="59"/>
      <c r="H80" s="59"/>
      <c r="I80" s="59"/>
      <c r="J80" s="59"/>
      <c r="K80" s="59"/>
      <c r="L80" s="59"/>
      <c r="M80" s="59"/>
      <c r="N80" s="59"/>
      <c r="O80" s="59"/>
      <c r="P80" s="59"/>
      <c r="Q80" s="59"/>
      <c r="R80" s="59"/>
      <c r="S80" s="59"/>
      <c r="T80" s="59"/>
      <c r="U80" s="59"/>
      <c r="V80" s="59"/>
      <c r="W80" s="59"/>
      <c r="X80" s="59"/>
      <c r="Y80" s="59"/>
      <c r="Z80" s="59"/>
      <c r="AA80" s="59"/>
      <c r="AB80" s="59"/>
    </row>
    <row r="81" spans="1:28" ht="15.75" customHeight="1">
      <c r="A81" s="59"/>
      <c r="B81" s="139"/>
      <c r="C81" s="106" t="s">
        <v>137</v>
      </c>
      <c r="D81" s="74" t="s">
        <v>820</v>
      </c>
      <c r="E81" s="59"/>
      <c r="F81" s="59"/>
      <c r="G81" s="59"/>
      <c r="H81" s="59"/>
      <c r="I81" s="59"/>
      <c r="J81" s="59"/>
      <c r="K81" s="59"/>
      <c r="L81" s="59"/>
      <c r="M81" s="59"/>
      <c r="N81" s="59"/>
      <c r="O81" s="59"/>
      <c r="P81" s="59"/>
      <c r="Q81" s="59"/>
      <c r="R81" s="59"/>
      <c r="S81" s="59"/>
      <c r="T81" s="59"/>
      <c r="U81" s="59"/>
      <c r="V81" s="59"/>
      <c r="W81" s="59"/>
      <c r="X81" s="59"/>
      <c r="Y81" s="59"/>
      <c r="Z81" s="59"/>
      <c r="AA81" s="59"/>
      <c r="AB81" s="59"/>
    </row>
    <row r="82" spans="1:28" ht="15.75" customHeight="1">
      <c r="A82" s="59"/>
      <c r="B82" s="139"/>
      <c r="C82" s="106" t="s">
        <v>139</v>
      </c>
      <c r="D82" s="37" t="s">
        <v>821</v>
      </c>
      <c r="E82" s="59"/>
      <c r="F82" s="59"/>
      <c r="G82" s="59"/>
      <c r="H82" s="59"/>
      <c r="I82" s="59"/>
      <c r="J82" s="59"/>
      <c r="K82" s="59"/>
      <c r="L82" s="59"/>
      <c r="M82" s="59"/>
      <c r="N82" s="59"/>
      <c r="O82" s="59"/>
      <c r="P82" s="59"/>
      <c r="Q82" s="59"/>
      <c r="R82" s="59"/>
      <c r="S82" s="59"/>
      <c r="T82" s="59"/>
      <c r="U82" s="59"/>
      <c r="V82" s="59"/>
      <c r="W82" s="59"/>
      <c r="X82" s="59"/>
      <c r="Y82" s="59"/>
      <c r="Z82" s="59"/>
      <c r="AA82" s="59"/>
      <c r="AB82" s="59"/>
    </row>
    <row r="83" spans="1:28" ht="15.75" customHeight="1">
      <c r="A83" s="59"/>
      <c r="B83" s="139"/>
      <c r="C83" s="106" t="s">
        <v>144</v>
      </c>
      <c r="D83" s="74" t="s">
        <v>822</v>
      </c>
      <c r="E83" s="59"/>
      <c r="F83" s="59"/>
      <c r="G83" s="59"/>
      <c r="H83" s="59"/>
      <c r="I83" s="59"/>
      <c r="J83" s="59"/>
      <c r="K83" s="59"/>
      <c r="L83" s="59"/>
      <c r="M83" s="59"/>
      <c r="N83" s="59"/>
      <c r="O83" s="59"/>
      <c r="P83" s="59"/>
      <c r="Q83" s="59"/>
      <c r="R83" s="59"/>
      <c r="S83" s="59"/>
      <c r="T83" s="59"/>
      <c r="U83" s="59"/>
      <c r="V83" s="59"/>
      <c r="W83" s="59"/>
      <c r="X83" s="59"/>
      <c r="Y83" s="59"/>
      <c r="Z83" s="59"/>
      <c r="AA83" s="59"/>
      <c r="AB83" s="59"/>
    </row>
    <row r="84" spans="1:28" ht="15.75" customHeight="1">
      <c r="A84" s="59"/>
      <c r="B84" s="139"/>
      <c r="C84" s="106" t="s">
        <v>149</v>
      </c>
      <c r="D84" s="37" t="s">
        <v>1398</v>
      </c>
      <c r="E84" s="59"/>
      <c r="F84" s="59"/>
      <c r="G84" s="59"/>
      <c r="H84" s="59"/>
      <c r="I84" s="59"/>
      <c r="J84" s="59"/>
      <c r="K84" s="59"/>
      <c r="L84" s="59"/>
      <c r="M84" s="59"/>
      <c r="N84" s="59"/>
      <c r="O84" s="59"/>
      <c r="P84" s="59"/>
      <c r="Q84" s="59"/>
      <c r="R84" s="59"/>
      <c r="S84" s="59"/>
      <c r="T84" s="59"/>
      <c r="U84" s="59"/>
      <c r="V84" s="59"/>
      <c r="W84" s="59"/>
      <c r="X84" s="59"/>
      <c r="Y84" s="59"/>
      <c r="Z84" s="59"/>
      <c r="AA84" s="59"/>
      <c r="AB84" s="59"/>
    </row>
    <row r="85" spans="1:28" ht="15.75" customHeight="1">
      <c r="A85" s="59"/>
      <c r="B85" s="139"/>
      <c r="C85" s="106" t="s">
        <v>154</v>
      </c>
      <c r="D85" s="37" t="s">
        <v>1399</v>
      </c>
      <c r="E85" s="59"/>
      <c r="F85" s="59"/>
      <c r="G85" s="59"/>
      <c r="H85" s="59"/>
      <c r="I85" s="59"/>
      <c r="J85" s="59"/>
      <c r="K85" s="59"/>
      <c r="L85" s="59"/>
      <c r="M85" s="59"/>
      <c r="N85" s="59"/>
      <c r="O85" s="59"/>
      <c r="P85" s="59"/>
      <c r="Q85" s="59"/>
      <c r="R85" s="59"/>
      <c r="S85" s="59"/>
      <c r="T85" s="59"/>
      <c r="U85" s="59"/>
      <c r="V85" s="59"/>
      <c r="W85" s="59"/>
      <c r="X85" s="59"/>
      <c r="Y85" s="59"/>
      <c r="Z85" s="59"/>
      <c r="AA85" s="59"/>
      <c r="AB85" s="59"/>
    </row>
    <row r="86" spans="1:28" ht="15.75" customHeight="1">
      <c r="A86" s="59"/>
      <c r="B86" s="139"/>
      <c r="C86" s="106" t="s">
        <v>157</v>
      </c>
      <c r="D86" s="37" t="s">
        <v>1400</v>
      </c>
      <c r="E86" s="59"/>
      <c r="F86" s="59"/>
      <c r="G86" s="59"/>
      <c r="H86" s="59"/>
      <c r="I86" s="59"/>
      <c r="J86" s="59"/>
      <c r="K86" s="59"/>
      <c r="L86" s="59"/>
      <c r="M86" s="59"/>
      <c r="N86" s="59"/>
      <c r="O86" s="59"/>
      <c r="P86" s="59"/>
      <c r="Q86" s="59"/>
      <c r="R86" s="59"/>
      <c r="S86" s="59"/>
      <c r="T86" s="59"/>
      <c r="U86" s="59"/>
      <c r="V86" s="59"/>
      <c r="W86" s="59"/>
      <c r="X86" s="59"/>
      <c r="Y86" s="59"/>
      <c r="Z86" s="59"/>
      <c r="AA86" s="59"/>
      <c r="AB86" s="59"/>
    </row>
    <row r="87" spans="1:28" ht="15.75" customHeight="1">
      <c r="A87" s="59"/>
      <c r="B87" s="139"/>
      <c r="C87" s="106" t="s">
        <v>162</v>
      </c>
      <c r="D87" s="37" t="s">
        <v>1401</v>
      </c>
      <c r="E87" s="59"/>
      <c r="F87" s="59"/>
      <c r="G87" s="59"/>
      <c r="H87" s="59"/>
      <c r="I87" s="59"/>
      <c r="J87" s="59"/>
      <c r="K87" s="59"/>
      <c r="L87" s="59"/>
      <c r="M87" s="59"/>
      <c r="N87" s="59"/>
      <c r="O87" s="59"/>
      <c r="P87" s="59"/>
      <c r="Q87" s="59"/>
      <c r="R87" s="59"/>
      <c r="S87" s="59"/>
      <c r="T87" s="59"/>
      <c r="U87" s="59"/>
      <c r="V87" s="59"/>
      <c r="W87" s="59"/>
      <c r="X87" s="59"/>
      <c r="Y87" s="59"/>
      <c r="Z87" s="59"/>
      <c r="AA87" s="59"/>
      <c r="AB87" s="59"/>
    </row>
    <row r="88" spans="1:28" ht="15.75" customHeight="1">
      <c r="A88" s="59"/>
      <c r="B88" s="139"/>
      <c r="C88" s="106" t="s">
        <v>168</v>
      </c>
      <c r="D88" s="37" t="s">
        <v>1402</v>
      </c>
      <c r="E88" s="59"/>
      <c r="F88" s="59"/>
      <c r="G88" s="59"/>
      <c r="H88" s="59"/>
      <c r="I88" s="59"/>
      <c r="J88" s="59"/>
      <c r="K88" s="59"/>
      <c r="L88" s="59"/>
      <c r="M88" s="59"/>
      <c r="N88" s="59"/>
      <c r="O88" s="59"/>
      <c r="P88" s="59"/>
      <c r="Q88" s="59"/>
      <c r="R88" s="59"/>
      <c r="S88" s="59"/>
      <c r="T88" s="59"/>
      <c r="U88" s="59"/>
      <c r="V88" s="59"/>
      <c r="W88" s="59"/>
      <c r="X88" s="59"/>
      <c r="Y88" s="59"/>
      <c r="Z88" s="59"/>
      <c r="AA88" s="59"/>
      <c r="AB88" s="59"/>
    </row>
    <row r="89" spans="1:28" ht="15.75" customHeight="1">
      <c r="A89" s="59"/>
      <c r="B89" s="130"/>
      <c r="C89" s="106" t="s">
        <v>171</v>
      </c>
      <c r="D89" s="37" t="s">
        <v>1416</v>
      </c>
      <c r="E89" s="59"/>
      <c r="F89" s="59"/>
      <c r="G89" s="59"/>
      <c r="H89" s="59"/>
      <c r="I89" s="59"/>
      <c r="J89" s="59"/>
      <c r="K89" s="59"/>
      <c r="L89" s="59"/>
      <c r="M89" s="59"/>
      <c r="N89" s="59"/>
      <c r="O89" s="59"/>
      <c r="P89" s="59"/>
      <c r="Q89" s="59"/>
      <c r="R89" s="59"/>
      <c r="S89" s="59"/>
      <c r="T89" s="59"/>
      <c r="U89" s="59"/>
      <c r="V89" s="59"/>
      <c r="W89" s="59"/>
      <c r="X89" s="59"/>
      <c r="Y89" s="59"/>
      <c r="Z89" s="59"/>
      <c r="AA89" s="59"/>
      <c r="AB89" s="59"/>
    </row>
    <row r="90" spans="1:28" ht="15.75" customHeight="1">
      <c r="A90" s="59"/>
      <c r="B90" s="59"/>
      <c r="C90" s="59"/>
      <c r="D90" s="3"/>
      <c r="E90" s="59"/>
      <c r="F90" s="59"/>
      <c r="G90" s="59"/>
      <c r="H90" s="59"/>
      <c r="I90" s="59"/>
      <c r="J90" s="59"/>
      <c r="K90" s="59"/>
      <c r="L90" s="59"/>
      <c r="M90" s="59"/>
      <c r="N90" s="59"/>
      <c r="O90" s="59"/>
      <c r="P90" s="59"/>
      <c r="Q90" s="59"/>
      <c r="R90" s="59"/>
      <c r="S90" s="59"/>
      <c r="T90" s="59"/>
      <c r="U90" s="59"/>
      <c r="V90" s="59"/>
      <c r="W90" s="59"/>
      <c r="X90" s="59"/>
      <c r="Y90" s="59"/>
      <c r="Z90" s="59"/>
      <c r="AA90" s="59"/>
      <c r="AB90" s="59"/>
    </row>
    <row r="91" spans="1:28" ht="15.75" customHeight="1">
      <c r="A91" s="55"/>
      <c r="B91" s="60" t="s">
        <v>234</v>
      </c>
      <c r="C91" s="143" t="s">
        <v>235</v>
      </c>
      <c r="D91" s="126"/>
      <c r="E91" s="59"/>
      <c r="F91" s="59"/>
      <c r="G91" s="59"/>
      <c r="H91" s="59"/>
      <c r="I91" s="59"/>
      <c r="J91" s="59"/>
      <c r="K91" s="59"/>
      <c r="L91" s="59"/>
      <c r="M91" s="59"/>
      <c r="N91" s="59"/>
      <c r="O91" s="59"/>
      <c r="P91" s="59"/>
      <c r="Q91" s="59"/>
      <c r="R91" s="59"/>
      <c r="S91" s="59"/>
      <c r="T91" s="59"/>
      <c r="U91" s="59"/>
      <c r="V91" s="59"/>
      <c r="W91" s="59"/>
      <c r="X91" s="59"/>
      <c r="Y91" s="59"/>
      <c r="Z91" s="59"/>
      <c r="AA91" s="59"/>
      <c r="AB91" s="59"/>
    </row>
    <row r="92" spans="1:28" ht="15.75" customHeight="1">
      <c r="A92" s="68"/>
      <c r="B92" s="68"/>
      <c r="C92" s="68"/>
      <c r="D92" s="31"/>
      <c r="E92" s="68"/>
      <c r="F92" s="68"/>
      <c r="G92" s="68"/>
      <c r="H92" s="68"/>
      <c r="I92" s="68"/>
      <c r="J92" s="68"/>
      <c r="K92" s="68"/>
      <c r="L92" s="68"/>
      <c r="M92" s="68"/>
      <c r="N92" s="68"/>
      <c r="O92" s="68"/>
      <c r="P92" s="68"/>
      <c r="Q92" s="68"/>
      <c r="R92" s="68"/>
      <c r="S92" s="68"/>
      <c r="T92" s="68"/>
      <c r="U92" s="68"/>
      <c r="V92" s="68"/>
      <c r="W92" s="68"/>
      <c r="X92" s="68"/>
      <c r="Y92" s="68"/>
      <c r="Z92" s="68"/>
      <c r="AA92" s="68"/>
      <c r="AB92" s="68"/>
    </row>
    <row r="93" spans="1:28"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row r="293" spans="1:28" ht="15.75" customHeight="1"/>
    <row r="294" spans="1:28" ht="15.75" customHeight="1"/>
    <row r="295" spans="1:28" ht="15.75" customHeight="1"/>
    <row r="296" spans="1:28" ht="15.75" customHeight="1"/>
    <row r="297" spans="1:28" ht="15.75" customHeight="1"/>
    <row r="298" spans="1:28" ht="15.75" customHeight="1"/>
    <row r="299" spans="1:28" ht="15.75" customHeight="1"/>
    <row r="300" spans="1:28" ht="15.75" customHeight="1"/>
    <row r="301" spans="1:28" ht="15.75" customHeight="1"/>
    <row r="302" spans="1:28" ht="15.75" customHeight="1"/>
    <row r="303" spans="1:28" ht="15.75" customHeight="1"/>
    <row r="304" spans="1:28"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2">
    <mergeCell ref="C74:D74"/>
    <mergeCell ref="C73:D73"/>
    <mergeCell ref="C76:D76"/>
    <mergeCell ref="C91:D91"/>
    <mergeCell ref="C47:D47"/>
    <mergeCell ref="B68:D68"/>
    <mergeCell ref="B49:B60"/>
    <mergeCell ref="C71:D71"/>
    <mergeCell ref="C65:D65"/>
    <mergeCell ref="C66:D66"/>
    <mergeCell ref="C69:D69"/>
    <mergeCell ref="C70:D70"/>
    <mergeCell ref="C72:D72"/>
    <mergeCell ref="C62:D62"/>
    <mergeCell ref="B69:B74"/>
    <mergeCell ref="B78:B89"/>
    <mergeCell ref="B20:B31"/>
    <mergeCell ref="B40:B45"/>
    <mergeCell ref="B10:B15"/>
    <mergeCell ref="C2:D2"/>
    <mergeCell ref="C3:D3"/>
    <mergeCell ref="C37:D37"/>
    <mergeCell ref="C36:D36"/>
    <mergeCell ref="C33:D33"/>
    <mergeCell ref="C45:D45"/>
    <mergeCell ref="C43:D43"/>
    <mergeCell ref="B39:D39"/>
    <mergeCell ref="C42:D42"/>
    <mergeCell ref="C40:D40"/>
    <mergeCell ref="C41:D41"/>
    <mergeCell ref="C44:D44"/>
    <mergeCell ref="J2:J3"/>
    <mergeCell ref="C15:D15"/>
    <mergeCell ref="C14:D14"/>
    <mergeCell ref="C18:D18"/>
    <mergeCell ref="C13:D13"/>
    <mergeCell ref="C12:D12"/>
    <mergeCell ref="C11:D11"/>
    <mergeCell ref="B9:D9"/>
    <mergeCell ref="C7:D7"/>
    <mergeCell ref="C6:D6"/>
    <mergeCell ref="C10:D10"/>
  </mergeCells>
  <conditionalFormatting sqref="D1 D4:D5 D8 D16:D17 D19:D22 D24 D26:D31 D34:D35 D38 D46 D48:D61 D63:D64 D67 D75 D77:D90 D92:D1000">
    <cfRule type="cellIs" dxfId="15" priority="1" operator="equal">
      <formula>"Success"</formula>
    </cfRule>
  </conditionalFormatting>
  <conditionalFormatting sqref="D1 D4:D5 D8 D16:D17 D19:D22 D24 D26:D31 D34:D35 D38 D46 D48:D61 D63:D64 D67 D75 D77:D90 D92:D1000">
    <cfRule type="containsText" dxfId="14" priority="2" operator="containsText" text="Failed">
      <formula>NOT(ISERROR(SEARCH(("Failed"),(D1))))</formula>
    </cfRule>
  </conditionalFormatting>
  <hyperlinks>
    <hyperlink ref="J2" location="Summary!A1" display="&lt; Back To Summary" xr:uid="{00000000-0004-0000-1A00-000000000000}"/>
    <hyperlink ref="C3" location="TC-025!A1" display="TC-025" xr:uid="{00000000-0004-0000-1A00-000001000000}"/>
    <hyperlink ref="C7" location="TC-025!6:6" display="TC-025-SC-001" xr:uid="{00000000-0004-0000-1A00-000002000000}"/>
    <hyperlink ref="C37" location="TC-025!36:36" display="TC-025-SC-002" xr:uid="{00000000-0004-0000-1A00-000003000000}"/>
    <hyperlink ref="C66" location="TC-025!65:65" display="TC-025-SC-003" xr:uid="{00000000-0004-0000-1A00-000004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5</v>
      </c>
      <c r="C2" s="158" t="str">
        <f>Summary!C140</f>
        <v>Users Add Bank Account</v>
      </c>
      <c r="D2" s="126"/>
      <c r="E2" s="3"/>
      <c r="F2" s="17" t="s">
        <v>17</v>
      </c>
      <c r="G2" s="17" t="s">
        <v>15</v>
      </c>
      <c r="H2" s="17" t="s">
        <v>16</v>
      </c>
      <c r="I2" s="3"/>
      <c r="J2" s="129" t="s">
        <v>19</v>
      </c>
      <c r="K2" s="3"/>
      <c r="L2" s="3"/>
      <c r="M2" s="3"/>
      <c r="N2" s="3"/>
      <c r="O2" s="3"/>
      <c r="P2" s="3"/>
      <c r="Q2" s="3"/>
      <c r="R2" s="3"/>
      <c r="S2" s="3"/>
      <c r="T2" s="3"/>
      <c r="U2" s="3"/>
      <c r="V2" s="3"/>
      <c r="W2" s="3"/>
      <c r="X2" s="3"/>
      <c r="Y2" s="3"/>
      <c r="Z2" s="3"/>
      <c r="AA2" s="3"/>
      <c r="AB2" s="3"/>
    </row>
    <row r="3" spans="1:28" ht="14.4">
      <c r="A3" s="1"/>
      <c r="B3" s="25" t="s">
        <v>25</v>
      </c>
      <c r="C3" s="159" t="s">
        <v>543</v>
      </c>
      <c r="D3" s="126"/>
      <c r="E3" s="3"/>
      <c r="F3" s="26">
        <f>COUNTIF(C:C,"TC-026-SC-*")</f>
        <v>3</v>
      </c>
      <c r="G3" s="26">
        <f>COUNTIF(C:C,"Success")</f>
        <v>3</v>
      </c>
      <c r="H3" s="26">
        <f>F3-G3</f>
        <v>0</v>
      </c>
      <c r="I3" s="3"/>
      <c r="J3" s="130"/>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11</v>
      </c>
      <c r="C6" s="142" t="str">
        <f>Summary!F140</f>
        <v>Normal Scenario for Users Add Bank Account for the First Time</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9</v>
      </c>
      <c r="C7" s="146" t="s">
        <v>545</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0" t="s">
        <v>67</v>
      </c>
      <c r="C9" s="137"/>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1" t="s">
        <v>81</v>
      </c>
      <c r="C10" s="143" t="s">
        <v>598</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9"/>
      <c r="C11" s="178" t="s">
        <v>1444</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9"/>
      <c r="C12" s="177" t="s">
        <v>803</v>
      </c>
      <c r="D12" s="161"/>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139"/>
      <c r="C13" s="179" t="s">
        <v>1445</v>
      </c>
      <c r="D13" s="161"/>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139"/>
      <c r="C14" s="173" t="s">
        <v>1446</v>
      </c>
      <c r="D14" s="126"/>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9"/>
      <c r="B15" s="130"/>
      <c r="C15" s="173" t="s">
        <v>1447</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59"/>
      <c r="C16" s="59"/>
      <c r="D16" s="3"/>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5"/>
      <c r="B17" s="60" t="s">
        <v>12</v>
      </c>
      <c r="C17" s="143" t="str">
        <f>Summary!G140</f>
        <v>Users can see a preview of bank account displayed at the Bank Account page and at the Edit Profile page</v>
      </c>
      <c r="D17" s="126"/>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9"/>
      <c r="B18" s="59"/>
      <c r="C18" s="59"/>
      <c r="D18" s="3"/>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5"/>
      <c r="B19" s="145" t="s">
        <v>118</v>
      </c>
      <c r="C19" s="106" t="s">
        <v>120</v>
      </c>
      <c r="D19" s="37" t="s">
        <v>552</v>
      </c>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9"/>
      <c r="B20" s="134"/>
      <c r="C20" s="106" t="s">
        <v>126</v>
      </c>
      <c r="D20" s="37" t="s">
        <v>792</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34"/>
      <c r="C21" s="106" t="s">
        <v>131</v>
      </c>
      <c r="D21" s="37" t="s">
        <v>1397</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34"/>
      <c r="C22" s="106" t="s">
        <v>137</v>
      </c>
      <c r="D22" s="74" t="s">
        <v>820</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34"/>
      <c r="C23" s="106" t="s">
        <v>139</v>
      </c>
      <c r="D23" s="37" t="s">
        <v>1448</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34"/>
      <c r="C24" s="106" t="s">
        <v>144</v>
      </c>
      <c r="D24" s="74" t="s">
        <v>822</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134"/>
      <c r="C25" s="106" t="s">
        <v>149</v>
      </c>
      <c r="D25" s="74" t="s">
        <v>1398</v>
      </c>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9"/>
      <c r="B26" s="134"/>
      <c r="C26" s="106" t="s">
        <v>154</v>
      </c>
      <c r="D26" s="37" t="s">
        <v>1399</v>
      </c>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59"/>
      <c r="B27" s="134"/>
      <c r="C27" s="106" t="s">
        <v>157</v>
      </c>
      <c r="D27" s="37" t="s">
        <v>1449</v>
      </c>
      <c r="E27" s="59"/>
      <c r="F27" s="59"/>
      <c r="G27" s="59"/>
      <c r="H27" s="59"/>
      <c r="I27" s="59"/>
      <c r="J27" s="59"/>
      <c r="K27" s="59"/>
      <c r="L27" s="59"/>
      <c r="M27" s="59"/>
      <c r="N27" s="59"/>
      <c r="O27" s="59"/>
      <c r="P27" s="59"/>
      <c r="Q27" s="59"/>
      <c r="R27" s="59"/>
      <c r="S27" s="59"/>
      <c r="T27" s="59"/>
      <c r="U27" s="59"/>
      <c r="V27" s="59"/>
      <c r="W27" s="59"/>
      <c r="X27" s="59"/>
      <c r="Y27" s="59"/>
      <c r="Z27" s="59"/>
      <c r="AA27" s="59"/>
      <c r="AB27" s="59"/>
    </row>
    <row r="28" spans="1:28" ht="15.75" customHeight="1">
      <c r="A28" s="59"/>
      <c r="B28" s="134"/>
      <c r="C28" s="106" t="s">
        <v>162</v>
      </c>
      <c r="D28" s="37" t="s">
        <v>1450</v>
      </c>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9"/>
      <c r="B29" s="134"/>
      <c r="C29" s="107" t="s">
        <v>168</v>
      </c>
      <c r="D29" s="101" t="s">
        <v>1451</v>
      </c>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9"/>
      <c r="B30" s="134"/>
      <c r="C30" s="107" t="s">
        <v>171</v>
      </c>
      <c r="D30" s="101" t="s">
        <v>1452</v>
      </c>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9"/>
      <c r="B31" s="134"/>
      <c r="C31" s="107" t="s">
        <v>176</v>
      </c>
      <c r="D31" s="101" t="s">
        <v>1453</v>
      </c>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9"/>
      <c r="B32" s="134"/>
      <c r="C32" s="106" t="s">
        <v>181</v>
      </c>
      <c r="D32" s="37" t="s">
        <v>1454</v>
      </c>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9"/>
      <c r="B33" s="134"/>
      <c r="C33" s="106" t="s">
        <v>332</v>
      </c>
      <c r="D33" s="37" t="s">
        <v>1455</v>
      </c>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59"/>
      <c r="B34" s="134"/>
      <c r="C34" s="106" t="s">
        <v>189</v>
      </c>
      <c r="D34" s="37" t="s">
        <v>1456</v>
      </c>
      <c r="E34" s="59"/>
      <c r="F34" s="59"/>
      <c r="G34" s="59"/>
      <c r="H34" s="59"/>
      <c r="I34" s="59"/>
      <c r="J34" s="59"/>
      <c r="K34" s="59"/>
      <c r="L34" s="59"/>
      <c r="M34" s="59"/>
      <c r="N34" s="59"/>
      <c r="O34" s="59"/>
      <c r="P34" s="59"/>
      <c r="Q34" s="59"/>
      <c r="R34" s="59"/>
      <c r="S34" s="59"/>
      <c r="T34" s="59"/>
      <c r="U34" s="59"/>
      <c r="V34" s="59"/>
      <c r="W34" s="59"/>
      <c r="X34" s="59"/>
      <c r="Y34" s="59"/>
      <c r="Z34" s="59"/>
      <c r="AA34" s="59"/>
      <c r="AB34" s="59"/>
    </row>
    <row r="35" spans="1:28" ht="15.75" customHeight="1">
      <c r="A35" s="59"/>
      <c r="B35" s="134"/>
      <c r="C35" s="106" t="s">
        <v>193</v>
      </c>
      <c r="D35" s="37" t="s">
        <v>1457</v>
      </c>
      <c r="E35" s="59"/>
      <c r="F35" s="59"/>
      <c r="G35" s="59"/>
      <c r="H35" s="59"/>
      <c r="I35" s="59"/>
      <c r="J35" s="59"/>
      <c r="K35" s="59"/>
      <c r="L35" s="59"/>
      <c r="M35" s="59"/>
      <c r="N35" s="59"/>
      <c r="O35" s="59"/>
      <c r="P35" s="59"/>
      <c r="Q35" s="59"/>
      <c r="R35" s="59"/>
      <c r="S35" s="59"/>
      <c r="T35" s="59"/>
      <c r="U35" s="59"/>
      <c r="V35" s="59"/>
      <c r="W35" s="59"/>
      <c r="X35" s="59"/>
      <c r="Y35" s="59"/>
      <c r="Z35" s="59"/>
      <c r="AA35" s="59"/>
      <c r="AB35" s="59"/>
    </row>
    <row r="36" spans="1:28" ht="15.75" customHeight="1">
      <c r="A36" s="59"/>
      <c r="B36" s="134"/>
      <c r="C36" s="106" t="s">
        <v>197</v>
      </c>
      <c r="D36" s="37" t="s">
        <v>1458</v>
      </c>
      <c r="E36" s="59"/>
      <c r="F36" s="59"/>
      <c r="G36" s="59"/>
      <c r="H36" s="59"/>
      <c r="I36" s="59"/>
      <c r="J36" s="59"/>
      <c r="K36" s="59"/>
      <c r="L36" s="59"/>
      <c r="M36" s="59"/>
      <c r="N36" s="59"/>
      <c r="O36" s="59"/>
      <c r="P36" s="59"/>
      <c r="Q36" s="59"/>
      <c r="R36" s="59"/>
      <c r="S36" s="59"/>
      <c r="T36" s="59"/>
      <c r="U36" s="59"/>
      <c r="V36" s="59"/>
      <c r="W36" s="59"/>
      <c r="X36" s="59"/>
      <c r="Y36" s="59"/>
      <c r="Z36" s="59"/>
      <c r="AA36" s="59"/>
      <c r="AB36" s="59"/>
    </row>
    <row r="37" spans="1:28" ht="15.75" customHeight="1">
      <c r="A37" s="59"/>
      <c r="B37" s="135"/>
      <c r="C37" s="106" t="s">
        <v>204</v>
      </c>
      <c r="D37" s="37" t="s">
        <v>1459</v>
      </c>
      <c r="E37" s="59"/>
      <c r="F37" s="59"/>
      <c r="G37" s="59"/>
      <c r="H37" s="59"/>
      <c r="I37" s="59"/>
      <c r="J37" s="59"/>
      <c r="K37" s="59"/>
      <c r="L37" s="59"/>
      <c r="M37" s="59"/>
      <c r="N37" s="59"/>
      <c r="O37" s="59"/>
      <c r="P37" s="59"/>
      <c r="Q37" s="59"/>
      <c r="R37" s="59"/>
      <c r="S37" s="59"/>
      <c r="T37" s="59"/>
      <c r="U37" s="59"/>
      <c r="V37" s="59"/>
      <c r="W37" s="59"/>
      <c r="X37" s="59"/>
      <c r="Y37" s="59"/>
      <c r="Z37" s="59"/>
      <c r="AA37" s="59"/>
      <c r="AB37" s="59"/>
    </row>
    <row r="38" spans="1:28" ht="15.75" customHeight="1">
      <c r="A38" s="59"/>
      <c r="B38" s="55"/>
      <c r="C38" s="59"/>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5"/>
      <c r="B39" s="60" t="s">
        <v>234</v>
      </c>
      <c r="C39" s="128" t="s">
        <v>235</v>
      </c>
      <c r="D39" s="126"/>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68"/>
      <c r="B40" s="68"/>
      <c r="C40" s="68"/>
      <c r="D40" s="31"/>
      <c r="E40" s="68"/>
      <c r="F40" s="68"/>
      <c r="G40" s="68"/>
      <c r="H40" s="68"/>
      <c r="I40" s="68"/>
      <c r="J40" s="68"/>
      <c r="K40" s="68"/>
      <c r="L40" s="68"/>
      <c r="M40" s="68"/>
      <c r="N40" s="68"/>
      <c r="O40" s="68"/>
      <c r="P40" s="68"/>
      <c r="Q40" s="68"/>
      <c r="R40" s="68"/>
      <c r="S40" s="68"/>
      <c r="T40" s="68"/>
      <c r="U40" s="68"/>
      <c r="V40" s="68"/>
      <c r="W40" s="68"/>
      <c r="X40" s="68"/>
      <c r="Y40" s="68"/>
      <c r="Z40" s="68"/>
      <c r="AA40" s="68"/>
      <c r="AB40" s="68"/>
    </row>
    <row r="41" spans="1:28" ht="15.75" customHeight="1">
      <c r="A41" s="1"/>
      <c r="B41" s="1"/>
      <c r="C41" s="3"/>
      <c r="D41" s="3"/>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55"/>
      <c r="B42" s="57" t="s">
        <v>11</v>
      </c>
      <c r="C42" s="142" t="str">
        <f>Summary!F141</f>
        <v>Normal Scenario for Users Edit Bank Account</v>
      </c>
      <c r="D42" s="126"/>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5"/>
      <c r="B43" s="60" t="s">
        <v>9</v>
      </c>
      <c r="C43" s="146" t="s">
        <v>548</v>
      </c>
      <c r="D43" s="126"/>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55"/>
      <c r="B44" s="55"/>
      <c r="C44" s="59"/>
      <c r="D44" s="3"/>
      <c r="E44" s="59"/>
      <c r="F44" s="59"/>
      <c r="G44" s="59"/>
      <c r="H44" s="59"/>
      <c r="I44" s="59"/>
      <c r="J44" s="59"/>
      <c r="K44" s="59"/>
      <c r="L44" s="59"/>
      <c r="M44" s="59"/>
      <c r="N44" s="59"/>
      <c r="O44" s="59"/>
      <c r="P44" s="59"/>
      <c r="Q44" s="59"/>
      <c r="R44" s="59"/>
      <c r="S44" s="59"/>
      <c r="T44" s="59"/>
      <c r="U44" s="59"/>
      <c r="V44" s="59"/>
      <c r="W44" s="59"/>
      <c r="X44" s="59"/>
      <c r="Y44" s="59"/>
      <c r="Z44" s="59"/>
      <c r="AA44" s="59"/>
      <c r="AB44" s="59"/>
    </row>
    <row r="45" spans="1:28" ht="15.75" customHeight="1">
      <c r="A45" s="55"/>
      <c r="B45" s="140" t="s">
        <v>67</v>
      </c>
      <c r="C45" s="137"/>
      <c r="D45" s="126"/>
      <c r="E45" s="59"/>
      <c r="F45" s="59"/>
      <c r="G45" s="59"/>
      <c r="H45" s="59"/>
      <c r="I45" s="59"/>
      <c r="J45" s="59"/>
      <c r="K45" s="59"/>
      <c r="L45" s="59"/>
      <c r="M45" s="59"/>
      <c r="N45" s="59"/>
      <c r="O45" s="59"/>
      <c r="P45" s="59"/>
      <c r="Q45" s="59"/>
      <c r="R45" s="59"/>
      <c r="S45" s="59"/>
      <c r="T45" s="59"/>
      <c r="U45" s="59"/>
      <c r="V45" s="59"/>
      <c r="W45" s="59"/>
      <c r="X45" s="59"/>
      <c r="Y45" s="59"/>
      <c r="Z45" s="59"/>
      <c r="AA45" s="59"/>
      <c r="AB45" s="59"/>
    </row>
    <row r="46" spans="1:28" ht="15.75" customHeight="1">
      <c r="A46" s="55"/>
      <c r="B46" s="141" t="s">
        <v>81</v>
      </c>
      <c r="C46" s="143" t="s">
        <v>598</v>
      </c>
      <c r="D46" s="126"/>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9"/>
      <c r="B47" s="139"/>
      <c r="C47" s="178" t="s">
        <v>1444</v>
      </c>
      <c r="D47" s="126"/>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9"/>
      <c r="B48" s="139"/>
      <c r="C48" s="177" t="s">
        <v>803</v>
      </c>
      <c r="D48" s="161"/>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59"/>
      <c r="B49" s="139"/>
      <c r="C49" s="179" t="s">
        <v>1445</v>
      </c>
      <c r="D49" s="161"/>
      <c r="E49" s="59"/>
      <c r="F49" s="59"/>
      <c r="G49" s="59"/>
      <c r="H49" s="59"/>
      <c r="I49" s="59"/>
      <c r="J49" s="59"/>
      <c r="K49" s="59"/>
      <c r="L49" s="59"/>
      <c r="M49" s="59"/>
      <c r="N49" s="59"/>
      <c r="O49" s="59"/>
      <c r="P49" s="59"/>
      <c r="Q49" s="59"/>
      <c r="R49" s="59"/>
      <c r="S49" s="59"/>
      <c r="T49" s="59"/>
      <c r="U49" s="59"/>
      <c r="V49" s="59"/>
      <c r="W49" s="59"/>
      <c r="X49" s="59"/>
      <c r="Y49" s="59"/>
      <c r="Z49" s="59"/>
      <c r="AA49" s="59"/>
      <c r="AB49" s="59"/>
    </row>
    <row r="50" spans="1:28" ht="15.75" customHeight="1">
      <c r="A50" s="59"/>
      <c r="B50" s="139"/>
      <c r="C50" s="173" t="s">
        <v>1446</v>
      </c>
      <c r="D50" s="126"/>
      <c r="E50" s="59"/>
      <c r="F50" s="59"/>
      <c r="G50" s="59"/>
      <c r="H50" s="59"/>
      <c r="I50" s="59"/>
      <c r="J50" s="59"/>
      <c r="K50" s="59"/>
      <c r="L50" s="59"/>
      <c r="M50" s="59"/>
      <c r="N50" s="59"/>
      <c r="O50" s="59"/>
      <c r="P50" s="59"/>
      <c r="Q50" s="59"/>
      <c r="R50" s="59"/>
      <c r="S50" s="59"/>
      <c r="T50" s="59"/>
      <c r="U50" s="59"/>
      <c r="V50" s="59"/>
      <c r="W50" s="59"/>
      <c r="X50" s="59"/>
      <c r="Y50" s="59"/>
      <c r="Z50" s="59"/>
      <c r="AA50" s="59"/>
      <c r="AB50" s="59"/>
    </row>
    <row r="51" spans="1:28" ht="15.75" customHeight="1">
      <c r="A51" s="59"/>
      <c r="B51" s="130"/>
      <c r="C51" s="173" t="s">
        <v>1447</v>
      </c>
      <c r="D51" s="126"/>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9"/>
      <c r="B52" s="59"/>
      <c r="C52" s="59"/>
      <c r="D52" s="3"/>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5"/>
      <c r="B53" s="60" t="s">
        <v>12</v>
      </c>
      <c r="C53" s="143" t="str">
        <f>Summary!G141</f>
        <v>Users can see an updated of bank account displayed at the Bank Account page and at the Edit Profile page</v>
      </c>
      <c r="D53" s="126"/>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9"/>
      <c r="B54" s="59"/>
      <c r="C54" s="59"/>
      <c r="D54" s="3"/>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5"/>
      <c r="B55" s="145" t="s">
        <v>118</v>
      </c>
      <c r="C55" s="106" t="s">
        <v>120</v>
      </c>
      <c r="D55" s="37" t="s">
        <v>552</v>
      </c>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9"/>
      <c r="B56" s="134"/>
      <c r="C56" s="106" t="s">
        <v>126</v>
      </c>
      <c r="D56" s="37" t="s">
        <v>792</v>
      </c>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34"/>
      <c r="C57" s="106" t="s">
        <v>131</v>
      </c>
      <c r="D57" s="37" t="s">
        <v>1397</v>
      </c>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134"/>
      <c r="C58" s="106" t="s">
        <v>137</v>
      </c>
      <c r="D58" s="74" t="s">
        <v>820</v>
      </c>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9"/>
      <c r="B59" s="134"/>
      <c r="C59" s="106" t="s">
        <v>139</v>
      </c>
      <c r="D59" s="37" t="s">
        <v>1448</v>
      </c>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134"/>
      <c r="C60" s="106" t="s">
        <v>144</v>
      </c>
      <c r="D60" s="74" t="s">
        <v>822</v>
      </c>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9"/>
      <c r="B61" s="134"/>
      <c r="C61" s="106" t="s">
        <v>149</v>
      </c>
      <c r="D61" s="74" t="s">
        <v>1398</v>
      </c>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59"/>
      <c r="B62" s="134"/>
      <c r="C62" s="106" t="s">
        <v>154</v>
      </c>
      <c r="D62" s="37" t="s">
        <v>1399</v>
      </c>
      <c r="E62" s="59"/>
      <c r="F62" s="59"/>
      <c r="G62" s="59"/>
      <c r="H62" s="59"/>
      <c r="I62" s="59"/>
      <c r="J62" s="59"/>
      <c r="K62" s="59"/>
      <c r="L62" s="59"/>
      <c r="M62" s="59"/>
      <c r="N62" s="59"/>
      <c r="O62" s="59"/>
      <c r="P62" s="59"/>
      <c r="Q62" s="59"/>
      <c r="R62" s="59"/>
      <c r="S62" s="59"/>
      <c r="T62" s="59"/>
      <c r="U62" s="59"/>
      <c r="V62" s="59"/>
      <c r="W62" s="59"/>
      <c r="X62" s="59"/>
      <c r="Y62" s="59"/>
      <c r="Z62" s="59"/>
      <c r="AA62" s="59"/>
      <c r="AB62" s="59"/>
    </row>
    <row r="63" spans="1:28" ht="15.75" customHeight="1">
      <c r="A63" s="59"/>
      <c r="B63" s="134"/>
      <c r="C63" s="106" t="s">
        <v>157</v>
      </c>
      <c r="D63" s="37" t="s">
        <v>1460</v>
      </c>
      <c r="E63" s="59"/>
      <c r="F63" s="59"/>
      <c r="G63" s="59"/>
      <c r="H63" s="59"/>
      <c r="I63" s="59"/>
      <c r="J63" s="59"/>
      <c r="K63" s="59"/>
      <c r="L63" s="59"/>
      <c r="M63" s="59"/>
      <c r="N63" s="59"/>
      <c r="O63" s="59"/>
      <c r="P63" s="59"/>
      <c r="Q63" s="59"/>
      <c r="R63" s="59"/>
      <c r="S63" s="59"/>
      <c r="T63" s="59"/>
      <c r="U63" s="59"/>
      <c r="V63" s="59"/>
      <c r="W63" s="59"/>
      <c r="X63" s="59"/>
      <c r="Y63" s="59"/>
      <c r="Z63" s="59"/>
      <c r="AA63" s="59"/>
      <c r="AB63" s="59"/>
    </row>
    <row r="64" spans="1:28" ht="15.75" customHeight="1">
      <c r="A64" s="59"/>
      <c r="B64" s="134"/>
      <c r="C64" s="106" t="s">
        <v>162</v>
      </c>
      <c r="D64" s="37" t="s">
        <v>1461</v>
      </c>
      <c r="E64" s="59"/>
      <c r="F64" s="59"/>
      <c r="G64" s="59"/>
      <c r="H64" s="59"/>
      <c r="I64" s="59"/>
      <c r="J64" s="59"/>
      <c r="K64" s="59"/>
      <c r="L64" s="59"/>
      <c r="M64" s="59"/>
      <c r="N64" s="59"/>
      <c r="O64" s="59"/>
      <c r="P64" s="59"/>
      <c r="Q64" s="59"/>
      <c r="R64" s="59"/>
      <c r="S64" s="59"/>
      <c r="T64" s="59"/>
      <c r="U64" s="59"/>
      <c r="V64" s="59"/>
      <c r="W64" s="59"/>
      <c r="X64" s="59"/>
      <c r="Y64" s="59"/>
      <c r="Z64" s="59"/>
      <c r="AA64" s="59"/>
      <c r="AB64" s="59"/>
    </row>
    <row r="65" spans="1:28" ht="15.75" customHeight="1">
      <c r="A65" s="59"/>
      <c r="B65" s="134"/>
      <c r="C65" s="107" t="s">
        <v>168</v>
      </c>
      <c r="D65" s="101" t="s">
        <v>1462</v>
      </c>
      <c r="E65" s="59"/>
      <c r="F65" s="59"/>
      <c r="G65" s="59"/>
      <c r="H65" s="59"/>
      <c r="I65" s="59"/>
      <c r="J65" s="59"/>
      <c r="K65" s="59"/>
      <c r="L65" s="59"/>
      <c r="M65" s="59"/>
      <c r="N65" s="59"/>
      <c r="O65" s="59"/>
      <c r="P65" s="59"/>
      <c r="Q65" s="59"/>
      <c r="R65" s="59"/>
      <c r="S65" s="59"/>
      <c r="T65" s="59"/>
      <c r="U65" s="59"/>
      <c r="V65" s="59"/>
      <c r="W65" s="59"/>
      <c r="X65" s="59"/>
      <c r="Y65" s="59"/>
      <c r="Z65" s="59"/>
      <c r="AA65" s="59"/>
      <c r="AB65" s="59"/>
    </row>
    <row r="66" spans="1:28" ht="15.75" customHeight="1">
      <c r="A66" s="59"/>
      <c r="B66" s="134"/>
      <c r="C66" s="107" t="s">
        <v>171</v>
      </c>
      <c r="D66" s="101" t="s">
        <v>1463</v>
      </c>
      <c r="E66" s="59"/>
      <c r="F66" s="59"/>
      <c r="G66" s="59"/>
      <c r="H66" s="59"/>
      <c r="I66" s="59"/>
      <c r="J66" s="59"/>
      <c r="K66" s="59"/>
      <c r="L66" s="59"/>
      <c r="M66" s="59"/>
      <c r="N66" s="59"/>
      <c r="O66" s="59"/>
      <c r="P66" s="59"/>
      <c r="Q66" s="59"/>
      <c r="R66" s="59"/>
      <c r="S66" s="59"/>
      <c r="T66" s="59"/>
      <c r="U66" s="59"/>
      <c r="V66" s="59"/>
      <c r="W66" s="59"/>
      <c r="X66" s="59"/>
      <c r="Y66" s="59"/>
      <c r="Z66" s="59"/>
      <c r="AA66" s="59"/>
      <c r="AB66" s="59"/>
    </row>
    <row r="67" spans="1:28" ht="15.75" customHeight="1">
      <c r="A67" s="59"/>
      <c r="B67" s="134"/>
      <c r="C67" s="107" t="s">
        <v>176</v>
      </c>
      <c r="D67" s="101" t="s">
        <v>1464</v>
      </c>
      <c r="E67" s="59"/>
      <c r="F67" s="59"/>
      <c r="G67" s="59"/>
      <c r="H67" s="59"/>
      <c r="I67" s="59"/>
      <c r="J67" s="59"/>
      <c r="K67" s="59"/>
      <c r="L67" s="59"/>
      <c r="M67" s="59"/>
      <c r="N67" s="59"/>
      <c r="O67" s="59"/>
      <c r="P67" s="59"/>
      <c r="Q67" s="59"/>
      <c r="R67" s="59"/>
      <c r="S67" s="59"/>
      <c r="T67" s="59"/>
      <c r="U67" s="59"/>
      <c r="V67" s="59"/>
      <c r="W67" s="59"/>
      <c r="X67" s="59"/>
      <c r="Y67" s="59"/>
      <c r="Z67" s="59"/>
      <c r="AA67" s="59"/>
      <c r="AB67" s="59"/>
    </row>
    <row r="68" spans="1:28" ht="15.75" customHeight="1">
      <c r="A68" s="59"/>
      <c r="B68" s="134"/>
      <c r="C68" s="106" t="s">
        <v>181</v>
      </c>
      <c r="D68" s="37" t="s">
        <v>1465</v>
      </c>
      <c r="E68" s="59"/>
      <c r="F68" s="59"/>
      <c r="G68" s="59"/>
      <c r="H68" s="59"/>
      <c r="I68" s="59"/>
      <c r="J68" s="59"/>
      <c r="K68" s="59"/>
      <c r="L68" s="59"/>
      <c r="M68" s="59"/>
      <c r="N68" s="59"/>
      <c r="O68" s="59"/>
      <c r="P68" s="59"/>
      <c r="Q68" s="59"/>
      <c r="R68" s="59"/>
      <c r="S68" s="59"/>
      <c r="T68" s="59"/>
      <c r="U68" s="59"/>
      <c r="V68" s="59"/>
      <c r="W68" s="59"/>
      <c r="X68" s="59"/>
      <c r="Y68" s="59"/>
      <c r="Z68" s="59"/>
      <c r="AA68" s="59"/>
      <c r="AB68" s="59"/>
    </row>
    <row r="69" spans="1:28" ht="15.75" customHeight="1">
      <c r="A69" s="59"/>
      <c r="B69" s="134"/>
      <c r="C69" s="106" t="s">
        <v>332</v>
      </c>
      <c r="D69" s="37" t="s">
        <v>1455</v>
      </c>
      <c r="E69" s="59"/>
      <c r="F69" s="59"/>
      <c r="G69" s="59"/>
      <c r="H69" s="59"/>
      <c r="I69" s="59"/>
      <c r="J69" s="59"/>
      <c r="K69" s="59"/>
      <c r="L69" s="59"/>
      <c r="M69" s="59"/>
      <c r="N69" s="59"/>
      <c r="O69" s="59"/>
      <c r="P69" s="59"/>
      <c r="Q69" s="59"/>
      <c r="R69" s="59"/>
      <c r="S69" s="59"/>
      <c r="T69" s="59"/>
      <c r="U69" s="59"/>
      <c r="V69" s="59"/>
      <c r="W69" s="59"/>
      <c r="X69" s="59"/>
      <c r="Y69" s="59"/>
      <c r="Z69" s="59"/>
      <c r="AA69" s="59"/>
      <c r="AB69" s="59"/>
    </row>
    <row r="70" spans="1:28" ht="15.75" customHeight="1">
      <c r="A70" s="59"/>
      <c r="B70" s="134"/>
      <c r="C70" s="106" t="s">
        <v>189</v>
      </c>
      <c r="D70" s="37" t="s">
        <v>1456</v>
      </c>
      <c r="E70" s="59"/>
      <c r="F70" s="59"/>
      <c r="G70" s="59"/>
      <c r="H70" s="59"/>
      <c r="I70" s="59"/>
      <c r="J70" s="59"/>
      <c r="K70" s="59"/>
      <c r="L70" s="59"/>
      <c r="M70" s="59"/>
      <c r="N70" s="59"/>
      <c r="O70" s="59"/>
      <c r="P70" s="59"/>
      <c r="Q70" s="59"/>
      <c r="R70" s="59"/>
      <c r="S70" s="59"/>
      <c r="T70" s="59"/>
      <c r="U70" s="59"/>
      <c r="V70" s="59"/>
      <c r="W70" s="59"/>
      <c r="X70" s="59"/>
      <c r="Y70" s="59"/>
      <c r="Z70" s="59"/>
      <c r="AA70" s="59"/>
      <c r="AB70" s="59"/>
    </row>
    <row r="71" spans="1:28" ht="15.75" customHeight="1">
      <c r="A71" s="59"/>
      <c r="B71" s="134"/>
      <c r="C71" s="106" t="s">
        <v>193</v>
      </c>
      <c r="D71" s="37" t="s">
        <v>1457</v>
      </c>
      <c r="E71" s="59"/>
      <c r="F71" s="59"/>
      <c r="G71" s="59"/>
      <c r="H71" s="59"/>
      <c r="I71" s="59"/>
      <c r="J71" s="59"/>
      <c r="K71" s="59"/>
      <c r="L71" s="59"/>
      <c r="M71" s="59"/>
      <c r="N71" s="59"/>
      <c r="O71" s="59"/>
      <c r="P71" s="59"/>
      <c r="Q71" s="59"/>
      <c r="R71" s="59"/>
      <c r="S71" s="59"/>
      <c r="T71" s="59"/>
      <c r="U71" s="59"/>
      <c r="V71" s="59"/>
      <c r="W71" s="59"/>
      <c r="X71" s="59"/>
      <c r="Y71" s="59"/>
      <c r="Z71" s="59"/>
      <c r="AA71" s="59"/>
      <c r="AB71" s="59"/>
    </row>
    <row r="72" spans="1:28" ht="15.75" customHeight="1">
      <c r="A72" s="59"/>
      <c r="B72" s="134"/>
      <c r="C72" s="106" t="s">
        <v>197</v>
      </c>
      <c r="D72" s="37" t="s">
        <v>1458</v>
      </c>
      <c r="E72" s="59"/>
      <c r="F72" s="59"/>
      <c r="G72" s="59"/>
      <c r="H72" s="59"/>
      <c r="I72" s="59"/>
      <c r="J72" s="59"/>
      <c r="K72" s="59"/>
      <c r="L72" s="59"/>
      <c r="M72" s="59"/>
      <c r="N72" s="59"/>
      <c r="O72" s="59"/>
      <c r="P72" s="59"/>
      <c r="Q72" s="59"/>
      <c r="R72" s="59"/>
      <c r="S72" s="59"/>
      <c r="T72" s="59"/>
      <c r="U72" s="59"/>
      <c r="V72" s="59"/>
      <c r="W72" s="59"/>
      <c r="X72" s="59"/>
      <c r="Y72" s="59"/>
      <c r="Z72" s="59"/>
      <c r="AA72" s="59"/>
      <c r="AB72" s="59"/>
    </row>
    <row r="73" spans="1:28" ht="15.75" customHeight="1">
      <c r="A73" s="59"/>
      <c r="B73" s="135"/>
      <c r="C73" s="106" t="s">
        <v>204</v>
      </c>
      <c r="D73" s="37" t="s">
        <v>1466</v>
      </c>
      <c r="E73" s="59"/>
      <c r="F73" s="59"/>
      <c r="G73" s="59"/>
      <c r="H73" s="59"/>
      <c r="I73" s="59"/>
      <c r="J73" s="59"/>
      <c r="K73" s="59"/>
      <c r="L73" s="59"/>
      <c r="M73" s="59"/>
      <c r="N73" s="59"/>
      <c r="O73" s="59"/>
      <c r="P73" s="59"/>
      <c r="Q73" s="59"/>
      <c r="R73" s="59"/>
      <c r="S73" s="59"/>
      <c r="T73" s="59"/>
      <c r="U73" s="59"/>
      <c r="V73" s="59"/>
      <c r="W73" s="59"/>
      <c r="X73" s="59"/>
      <c r="Y73" s="59"/>
      <c r="Z73" s="59"/>
      <c r="AA73" s="59"/>
      <c r="AB73" s="59"/>
    </row>
    <row r="74" spans="1:28" ht="15.75" customHeight="1">
      <c r="A74" s="59"/>
      <c r="B74" s="55"/>
      <c r="C74" s="59"/>
      <c r="E74" s="59"/>
      <c r="F74" s="59"/>
      <c r="G74" s="59"/>
      <c r="H74" s="59"/>
      <c r="I74" s="59"/>
      <c r="J74" s="59"/>
      <c r="K74" s="59"/>
      <c r="L74" s="59"/>
      <c r="M74" s="59"/>
      <c r="N74" s="59"/>
      <c r="O74" s="59"/>
      <c r="P74" s="59"/>
      <c r="Q74" s="59"/>
      <c r="R74" s="59"/>
      <c r="S74" s="59"/>
      <c r="T74" s="59"/>
      <c r="U74" s="59"/>
      <c r="V74" s="59"/>
      <c r="W74" s="59"/>
      <c r="X74" s="59"/>
      <c r="Y74" s="59"/>
      <c r="Z74" s="59"/>
      <c r="AA74" s="59"/>
      <c r="AB74" s="59"/>
    </row>
    <row r="75" spans="1:28" ht="15.75" customHeight="1">
      <c r="A75" s="55"/>
      <c r="B75" s="60" t="s">
        <v>234</v>
      </c>
      <c r="C75" s="128" t="s">
        <v>235</v>
      </c>
      <c r="D75" s="126"/>
      <c r="E75" s="59"/>
      <c r="F75" s="59"/>
      <c r="G75" s="59"/>
      <c r="H75" s="59"/>
      <c r="I75" s="59"/>
      <c r="J75" s="59"/>
      <c r="K75" s="59"/>
      <c r="L75" s="59"/>
      <c r="M75" s="59"/>
      <c r="N75" s="59"/>
      <c r="O75" s="59"/>
      <c r="P75" s="59"/>
      <c r="Q75" s="59"/>
      <c r="R75" s="59"/>
      <c r="S75" s="59"/>
      <c r="T75" s="59"/>
      <c r="U75" s="59"/>
      <c r="V75" s="59"/>
      <c r="W75" s="59"/>
      <c r="X75" s="59"/>
      <c r="Y75" s="59"/>
      <c r="Z75" s="59"/>
      <c r="AA75" s="59"/>
      <c r="AB75" s="59"/>
    </row>
    <row r="76" spans="1:28" ht="15.75" customHeight="1">
      <c r="A76" s="68"/>
      <c r="B76" s="68"/>
      <c r="C76" s="68"/>
      <c r="D76" s="31"/>
      <c r="E76" s="68"/>
      <c r="F76" s="68"/>
      <c r="G76" s="68"/>
      <c r="H76" s="68"/>
      <c r="I76" s="68"/>
      <c r="J76" s="68"/>
      <c r="K76" s="68"/>
      <c r="L76" s="68"/>
      <c r="M76" s="68"/>
      <c r="N76" s="68"/>
      <c r="O76" s="68"/>
      <c r="P76" s="68"/>
      <c r="Q76" s="68"/>
      <c r="R76" s="68"/>
      <c r="S76" s="68"/>
      <c r="T76" s="68"/>
      <c r="U76" s="68"/>
      <c r="V76" s="68"/>
      <c r="W76" s="68"/>
      <c r="X76" s="68"/>
      <c r="Y76" s="68"/>
      <c r="Z76" s="68"/>
      <c r="AA76" s="68"/>
      <c r="AB76" s="68"/>
    </row>
    <row r="77" spans="1:28" ht="15.75" customHeight="1">
      <c r="A77" s="1"/>
      <c r="B77" s="1"/>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55"/>
      <c r="B78" s="57" t="s">
        <v>11</v>
      </c>
      <c r="C78" s="142" t="str">
        <f>Summary!F142</f>
        <v>Normal Scenario for Users Delete Bank Account</v>
      </c>
      <c r="D78" s="126"/>
      <c r="E78" s="59"/>
      <c r="F78" s="59"/>
      <c r="G78" s="59"/>
      <c r="H78" s="59"/>
      <c r="I78" s="59"/>
      <c r="J78" s="59"/>
      <c r="K78" s="59"/>
      <c r="L78" s="59"/>
      <c r="M78" s="59"/>
      <c r="N78" s="59"/>
      <c r="O78" s="59"/>
      <c r="P78" s="59"/>
      <c r="Q78" s="59"/>
      <c r="R78" s="59"/>
      <c r="S78" s="59"/>
      <c r="T78" s="59"/>
      <c r="U78" s="59"/>
      <c r="V78" s="59"/>
      <c r="W78" s="59"/>
      <c r="X78" s="59"/>
      <c r="Y78" s="59"/>
      <c r="Z78" s="59"/>
      <c r="AA78" s="59"/>
      <c r="AB78" s="59"/>
    </row>
    <row r="79" spans="1:28" ht="15.75" customHeight="1">
      <c r="A79" s="55"/>
      <c r="B79" s="60" t="s">
        <v>9</v>
      </c>
      <c r="C79" s="146" t="s">
        <v>551</v>
      </c>
      <c r="D79" s="126"/>
      <c r="E79" s="59"/>
      <c r="F79" s="59"/>
      <c r="G79" s="59"/>
      <c r="H79" s="59"/>
      <c r="I79" s="59"/>
      <c r="J79" s="59"/>
      <c r="K79" s="59"/>
      <c r="L79" s="59"/>
      <c r="M79" s="59"/>
      <c r="N79" s="59"/>
      <c r="O79" s="59"/>
      <c r="P79" s="59"/>
      <c r="Q79" s="59"/>
      <c r="R79" s="59"/>
      <c r="S79" s="59"/>
      <c r="T79" s="59"/>
      <c r="U79" s="59"/>
      <c r="V79" s="59"/>
      <c r="W79" s="59"/>
      <c r="X79" s="59"/>
      <c r="Y79" s="59"/>
      <c r="Z79" s="59"/>
      <c r="AA79" s="59"/>
      <c r="AB79" s="59"/>
    </row>
    <row r="80" spans="1:28" ht="15.75" customHeight="1">
      <c r="A80" s="55"/>
      <c r="B80" s="55"/>
      <c r="C80" s="59"/>
      <c r="D80" s="3"/>
      <c r="E80" s="59"/>
      <c r="F80" s="59"/>
      <c r="G80" s="59"/>
      <c r="H80" s="59"/>
      <c r="I80" s="59"/>
      <c r="J80" s="59"/>
      <c r="K80" s="59"/>
      <c r="L80" s="59"/>
      <c r="M80" s="59"/>
      <c r="N80" s="59"/>
      <c r="O80" s="59"/>
      <c r="P80" s="59"/>
      <c r="Q80" s="59"/>
      <c r="R80" s="59"/>
      <c r="S80" s="59"/>
      <c r="T80" s="59"/>
      <c r="U80" s="59"/>
      <c r="V80" s="59"/>
      <c r="W80" s="59"/>
      <c r="X80" s="59"/>
      <c r="Y80" s="59"/>
      <c r="Z80" s="59"/>
      <c r="AA80" s="59"/>
      <c r="AB80" s="59"/>
    </row>
    <row r="81" spans="1:28" ht="15.75" customHeight="1">
      <c r="A81" s="55"/>
      <c r="B81" s="140" t="s">
        <v>67</v>
      </c>
      <c r="C81" s="137"/>
      <c r="D81" s="126"/>
      <c r="E81" s="59"/>
      <c r="F81" s="59"/>
      <c r="G81" s="59"/>
      <c r="H81" s="59"/>
      <c r="I81" s="59"/>
      <c r="J81" s="59"/>
      <c r="K81" s="59"/>
      <c r="L81" s="59"/>
      <c r="M81" s="59"/>
      <c r="N81" s="59"/>
      <c r="O81" s="59"/>
      <c r="P81" s="59"/>
      <c r="Q81" s="59"/>
      <c r="R81" s="59"/>
      <c r="S81" s="59"/>
      <c r="T81" s="59"/>
      <c r="U81" s="59"/>
      <c r="V81" s="59"/>
      <c r="W81" s="59"/>
      <c r="X81" s="59"/>
      <c r="Y81" s="59"/>
      <c r="Z81" s="59"/>
      <c r="AA81" s="59"/>
      <c r="AB81" s="59"/>
    </row>
    <row r="82" spans="1:28" ht="15.75" customHeight="1">
      <c r="A82" s="55"/>
      <c r="B82" s="141" t="s">
        <v>81</v>
      </c>
      <c r="C82" s="143" t="s">
        <v>598</v>
      </c>
      <c r="D82" s="126"/>
      <c r="E82" s="59"/>
      <c r="F82" s="59"/>
      <c r="G82" s="59"/>
      <c r="H82" s="59"/>
      <c r="I82" s="59"/>
      <c r="J82" s="59"/>
      <c r="K82" s="59"/>
      <c r="L82" s="59"/>
      <c r="M82" s="59"/>
      <c r="N82" s="59"/>
      <c r="O82" s="59"/>
      <c r="P82" s="59"/>
      <c r="Q82" s="59"/>
      <c r="R82" s="59"/>
      <c r="S82" s="59"/>
      <c r="T82" s="59"/>
      <c r="U82" s="59"/>
      <c r="V82" s="59"/>
      <c r="W82" s="59"/>
      <c r="X82" s="59"/>
      <c r="Y82" s="59"/>
      <c r="Z82" s="59"/>
      <c r="AA82" s="59"/>
      <c r="AB82" s="59"/>
    </row>
    <row r="83" spans="1:28" ht="15.75" customHeight="1">
      <c r="A83" s="59"/>
      <c r="B83" s="139"/>
      <c r="C83" s="178" t="s">
        <v>1444</v>
      </c>
      <c r="D83" s="126"/>
      <c r="E83" s="59"/>
      <c r="F83" s="59"/>
      <c r="G83" s="59"/>
      <c r="H83" s="59"/>
      <c r="I83" s="59"/>
      <c r="J83" s="59"/>
      <c r="K83" s="59"/>
      <c r="L83" s="59"/>
      <c r="M83" s="59"/>
      <c r="N83" s="59"/>
      <c r="O83" s="59"/>
      <c r="P83" s="59"/>
      <c r="Q83" s="59"/>
      <c r="R83" s="59"/>
      <c r="S83" s="59"/>
      <c r="T83" s="59"/>
      <c r="U83" s="59"/>
      <c r="V83" s="59"/>
      <c r="W83" s="59"/>
      <c r="X83" s="59"/>
      <c r="Y83" s="59"/>
      <c r="Z83" s="59"/>
      <c r="AA83" s="59"/>
      <c r="AB83" s="59"/>
    </row>
    <row r="84" spans="1:28" ht="15.75" customHeight="1">
      <c r="A84" s="59"/>
      <c r="B84" s="130"/>
      <c r="C84" s="177" t="s">
        <v>803</v>
      </c>
      <c r="D84" s="161"/>
      <c r="E84" s="59"/>
      <c r="F84" s="59"/>
      <c r="G84" s="59"/>
      <c r="H84" s="59"/>
      <c r="I84" s="59"/>
      <c r="J84" s="59"/>
      <c r="K84" s="59"/>
      <c r="L84" s="59"/>
      <c r="M84" s="59"/>
      <c r="N84" s="59"/>
      <c r="O84" s="59"/>
      <c r="P84" s="59"/>
      <c r="Q84" s="59"/>
      <c r="R84" s="59"/>
      <c r="S84" s="59"/>
      <c r="T84" s="59"/>
      <c r="U84" s="59"/>
      <c r="V84" s="59"/>
      <c r="W84" s="59"/>
      <c r="X84" s="59"/>
      <c r="Y84" s="59"/>
      <c r="Z84" s="59"/>
      <c r="AA84" s="59"/>
      <c r="AB84" s="59"/>
    </row>
    <row r="85" spans="1:28" ht="15.75" customHeight="1">
      <c r="A85" s="59"/>
      <c r="B85" s="59"/>
      <c r="C85" s="59"/>
      <c r="D85" s="3"/>
      <c r="E85" s="59"/>
      <c r="F85" s="59"/>
      <c r="G85" s="59"/>
      <c r="H85" s="59"/>
      <c r="I85" s="59"/>
      <c r="J85" s="59"/>
      <c r="K85" s="59"/>
      <c r="L85" s="59"/>
      <c r="M85" s="59"/>
      <c r="N85" s="59"/>
      <c r="O85" s="59"/>
      <c r="P85" s="59"/>
      <c r="Q85" s="59"/>
      <c r="R85" s="59"/>
      <c r="S85" s="59"/>
      <c r="T85" s="59"/>
      <c r="U85" s="59"/>
      <c r="V85" s="59"/>
      <c r="W85" s="59"/>
      <c r="X85" s="59"/>
      <c r="Y85" s="59"/>
      <c r="Z85" s="59"/>
      <c r="AA85" s="59"/>
      <c r="AB85" s="59"/>
    </row>
    <row r="86" spans="1:28" ht="15.75" customHeight="1">
      <c r="A86" s="55"/>
      <c r="B86" s="60" t="s">
        <v>12</v>
      </c>
      <c r="C86" s="143" t="str">
        <f>Summary!G142</f>
        <v>Users cannot see a preview of bank account displayed at the Bank Account page and at the Edit Profile page</v>
      </c>
      <c r="D86" s="126"/>
      <c r="E86" s="59"/>
      <c r="F86" s="59"/>
      <c r="G86" s="59"/>
      <c r="H86" s="59"/>
      <c r="I86" s="59"/>
      <c r="J86" s="59"/>
      <c r="K86" s="59"/>
      <c r="L86" s="59"/>
      <c r="M86" s="59"/>
      <c r="N86" s="59"/>
      <c r="O86" s="59"/>
      <c r="P86" s="59"/>
      <c r="Q86" s="59"/>
      <c r="R86" s="59"/>
      <c r="S86" s="59"/>
      <c r="T86" s="59"/>
      <c r="U86" s="59"/>
      <c r="V86" s="59"/>
      <c r="W86" s="59"/>
      <c r="X86" s="59"/>
      <c r="Y86" s="59"/>
      <c r="Z86" s="59"/>
      <c r="AA86" s="59"/>
      <c r="AB86" s="59"/>
    </row>
    <row r="87" spans="1:28" ht="15.75" customHeight="1">
      <c r="A87" s="59"/>
      <c r="B87" s="59"/>
      <c r="C87" s="59"/>
      <c r="D87" s="3"/>
      <c r="E87" s="59"/>
      <c r="F87" s="59"/>
      <c r="G87" s="59"/>
      <c r="H87" s="59"/>
      <c r="I87" s="59"/>
      <c r="J87" s="59"/>
      <c r="K87" s="59"/>
      <c r="L87" s="59"/>
      <c r="M87" s="59"/>
      <c r="N87" s="59"/>
      <c r="O87" s="59"/>
      <c r="P87" s="59"/>
      <c r="Q87" s="59"/>
      <c r="R87" s="59"/>
      <c r="S87" s="59"/>
      <c r="T87" s="59"/>
      <c r="U87" s="59"/>
      <c r="V87" s="59"/>
      <c r="W87" s="59"/>
      <c r="X87" s="59"/>
      <c r="Y87" s="59"/>
      <c r="Z87" s="59"/>
      <c r="AA87" s="59"/>
      <c r="AB87" s="59"/>
    </row>
    <row r="88" spans="1:28" ht="15.75" customHeight="1">
      <c r="A88" s="55"/>
      <c r="B88" s="145" t="s">
        <v>118</v>
      </c>
      <c r="C88" s="106" t="s">
        <v>120</v>
      </c>
      <c r="D88" s="37" t="s">
        <v>552</v>
      </c>
      <c r="E88" s="59"/>
      <c r="F88" s="59"/>
      <c r="G88" s="59"/>
      <c r="H88" s="59"/>
      <c r="I88" s="59"/>
      <c r="J88" s="59"/>
      <c r="K88" s="59"/>
      <c r="L88" s="59"/>
      <c r="M88" s="59"/>
      <c r="N88" s="59"/>
      <c r="O88" s="59"/>
      <c r="P88" s="59"/>
      <c r="Q88" s="59"/>
      <c r="R88" s="59"/>
      <c r="S88" s="59"/>
      <c r="T88" s="59"/>
      <c r="U88" s="59"/>
      <c r="V88" s="59"/>
      <c r="W88" s="59"/>
      <c r="X88" s="59"/>
      <c r="Y88" s="59"/>
      <c r="Z88" s="59"/>
      <c r="AA88" s="59"/>
      <c r="AB88" s="59"/>
    </row>
    <row r="89" spans="1:28" ht="15.75" customHeight="1">
      <c r="A89" s="59"/>
      <c r="B89" s="134"/>
      <c r="C89" s="106" t="s">
        <v>126</v>
      </c>
      <c r="D89" s="37" t="s">
        <v>792</v>
      </c>
      <c r="E89" s="59"/>
      <c r="F89" s="59"/>
      <c r="G89" s="59"/>
      <c r="H89" s="59"/>
      <c r="I89" s="59"/>
      <c r="J89" s="59"/>
      <c r="K89" s="59"/>
      <c r="L89" s="59"/>
      <c r="M89" s="59"/>
      <c r="N89" s="59"/>
      <c r="O89" s="59"/>
      <c r="P89" s="59"/>
      <c r="Q89" s="59"/>
      <c r="R89" s="59"/>
      <c r="S89" s="59"/>
      <c r="T89" s="59"/>
      <c r="U89" s="59"/>
      <c r="V89" s="59"/>
      <c r="W89" s="59"/>
      <c r="X89" s="59"/>
      <c r="Y89" s="59"/>
      <c r="Z89" s="59"/>
      <c r="AA89" s="59"/>
      <c r="AB89" s="59"/>
    </row>
    <row r="90" spans="1:28" ht="15.75" customHeight="1">
      <c r="A90" s="59"/>
      <c r="B90" s="134"/>
      <c r="C90" s="106" t="s">
        <v>131</v>
      </c>
      <c r="D90" s="37" t="s">
        <v>1397</v>
      </c>
      <c r="E90" s="59"/>
      <c r="F90" s="59"/>
      <c r="G90" s="59"/>
      <c r="H90" s="59"/>
      <c r="I90" s="59"/>
      <c r="J90" s="59"/>
      <c r="K90" s="59"/>
      <c r="L90" s="59"/>
      <c r="M90" s="59"/>
      <c r="N90" s="59"/>
      <c r="O90" s="59"/>
      <c r="P90" s="59"/>
      <c r="Q90" s="59"/>
      <c r="R90" s="59"/>
      <c r="S90" s="59"/>
      <c r="T90" s="59"/>
      <c r="U90" s="59"/>
      <c r="V90" s="59"/>
      <c r="W90" s="59"/>
      <c r="X90" s="59"/>
      <c r="Y90" s="59"/>
      <c r="Z90" s="59"/>
      <c r="AA90" s="59"/>
      <c r="AB90" s="59"/>
    </row>
    <row r="91" spans="1:28" ht="15.75" customHeight="1">
      <c r="A91" s="59"/>
      <c r="B91" s="134"/>
      <c r="C91" s="106" t="s">
        <v>137</v>
      </c>
      <c r="D91" s="74" t="s">
        <v>820</v>
      </c>
      <c r="E91" s="59"/>
      <c r="F91" s="59"/>
      <c r="G91" s="59"/>
      <c r="H91" s="59"/>
      <c r="I91" s="59"/>
      <c r="J91" s="59"/>
      <c r="K91" s="59"/>
      <c r="L91" s="59"/>
      <c r="M91" s="59"/>
      <c r="N91" s="59"/>
      <c r="O91" s="59"/>
      <c r="P91" s="59"/>
      <c r="Q91" s="59"/>
      <c r="R91" s="59"/>
      <c r="S91" s="59"/>
      <c r="T91" s="59"/>
      <c r="U91" s="59"/>
      <c r="V91" s="59"/>
      <c r="W91" s="59"/>
      <c r="X91" s="59"/>
      <c r="Y91" s="59"/>
      <c r="Z91" s="59"/>
      <c r="AA91" s="59"/>
      <c r="AB91" s="59"/>
    </row>
    <row r="92" spans="1:28" ht="15.75" customHeight="1">
      <c r="A92" s="59"/>
      <c r="B92" s="134"/>
      <c r="C92" s="106" t="s">
        <v>139</v>
      </c>
      <c r="D92" s="37" t="s">
        <v>1448</v>
      </c>
      <c r="E92" s="59"/>
      <c r="F92" s="59"/>
      <c r="G92" s="59"/>
      <c r="H92" s="59"/>
      <c r="I92" s="59"/>
      <c r="J92" s="59"/>
      <c r="K92" s="59"/>
      <c r="L92" s="59"/>
      <c r="M92" s="59"/>
      <c r="N92" s="59"/>
      <c r="O92" s="59"/>
      <c r="P92" s="59"/>
      <c r="Q92" s="59"/>
      <c r="R92" s="59"/>
      <c r="S92" s="59"/>
      <c r="T92" s="59"/>
      <c r="U92" s="59"/>
      <c r="V92" s="59"/>
      <c r="W92" s="59"/>
      <c r="X92" s="59"/>
      <c r="Y92" s="59"/>
      <c r="Z92" s="59"/>
      <c r="AA92" s="59"/>
      <c r="AB92" s="59"/>
    </row>
    <row r="93" spans="1:28" ht="15.75" customHeight="1">
      <c r="A93" s="59"/>
      <c r="B93" s="134"/>
      <c r="C93" s="106" t="s">
        <v>144</v>
      </c>
      <c r="D93" s="74" t="s">
        <v>822</v>
      </c>
      <c r="E93" s="59"/>
      <c r="F93" s="59"/>
      <c r="G93" s="59"/>
      <c r="H93" s="59"/>
      <c r="I93" s="59"/>
      <c r="J93" s="59"/>
      <c r="K93" s="59"/>
      <c r="L93" s="59"/>
      <c r="M93" s="59"/>
      <c r="N93" s="59"/>
      <c r="O93" s="59"/>
      <c r="P93" s="59"/>
      <c r="Q93" s="59"/>
      <c r="R93" s="59"/>
      <c r="S93" s="59"/>
      <c r="T93" s="59"/>
      <c r="U93" s="59"/>
      <c r="V93" s="59"/>
      <c r="W93" s="59"/>
      <c r="X93" s="59"/>
      <c r="Y93" s="59"/>
      <c r="Z93" s="59"/>
      <c r="AA93" s="59"/>
      <c r="AB93" s="59"/>
    </row>
    <row r="94" spans="1:28" ht="15.75" customHeight="1">
      <c r="A94" s="59"/>
      <c r="B94" s="134"/>
      <c r="C94" s="106" t="s">
        <v>149</v>
      </c>
      <c r="D94" s="74" t="s">
        <v>1398</v>
      </c>
      <c r="E94" s="59"/>
      <c r="F94" s="59"/>
      <c r="G94" s="59"/>
      <c r="H94" s="59"/>
      <c r="I94" s="59"/>
      <c r="J94" s="59"/>
      <c r="K94" s="59"/>
      <c r="L94" s="59"/>
      <c r="M94" s="59"/>
      <c r="N94" s="59"/>
      <c r="O94" s="59"/>
      <c r="P94" s="59"/>
      <c r="Q94" s="59"/>
      <c r="R94" s="59"/>
      <c r="S94" s="59"/>
      <c r="T94" s="59"/>
      <c r="U94" s="59"/>
      <c r="V94" s="59"/>
      <c r="W94" s="59"/>
      <c r="X94" s="59"/>
      <c r="Y94" s="59"/>
      <c r="Z94" s="59"/>
      <c r="AA94" s="59"/>
      <c r="AB94" s="59"/>
    </row>
    <row r="95" spans="1:28" ht="15.75" customHeight="1">
      <c r="A95" s="59"/>
      <c r="B95" s="134"/>
      <c r="C95" s="106" t="s">
        <v>154</v>
      </c>
      <c r="D95" s="37" t="s">
        <v>1399</v>
      </c>
      <c r="E95" s="59"/>
      <c r="F95" s="59"/>
      <c r="G95" s="59"/>
      <c r="H95" s="59"/>
      <c r="I95" s="59"/>
      <c r="J95" s="59"/>
      <c r="K95" s="59"/>
      <c r="L95" s="59"/>
      <c r="M95" s="59"/>
      <c r="N95" s="59"/>
      <c r="O95" s="59"/>
      <c r="P95" s="59"/>
      <c r="Q95" s="59"/>
      <c r="R95" s="59"/>
      <c r="S95" s="59"/>
      <c r="T95" s="59"/>
      <c r="U95" s="59"/>
      <c r="V95" s="59"/>
      <c r="W95" s="59"/>
      <c r="X95" s="59"/>
      <c r="Y95" s="59"/>
      <c r="Z95" s="59"/>
      <c r="AA95" s="59"/>
      <c r="AB95" s="59"/>
    </row>
    <row r="96" spans="1:28" ht="15.75" customHeight="1">
      <c r="A96" s="59"/>
      <c r="B96" s="134"/>
      <c r="C96" s="106" t="s">
        <v>157</v>
      </c>
      <c r="D96" s="37" t="s">
        <v>1460</v>
      </c>
      <c r="E96" s="59"/>
      <c r="F96" s="59"/>
      <c r="G96" s="59"/>
      <c r="H96" s="59"/>
      <c r="I96" s="59"/>
      <c r="J96" s="59"/>
      <c r="K96" s="59"/>
      <c r="L96" s="59"/>
      <c r="M96" s="59"/>
      <c r="N96" s="59"/>
      <c r="O96" s="59"/>
      <c r="P96" s="59"/>
      <c r="Q96" s="59"/>
      <c r="R96" s="59"/>
      <c r="S96" s="59"/>
      <c r="T96" s="59"/>
      <c r="U96" s="59"/>
      <c r="V96" s="59"/>
      <c r="W96" s="59"/>
      <c r="X96" s="59"/>
      <c r="Y96" s="59"/>
      <c r="Z96" s="59"/>
      <c r="AA96" s="59"/>
      <c r="AB96" s="59"/>
    </row>
    <row r="97" spans="1:28" ht="15.75" customHeight="1">
      <c r="A97" s="59"/>
      <c r="B97" s="134"/>
      <c r="C97" s="106" t="s">
        <v>162</v>
      </c>
      <c r="D97" s="37" t="s">
        <v>1461</v>
      </c>
      <c r="E97" s="59"/>
      <c r="F97" s="59"/>
      <c r="G97" s="59"/>
      <c r="H97" s="59"/>
      <c r="I97" s="59"/>
      <c r="J97" s="59"/>
      <c r="K97" s="59"/>
      <c r="L97" s="59"/>
      <c r="M97" s="59"/>
      <c r="N97" s="59"/>
      <c r="O97" s="59"/>
      <c r="P97" s="59"/>
      <c r="Q97" s="59"/>
      <c r="R97" s="59"/>
      <c r="S97" s="59"/>
      <c r="T97" s="59"/>
      <c r="U97" s="59"/>
      <c r="V97" s="59"/>
      <c r="W97" s="59"/>
      <c r="X97" s="59"/>
      <c r="Y97" s="59"/>
      <c r="Z97" s="59"/>
      <c r="AA97" s="59"/>
      <c r="AB97" s="59"/>
    </row>
    <row r="98" spans="1:28" ht="15.75" customHeight="1">
      <c r="A98" s="59"/>
      <c r="B98" s="134"/>
      <c r="C98" s="107" t="s">
        <v>168</v>
      </c>
      <c r="D98" s="101" t="s">
        <v>1462</v>
      </c>
      <c r="E98" s="59"/>
      <c r="F98" s="59"/>
      <c r="G98" s="59"/>
      <c r="H98" s="59"/>
      <c r="I98" s="59"/>
      <c r="J98" s="59"/>
      <c r="K98" s="59"/>
      <c r="L98" s="59"/>
      <c r="M98" s="59"/>
      <c r="N98" s="59"/>
      <c r="O98" s="59"/>
      <c r="P98" s="59"/>
      <c r="Q98" s="59"/>
      <c r="R98" s="59"/>
      <c r="S98" s="59"/>
      <c r="T98" s="59"/>
      <c r="U98" s="59"/>
      <c r="V98" s="59"/>
      <c r="W98" s="59"/>
      <c r="X98" s="59"/>
      <c r="Y98" s="59"/>
      <c r="Z98" s="59"/>
      <c r="AA98" s="59"/>
      <c r="AB98" s="59"/>
    </row>
    <row r="99" spans="1:28" ht="15.75" customHeight="1">
      <c r="A99" s="59"/>
      <c r="B99" s="134"/>
      <c r="C99" s="107" t="s">
        <v>171</v>
      </c>
      <c r="D99" s="101" t="s">
        <v>1467</v>
      </c>
      <c r="E99" s="59"/>
      <c r="F99" s="59"/>
      <c r="G99" s="59"/>
      <c r="H99" s="59"/>
      <c r="I99" s="59"/>
      <c r="J99" s="59"/>
      <c r="K99" s="59"/>
      <c r="L99" s="59"/>
      <c r="M99" s="59"/>
      <c r="N99" s="59"/>
      <c r="O99" s="59"/>
      <c r="P99" s="59"/>
      <c r="Q99" s="59"/>
      <c r="R99" s="59"/>
      <c r="S99" s="59"/>
      <c r="T99" s="59"/>
      <c r="U99" s="59"/>
      <c r="V99" s="59"/>
      <c r="W99" s="59"/>
      <c r="X99" s="59"/>
      <c r="Y99" s="59"/>
      <c r="Z99" s="59"/>
      <c r="AA99" s="59"/>
      <c r="AB99" s="59"/>
    </row>
    <row r="100" spans="1:28" ht="15.75" customHeight="1">
      <c r="A100" s="59"/>
      <c r="B100" s="134"/>
      <c r="C100" s="107" t="s">
        <v>176</v>
      </c>
      <c r="D100" s="37" t="s">
        <v>1468</v>
      </c>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row>
    <row r="101" spans="1:28" ht="15.75" customHeight="1">
      <c r="A101" s="59"/>
      <c r="B101" s="134"/>
      <c r="C101" s="106" t="s">
        <v>181</v>
      </c>
      <c r="D101" s="37" t="s">
        <v>1063</v>
      </c>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row>
    <row r="102" spans="1:28" ht="15.75" customHeight="1">
      <c r="A102" s="59"/>
      <c r="B102" s="134"/>
      <c r="C102" s="106" t="s">
        <v>332</v>
      </c>
      <c r="D102" s="37" t="s">
        <v>1469</v>
      </c>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row>
    <row r="103" spans="1:28" ht="15.75" customHeight="1">
      <c r="A103" s="59"/>
      <c r="B103" s="135"/>
      <c r="C103" s="106" t="s">
        <v>189</v>
      </c>
      <c r="D103" s="37" t="s">
        <v>1470</v>
      </c>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row>
    <row r="104" spans="1:28" ht="15.75" customHeight="1">
      <c r="A104" s="59"/>
      <c r="B104" s="55"/>
      <c r="C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row>
    <row r="105" spans="1:28" ht="15.75" customHeight="1">
      <c r="A105" s="55"/>
      <c r="B105" s="60" t="s">
        <v>234</v>
      </c>
      <c r="C105" s="128" t="s">
        <v>235</v>
      </c>
      <c r="D105" s="126"/>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row>
    <row r="106" spans="1:28" ht="15.75" customHeight="1">
      <c r="A106" s="68"/>
      <c r="B106" s="68"/>
      <c r="C106" s="68"/>
      <c r="D106" s="31"/>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5.75" customHeight="1"/>
    <row r="307" spans="1:28" ht="15.75" customHeight="1"/>
    <row r="308" spans="1:28" ht="15.75" customHeight="1"/>
    <row r="309" spans="1:28" ht="15.75" customHeight="1"/>
    <row r="310" spans="1:28" ht="15.75" customHeight="1"/>
    <row r="311" spans="1:28" ht="15.75" customHeight="1"/>
    <row r="312" spans="1:28" ht="15.75" customHeight="1"/>
    <row r="313" spans="1:28" ht="15.75" customHeight="1"/>
    <row r="314" spans="1:28" ht="15.75" customHeight="1"/>
    <row r="315" spans="1:28" ht="15.75" customHeight="1"/>
    <row r="316" spans="1:28" ht="15.75" customHeight="1"/>
    <row r="317" spans="1:28" ht="15.75" customHeight="1"/>
    <row r="318" spans="1:28" ht="15.75" customHeight="1"/>
    <row r="319" spans="1:28" ht="15.75" customHeight="1"/>
    <row r="320" spans="1:2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9">
    <mergeCell ref="C17:D17"/>
    <mergeCell ref="C48:D48"/>
    <mergeCell ref="C47:D47"/>
    <mergeCell ref="C46:D46"/>
    <mergeCell ref="C50:D50"/>
    <mergeCell ref="C49:D49"/>
    <mergeCell ref="C39:D39"/>
    <mergeCell ref="C7:D7"/>
    <mergeCell ref="C2:D2"/>
    <mergeCell ref="J2:J3"/>
    <mergeCell ref="C3:D3"/>
    <mergeCell ref="C6:D6"/>
    <mergeCell ref="B19:B37"/>
    <mergeCell ref="B46:B51"/>
    <mergeCell ref="C82:D82"/>
    <mergeCell ref="B81:D81"/>
    <mergeCell ref="B88:B103"/>
    <mergeCell ref="C42:D42"/>
    <mergeCell ref="C43:D43"/>
    <mergeCell ref="B45:D45"/>
    <mergeCell ref="C51:D51"/>
    <mergeCell ref="C53:D53"/>
    <mergeCell ref="C105:D105"/>
    <mergeCell ref="C75:D75"/>
    <mergeCell ref="B82:B84"/>
    <mergeCell ref="B55:B73"/>
    <mergeCell ref="C84:D84"/>
    <mergeCell ref="C86:D86"/>
    <mergeCell ref="C78:D78"/>
    <mergeCell ref="C83:D83"/>
    <mergeCell ref="C79:D79"/>
    <mergeCell ref="C10:D10"/>
    <mergeCell ref="C13:D13"/>
    <mergeCell ref="C12:D12"/>
    <mergeCell ref="B9:D9"/>
    <mergeCell ref="C11:D11"/>
    <mergeCell ref="B10:B15"/>
    <mergeCell ref="C14:D14"/>
    <mergeCell ref="C15:D15"/>
  </mergeCells>
  <conditionalFormatting sqref="D1 D4:D5 D8 C13:C15 D13:D16 D18:D24 D26:D41 C39 D44 C49:C51 D49:D52 D54:D77 C70 C75 D80 D85 D87:D1000 C103 C105">
    <cfRule type="cellIs" dxfId="13" priority="1" operator="equal">
      <formula>"Success"</formula>
    </cfRule>
  </conditionalFormatting>
  <conditionalFormatting sqref="D1 D4:D5 D8 C13:C15 D13:D16 D18:D24 D26:D41 C39 D44 C49:C51 D49:D52 D54:D77 C70 C75 D80 D85 D87:D1000 C103 C105">
    <cfRule type="containsText" dxfId="12" priority="2" operator="containsText" text="Failed">
      <formula>NOT(ISERROR(SEARCH(("Failed"),(D1))))</formula>
    </cfRule>
  </conditionalFormatting>
  <hyperlinks>
    <hyperlink ref="J2" location="Summary!A1" display="&lt; Back To Summary" xr:uid="{00000000-0004-0000-1B00-000000000000}"/>
    <hyperlink ref="C3" location="TC-026!A1" display="TC-026" xr:uid="{00000000-0004-0000-1B00-000001000000}"/>
    <hyperlink ref="C7" location="TC-026!A6:AB6" display="TC-026-SC-001" xr:uid="{00000000-0004-0000-1B00-000002000000}"/>
    <hyperlink ref="C43" location="TC-026!A42:AB42" display="TC-026-SC-002" xr:uid="{00000000-0004-0000-1B00-000003000000}"/>
    <hyperlink ref="C79" location="TC-026!A78:AB78" display="TC-026-SC-003" xr:uid="{00000000-0004-0000-1B00-000004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5</v>
      </c>
      <c r="C2" s="158" t="str">
        <f>Summary!C143</f>
        <v>Users Change Password</v>
      </c>
      <c r="D2" s="126"/>
      <c r="E2" s="3"/>
      <c r="F2" s="17" t="s">
        <v>17</v>
      </c>
      <c r="G2" s="17" t="s">
        <v>15</v>
      </c>
      <c r="H2" s="17" t="s">
        <v>16</v>
      </c>
      <c r="I2" s="3"/>
      <c r="J2" s="129" t="s">
        <v>19</v>
      </c>
      <c r="K2" s="3"/>
      <c r="L2" s="3"/>
      <c r="M2" s="3"/>
      <c r="N2" s="3"/>
      <c r="O2" s="3"/>
      <c r="P2" s="3"/>
      <c r="Q2" s="3"/>
      <c r="R2" s="3"/>
      <c r="S2" s="3"/>
      <c r="T2" s="3"/>
      <c r="U2" s="3"/>
      <c r="V2" s="3"/>
      <c r="W2" s="3"/>
      <c r="X2" s="3"/>
      <c r="Y2" s="3"/>
      <c r="Z2" s="3"/>
      <c r="AA2" s="3"/>
      <c r="AB2" s="3"/>
    </row>
    <row r="3" spans="1:28" ht="14.4">
      <c r="A3" s="1"/>
      <c r="B3" s="25" t="s">
        <v>25</v>
      </c>
      <c r="C3" s="159" t="s">
        <v>556</v>
      </c>
      <c r="D3" s="126"/>
      <c r="E3" s="3"/>
      <c r="F3" s="26">
        <f>COUNTIF(C:C,"TC-027-SC-*")</f>
        <v>4</v>
      </c>
      <c r="G3" s="26">
        <f>COUNTIF(C:C,"Success")</f>
        <v>4</v>
      </c>
      <c r="H3" s="26">
        <f>F3-G3</f>
        <v>0</v>
      </c>
      <c r="I3" s="3"/>
      <c r="J3" s="130"/>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11</v>
      </c>
      <c r="C6" s="142" t="str">
        <f>Summary!F143</f>
        <v>Normal Scenario for Users Change Password</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9</v>
      </c>
      <c r="C7" s="146" t="s">
        <v>558</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0" t="s">
        <v>67</v>
      </c>
      <c r="C9" s="137"/>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1" t="s">
        <v>81</v>
      </c>
      <c r="C10" s="143" t="s">
        <v>598</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9"/>
      <c r="C11" s="178" t="s">
        <v>802</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9"/>
      <c r="C12" s="177" t="s">
        <v>803</v>
      </c>
      <c r="D12" s="161"/>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139"/>
      <c r="C13" s="143" t="s">
        <v>751</v>
      </c>
      <c r="D13" s="126"/>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139"/>
      <c r="C14" s="143" t="s">
        <v>1471</v>
      </c>
      <c r="D14" s="126"/>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9"/>
      <c r="B15" s="130"/>
      <c r="C15" s="143" t="s">
        <v>1472</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55"/>
      <c r="C16" s="59"/>
      <c r="D16" s="3"/>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9"/>
      <c r="B17" s="59"/>
      <c r="C17" s="59"/>
      <c r="D17" s="3"/>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5"/>
      <c r="B18" s="60" t="s">
        <v>12</v>
      </c>
      <c r="C18" s="143" t="str">
        <f>Summary!G143</f>
        <v>Users can login to application with updated password</v>
      </c>
      <c r="D18" s="126"/>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9"/>
      <c r="B19" s="59"/>
      <c r="C19" s="59"/>
      <c r="D19" s="3"/>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5"/>
      <c r="B20" s="145" t="s">
        <v>118</v>
      </c>
      <c r="C20" s="105" t="s">
        <v>120</v>
      </c>
      <c r="D20" s="37" t="s">
        <v>552</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34"/>
      <c r="C21" s="105" t="s">
        <v>126</v>
      </c>
      <c r="D21" s="37" t="s">
        <v>792</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34"/>
      <c r="C22" s="105" t="s">
        <v>131</v>
      </c>
      <c r="D22" s="37" t="s">
        <v>1397</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34"/>
      <c r="C23" s="105" t="s">
        <v>137</v>
      </c>
      <c r="D23" s="74" t="s">
        <v>820</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34"/>
      <c r="C24" s="105" t="s">
        <v>139</v>
      </c>
      <c r="D24" s="37" t="s">
        <v>821</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134"/>
      <c r="C25" s="105" t="s">
        <v>144</v>
      </c>
      <c r="D25" s="74" t="s">
        <v>822</v>
      </c>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9"/>
      <c r="B26" s="134"/>
      <c r="C26" s="105" t="s">
        <v>149</v>
      </c>
      <c r="D26" s="70" t="s">
        <v>1473</v>
      </c>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59"/>
      <c r="B27" s="134"/>
      <c r="C27" s="105" t="s">
        <v>154</v>
      </c>
      <c r="D27" s="37" t="s">
        <v>1474</v>
      </c>
      <c r="E27" s="59"/>
      <c r="F27" s="59"/>
      <c r="G27" s="59"/>
      <c r="H27" s="59"/>
      <c r="I27" s="59"/>
      <c r="J27" s="59"/>
      <c r="K27" s="59"/>
      <c r="L27" s="59"/>
      <c r="M27" s="59"/>
      <c r="N27" s="59"/>
      <c r="O27" s="59"/>
      <c r="P27" s="59"/>
      <c r="Q27" s="59"/>
      <c r="R27" s="59"/>
      <c r="S27" s="59"/>
      <c r="T27" s="59"/>
      <c r="U27" s="59"/>
      <c r="V27" s="59"/>
      <c r="W27" s="59"/>
      <c r="X27" s="59"/>
      <c r="Y27" s="59"/>
      <c r="Z27" s="59"/>
      <c r="AA27" s="59"/>
      <c r="AB27" s="59"/>
    </row>
    <row r="28" spans="1:28" ht="15.75" customHeight="1">
      <c r="A28" s="59"/>
      <c r="B28" s="134"/>
      <c r="C28" s="105" t="s">
        <v>157</v>
      </c>
      <c r="D28" s="37" t="s">
        <v>1475</v>
      </c>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9"/>
      <c r="B29" s="134"/>
      <c r="C29" s="105" t="s">
        <v>162</v>
      </c>
      <c r="D29" s="37" t="s">
        <v>1476</v>
      </c>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9"/>
      <c r="B30" s="134"/>
      <c r="C30" s="105" t="s">
        <v>168</v>
      </c>
      <c r="D30" s="37" t="s">
        <v>1477</v>
      </c>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9"/>
      <c r="B31" s="134"/>
      <c r="C31" s="105" t="s">
        <v>171</v>
      </c>
      <c r="D31" s="37" t="s">
        <v>1478</v>
      </c>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9"/>
      <c r="B32" s="134"/>
      <c r="C32" s="105" t="s">
        <v>176</v>
      </c>
      <c r="D32" s="37" t="s">
        <v>1479</v>
      </c>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9"/>
      <c r="B33" s="135"/>
      <c r="C33" s="105" t="s">
        <v>181</v>
      </c>
      <c r="D33" s="37" t="s">
        <v>1480</v>
      </c>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59"/>
      <c r="B34" s="55"/>
      <c r="C34" s="59"/>
      <c r="E34" s="59"/>
      <c r="F34" s="59"/>
      <c r="G34" s="59"/>
      <c r="H34" s="59"/>
      <c r="I34" s="59"/>
      <c r="J34" s="59"/>
      <c r="K34" s="59"/>
      <c r="L34" s="59"/>
      <c r="M34" s="59"/>
      <c r="N34" s="59"/>
      <c r="O34" s="59"/>
      <c r="P34" s="59"/>
      <c r="Q34" s="59"/>
      <c r="R34" s="59"/>
      <c r="S34" s="59"/>
      <c r="T34" s="59"/>
      <c r="U34" s="59"/>
      <c r="V34" s="59"/>
      <c r="W34" s="59"/>
      <c r="X34" s="59"/>
      <c r="Y34" s="59"/>
      <c r="Z34" s="59"/>
      <c r="AA34" s="59"/>
      <c r="AB34" s="59"/>
    </row>
    <row r="35" spans="1:28" ht="15.75" customHeight="1">
      <c r="A35" s="55"/>
      <c r="B35" s="60" t="s">
        <v>234</v>
      </c>
      <c r="C35" s="128" t="s">
        <v>235</v>
      </c>
      <c r="D35" s="126"/>
      <c r="E35" s="59"/>
      <c r="F35" s="59"/>
      <c r="G35" s="59"/>
      <c r="H35" s="59"/>
      <c r="I35" s="59"/>
      <c r="J35" s="59"/>
      <c r="K35" s="59"/>
      <c r="L35" s="59"/>
      <c r="M35" s="59"/>
      <c r="N35" s="59"/>
      <c r="O35" s="59"/>
      <c r="P35" s="59"/>
      <c r="Q35" s="59"/>
      <c r="R35" s="59"/>
      <c r="S35" s="59"/>
      <c r="T35" s="59"/>
      <c r="U35" s="59"/>
      <c r="V35" s="59"/>
      <c r="W35" s="59"/>
      <c r="X35" s="59"/>
      <c r="Y35" s="59"/>
      <c r="Z35" s="59"/>
      <c r="AA35" s="59"/>
      <c r="AB35" s="59"/>
    </row>
    <row r="36" spans="1:28" ht="15.75" customHeight="1">
      <c r="A36" s="68"/>
      <c r="B36" s="68"/>
      <c r="C36" s="68"/>
      <c r="D36" s="31"/>
      <c r="E36" s="68"/>
      <c r="F36" s="68"/>
      <c r="G36" s="68"/>
      <c r="H36" s="68"/>
      <c r="I36" s="68"/>
      <c r="J36" s="68"/>
      <c r="K36" s="68"/>
      <c r="L36" s="68"/>
      <c r="M36" s="68"/>
      <c r="N36" s="68"/>
      <c r="O36" s="68"/>
      <c r="P36" s="68"/>
      <c r="Q36" s="68"/>
      <c r="R36" s="68"/>
      <c r="S36" s="68"/>
      <c r="T36" s="68"/>
      <c r="U36" s="68"/>
      <c r="V36" s="68"/>
      <c r="W36" s="68"/>
      <c r="X36" s="68"/>
      <c r="Y36" s="68"/>
      <c r="Z36" s="68"/>
      <c r="AA36" s="68"/>
      <c r="AB36" s="68"/>
    </row>
    <row r="37" spans="1:28" ht="15.75" customHeight="1">
      <c r="A37" s="1"/>
      <c r="B37" s="1"/>
      <c r="C37" s="3"/>
      <c r="D37" s="3"/>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55"/>
      <c r="B38" s="57" t="s">
        <v>11</v>
      </c>
      <c r="C38" s="142" t="str">
        <f>Summary!F144</f>
        <v>Negative Scenario for Users Change Password with Invalid Old Password</v>
      </c>
      <c r="D38" s="126"/>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5"/>
      <c r="B39" s="60" t="s">
        <v>9</v>
      </c>
      <c r="C39" s="146" t="s">
        <v>564</v>
      </c>
      <c r="D39" s="126"/>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55"/>
      <c r="B40" s="55"/>
      <c r="C40" s="59"/>
      <c r="D40" s="3"/>
      <c r="E40" s="59"/>
      <c r="F40" s="59"/>
      <c r="G40" s="59"/>
      <c r="H40" s="59"/>
      <c r="I40" s="59"/>
      <c r="J40" s="59"/>
      <c r="K40" s="59"/>
      <c r="L40" s="59"/>
      <c r="M40" s="59"/>
      <c r="N40" s="59"/>
      <c r="O40" s="59"/>
      <c r="P40" s="59"/>
      <c r="Q40" s="59"/>
      <c r="R40" s="59"/>
      <c r="S40" s="59"/>
      <c r="T40" s="59"/>
      <c r="U40" s="59"/>
      <c r="V40" s="59"/>
      <c r="W40" s="59"/>
      <c r="X40" s="59"/>
      <c r="Y40" s="59"/>
      <c r="Z40" s="59"/>
      <c r="AA40" s="59"/>
      <c r="AB40" s="59"/>
    </row>
    <row r="41" spans="1:28" ht="15.75" customHeight="1">
      <c r="A41" s="55"/>
      <c r="B41" s="140" t="s">
        <v>67</v>
      </c>
      <c r="C41" s="137"/>
      <c r="D41" s="126"/>
      <c r="E41" s="59"/>
      <c r="F41" s="59"/>
      <c r="G41" s="59"/>
      <c r="H41" s="59"/>
      <c r="I41" s="59"/>
      <c r="J41" s="59"/>
      <c r="K41" s="59"/>
      <c r="L41" s="59"/>
      <c r="M41" s="59"/>
      <c r="N41" s="59"/>
      <c r="O41" s="59"/>
      <c r="P41" s="59"/>
      <c r="Q41" s="59"/>
      <c r="R41" s="59"/>
      <c r="S41" s="59"/>
      <c r="T41" s="59"/>
      <c r="U41" s="59"/>
      <c r="V41" s="59"/>
      <c r="W41" s="59"/>
      <c r="X41" s="59"/>
      <c r="Y41" s="59"/>
      <c r="Z41" s="59"/>
      <c r="AA41" s="59"/>
      <c r="AB41" s="59"/>
    </row>
    <row r="42" spans="1:28" ht="15.75" customHeight="1">
      <c r="A42" s="55"/>
      <c r="B42" s="141" t="s">
        <v>81</v>
      </c>
      <c r="C42" s="143" t="s">
        <v>598</v>
      </c>
      <c r="D42" s="126"/>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9"/>
      <c r="B43" s="139"/>
      <c r="C43" s="178" t="s">
        <v>802</v>
      </c>
      <c r="D43" s="126"/>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59"/>
      <c r="B44" s="139"/>
      <c r="C44" s="177" t="s">
        <v>803</v>
      </c>
      <c r="D44" s="161"/>
      <c r="E44" s="59"/>
      <c r="F44" s="59"/>
      <c r="G44" s="59"/>
      <c r="H44" s="59"/>
      <c r="I44" s="59"/>
      <c r="J44" s="59"/>
      <c r="K44" s="59"/>
      <c r="L44" s="59"/>
      <c r="M44" s="59"/>
      <c r="N44" s="59"/>
      <c r="O44" s="59"/>
      <c r="P44" s="59"/>
      <c r="Q44" s="59"/>
      <c r="R44" s="59"/>
      <c r="S44" s="59"/>
      <c r="T44" s="59"/>
      <c r="U44" s="59"/>
      <c r="V44" s="59"/>
      <c r="W44" s="59"/>
      <c r="X44" s="59"/>
      <c r="Y44" s="59"/>
      <c r="Z44" s="59"/>
      <c r="AA44" s="59"/>
      <c r="AB44" s="59"/>
    </row>
    <row r="45" spans="1:28" ht="15.75" customHeight="1">
      <c r="A45" s="59"/>
      <c r="B45" s="139"/>
      <c r="C45" s="144" t="s">
        <v>1481</v>
      </c>
      <c r="D45" s="126"/>
      <c r="E45" s="59"/>
      <c r="F45" s="59"/>
      <c r="G45" s="59"/>
      <c r="H45" s="59"/>
      <c r="I45" s="59"/>
      <c r="J45" s="59"/>
      <c r="K45" s="59"/>
      <c r="L45" s="59"/>
      <c r="M45" s="59"/>
      <c r="N45" s="59"/>
      <c r="O45" s="59"/>
      <c r="P45" s="59"/>
      <c r="Q45" s="59"/>
      <c r="R45" s="59"/>
      <c r="S45" s="59"/>
      <c r="T45" s="59"/>
      <c r="U45" s="59"/>
      <c r="V45" s="59"/>
      <c r="W45" s="59"/>
      <c r="X45" s="59"/>
      <c r="Y45" s="59"/>
      <c r="Z45" s="59"/>
      <c r="AA45" s="59"/>
      <c r="AB45" s="59"/>
    </row>
    <row r="46" spans="1:28" ht="15.75" customHeight="1">
      <c r="A46" s="59"/>
      <c r="B46" s="139"/>
      <c r="C46" s="143" t="s">
        <v>1471</v>
      </c>
      <c r="D46" s="126"/>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9"/>
      <c r="B47" s="130"/>
      <c r="C47" s="143" t="s">
        <v>1472</v>
      </c>
      <c r="D47" s="126"/>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9"/>
      <c r="B48" s="55"/>
      <c r="C48" s="59"/>
      <c r="D48" s="3"/>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59"/>
      <c r="B49" s="59"/>
      <c r="C49" s="59"/>
      <c r="D49" s="3"/>
      <c r="E49" s="59"/>
      <c r="F49" s="59"/>
      <c r="G49" s="59"/>
      <c r="H49" s="59"/>
      <c r="I49" s="59"/>
      <c r="J49" s="59"/>
      <c r="K49" s="59"/>
      <c r="L49" s="59"/>
      <c r="M49" s="59"/>
      <c r="N49" s="59"/>
      <c r="O49" s="59"/>
      <c r="P49" s="59"/>
      <c r="Q49" s="59"/>
      <c r="R49" s="59"/>
      <c r="S49" s="59"/>
      <c r="T49" s="59"/>
      <c r="U49" s="59"/>
      <c r="V49" s="59"/>
      <c r="W49" s="59"/>
      <c r="X49" s="59"/>
      <c r="Y49" s="59"/>
      <c r="Z49" s="59"/>
      <c r="AA49" s="59"/>
      <c r="AB49" s="59"/>
    </row>
    <row r="50" spans="1:28" ht="15.75" customHeight="1">
      <c r="A50" s="55"/>
      <c r="B50" s="60" t="s">
        <v>12</v>
      </c>
      <c r="C50" s="143" t="str">
        <f>Summary!G144</f>
        <v>Users can see an error message 'Your old password does not match, please try again'</v>
      </c>
      <c r="D50" s="126"/>
      <c r="E50" s="59"/>
      <c r="F50" s="59"/>
      <c r="G50" s="59"/>
      <c r="H50" s="59"/>
      <c r="I50" s="59"/>
      <c r="J50" s="59"/>
      <c r="K50" s="59"/>
      <c r="L50" s="59"/>
      <c r="M50" s="59"/>
      <c r="N50" s="59"/>
      <c r="O50" s="59"/>
      <c r="P50" s="59"/>
      <c r="Q50" s="59"/>
      <c r="R50" s="59"/>
      <c r="S50" s="59"/>
      <c r="T50" s="59"/>
      <c r="U50" s="59"/>
      <c r="V50" s="59"/>
      <c r="W50" s="59"/>
      <c r="X50" s="59"/>
      <c r="Y50" s="59"/>
      <c r="Z50" s="59"/>
      <c r="AA50" s="59"/>
      <c r="AB50" s="59"/>
    </row>
    <row r="51" spans="1:28" ht="15.75" customHeight="1">
      <c r="A51" s="59"/>
      <c r="B51" s="59"/>
      <c r="C51" s="59"/>
      <c r="D51" s="3"/>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5"/>
      <c r="B52" s="145" t="s">
        <v>118</v>
      </c>
      <c r="C52" s="105" t="s">
        <v>120</v>
      </c>
      <c r="D52" s="37" t="s">
        <v>552</v>
      </c>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9"/>
      <c r="B53" s="134"/>
      <c r="C53" s="105" t="s">
        <v>126</v>
      </c>
      <c r="D53" s="37" t="s">
        <v>792</v>
      </c>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9"/>
      <c r="B54" s="134"/>
      <c r="C54" s="105" t="s">
        <v>131</v>
      </c>
      <c r="D54" s="37" t="s">
        <v>1397</v>
      </c>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9"/>
      <c r="B55" s="134"/>
      <c r="C55" s="105" t="s">
        <v>137</v>
      </c>
      <c r="D55" s="74" t="s">
        <v>820</v>
      </c>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9"/>
      <c r="B56" s="134"/>
      <c r="C56" s="105" t="s">
        <v>139</v>
      </c>
      <c r="D56" s="37" t="s">
        <v>821</v>
      </c>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34"/>
      <c r="C57" s="105" t="s">
        <v>144</v>
      </c>
      <c r="D57" s="74" t="s">
        <v>822</v>
      </c>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134"/>
      <c r="C58" s="105" t="s">
        <v>149</v>
      </c>
      <c r="D58" s="70" t="s">
        <v>1473</v>
      </c>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9"/>
      <c r="B59" s="134"/>
      <c r="C59" s="105" t="s">
        <v>154</v>
      </c>
      <c r="D59" s="37" t="s">
        <v>1474</v>
      </c>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134"/>
      <c r="C60" s="105" t="s">
        <v>157</v>
      </c>
      <c r="D60" s="37" t="s">
        <v>1475</v>
      </c>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9"/>
      <c r="B61" s="134"/>
      <c r="C61" s="105" t="s">
        <v>162</v>
      </c>
      <c r="D61" s="37" t="s">
        <v>1476</v>
      </c>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59"/>
      <c r="B62" s="135"/>
      <c r="C62" s="106" t="s">
        <v>168</v>
      </c>
      <c r="D62" s="37" t="s">
        <v>1482</v>
      </c>
      <c r="E62" s="59"/>
      <c r="F62" s="59"/>
      <c r="G62" s="59"/>
      <c r="H62" s="59"/>
      <c r="I62" s="59"/>
      <c r="J62" s="59"/>
      <c r="K62" s="59"/>
      <c r="L62" s="59"/>
      <c r="M62" s="59"/>
      <c r="N62" s="59"/>
      <c r="O62" s="59"/>
      <c r="P62" s="59"/>
      <c r="Q62" s="59"/>
      <c r="R62" s="59"/>
      <c r="S62" s="59"/>
      <c r="T62" s="59"/>
      <c r="U62" s="59"/>
      <c r="V62" s="59"/>
      <c r="W62" s="59"/>
      <c r="X62" s="59"/>
      <c r="Y62" s="59"/>
      <c r="Z62" s="59"/>
      <c r="AA62" s="59"/>
      <c r="AB62" s="59"/>
    </row>
    <row r="63" spans="1:28" ht="15.75" customHeight="1">
      <c r="A63" s="59"/>
      <c r="B63" s="55"/>
      <c r="C63" s="59"/>
      <c r="E63" s="59"/>
      <c r="F63" s="59"/>
      <c r="G63" s="59"/>
      <c r="H63" s="59"/>
      <c r="I63" s="59"/>
      <c r="J63" s="59"/>
      <c r="K63" s="59"/>
      <c r="L63" s="59"/>
      <c r="M63" s="59"/>
      <c r="N63" s="59"/>
      <c r="O63" s="59"/>
      <c r="P63" s="59"/>
      <c r="Q63" s="59"/>
      <c r="R63" s="59"/>
      <c r="S63" s="59"/>
      <c r="T63" s="59"/>
      <c r="U63" s="59"/>
      <c r="V63" s="59"/>
      <c r="W63" s="59"/>
      <c r="X63" s="59"/>
      <c r="Y63" s="59"/>
      <c r="Z63" s="59"/>
      <c r="AA63" s="59"/>
      <c r="AB63" s="59"/>
    </row>
    <row r="64" spans="1:28" ht="15.75" customHeight="1">
      <c r="A64" s="55"/>
      <c r="B64" s="60" t="s">
        <v>234</v>
      </c>
      <c r="C64" s="128" t="s">
        <v>235</v>
      </c>
      <c r="D64" s="126"/>
      <c r="E64" s="59"/>
      <c r="F64" s="59"/>
      <c r="G64" s="59"/>
      <c r="H64" s="59"/>
      <c r="I64" s="59"/>
      <c r="J64" s="59"/>
      <c r="K64" s="59"/>
      <c r="L64" s="59"/>
      <c r="M64" s="59"/>
      <c r="N64" s="59"/>
      <c r="O64" s="59"/>
      <c r="P64" s="59"/>
      <c r="Q64" s="59"/>
      <c r="R64" s="59"/>
      <c r="S64" s="59"/>
      <c r="T64" s="59"/>
      <c r="U64" s="59"/>
      <c r="V64" s="59"/>
      <c r="W64" s="59"/>
      <c r="X64" s="59"/>
      <c r="Y64" s="59"/>
      <c r="Z64" s="59"/>
      <c r="AA64" s="59"/>
      <c r="AB64" s="59"/>
    </row>
    <row r="65" spans="1:28" ht="15.75" customHeight="1">
      <c r="A65" s="68"/>
      <c r="B65" s="68"/>
      <c r="C65" s="68"/>
      <c r="D65" s="31"/>
      <c r="E65" s="68"/>
      <c r="F65" s="68"/>
      <c r="G65" s="68"/>
      <c r="H65" s="68"/>
      <c r="I65" s="68"/>
      <c r="J65" s="68"/>
      <c r="K65" s="68"/>
      <c r="L65" s="68"/>
      <c r="M65" s="68"/>
      <c r="N65" s="68"/>
      <c r="O65" s="68"/>
      <c r="P65" s="68"/>
      <c r="Q65" s="68"/>
      <c r="R65" s="68"/>
      <c r="S65" s="68"/>
      <c r="T65" s="68"/>
      <c r="U65" s="68"/>
      <c r="V65" s="68"/>
      <c r="W65" s="68"/>
      <c r="X65" s="68"/>
      <c r="Y65" s="68"/>
      <c r="Z65" s="68"/>
      <c r="AA65" s="68"/>
      <c r="AB65" s="68"/>
    </row>
    <row r="66" spans="1:28" ht="15.75" customHeight="1">
      <c r="A66" s="1"/>
      <c r="B66" s="1"/>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55"/>
      <c r="B67" s="57" t="s">
        <v>11</v>
      </c>
      <c r="C67" s="142" t="str">
        <f>Summary!F145</f>
        <v>Negative Scenario for Users Change Password with Invalid Password Format</v>
      </c>
      <c r="D67" s="126"/>
      <c r="E67" s="59"/>
      <c r="F67" s="59"/>
      <c r="G67" s="59"/>
      <c r="H67" s="59"/>
      <c r="I67" s="59"/>
      <c r="J67" s="59"/>
      <c r="K67" s="59"/>
      <c r="L67" s="59"/>
      <c r="M67" s="59"/>
      <c r="N67" s="59"/>
      <c r="O67" s="59"/>
      <c r="P67" s="59"/>
      <c r="Q67" s="59"/>
      <c r="R67" s="59"/>
      <c r="S67" s="59"/>
      <c r="T67" s="59"/>
      <c r="U67" s="59"/>
      <c r="V67" s="59"/>
      <c r="W67" s="59"/>
      <c r="X67" s="59"/>
      <c r="Y67" s="59"/>
      <c r="Z67" s="59"/>
      <c r="AA67" s="59"/>
      <c r="AB67" s="59"/>
    </row>
    <row r="68" spans="1:28" ht="15.75" customHeight="1">
      <c r="A68" s="55"/>
      <c r="B68" s="60" t="s">
        <v>9</v>
      </c>
      <c r="C68" s="146" t="s">
        <v>569</v>
      </c>
      <c r="D68" s="126"/>
      <c r="E68" s="59"/>
      <c r="F68" s="59"/>
      <c r="G68" s="59"/>
      <c r="H68" s="59"/>
      <c r="I68" s="59"/>
      <c r="J68" s="59"/>
      <c r="K68" s="59"/>
      <c r="L68" s="59"/>
      <c r="M68" s="59"/>
      <c r="N68" s="59"/>
      <c r="O68" s="59"/>
      <c r="P68" s="59"/>
      <c r="Q68" s="59"/>
      <c r="R68" s="59"/>
      <c r="S68" s="59"/>
      <c r="T68" s="59"/>
      <c r="U68" s="59"/>
      <c r="V68" s="59"/>
      <c r="W68" s="59"/>
      <c r="X68" s="59"/>
      <c r="Y68" s="59"/>
      <c r="Z68" s="59"/>
      <c r="AA68" s="59"/>
      <c r="AB68" s="59"/>
    </row>
    <row r="69" spans="1:28" ht="15.75" customHeight="1">
      <c r="A69" s="55"/>
      <c r="B69" s="55"/>
      <c r="C69" s="59"/>
      <c r="D69" s="3"/>
      <c r="E69" s="59"/>
      <c r="F69" s="59"/>
      <c r="G69" s="59"/>
      <c r="H69" s="59"/>
      <c r="I69" s="59"/>
      <c r="J69" s="59"/>
      <c r="K69" s="59"/>
      <c r="L69" s="59"/>
      <c r="M69" s="59"/>
      <c r="N69" s="59"/>
      <c r="O69" s="59"/>
      <c r="P69" s="59"/>
      <c r="Q69" s="59"/>
      <c r="R69" s="59"/>
      <c r="S69" s="59"/>
      <c r="T69" s="59"/>
      <c r="U69" s="59"/>
      <c r="V69" s="59"/>
      <c r="W69" s="59"/>
      <c r="X69" s="59"/>
      <c r="Y69" s="59"/>
      <c r="Z69" s="59"/>
      <c r="AA69" s="59"/>
      <c r="AB69" s="59"/>
    </row>
    <row r="70" spans="1:28" ht="15.75" customHeight="1">
      <c r="A70" s="55"/>
      <c r="B70" s="140" t="s">
        <v>67</v>
      </c>
      <c r="C70" s="137"/>
      <c r="D70" s="126"/>
      <c r="E70" s="59"/>
      <c r="F70" s="59"/>
      <c r="G70" s="59"/>
      <c r="H70" s="59"/>
      <c r="I70" s="59"/>
      <c r="J70" s="59"/>
      <c r="K70" s="59"/>
      <c r="L70" s="59"/>
      <c r="M70" s="59"/>
      <c r="N70" s="59"/>
      <c r="O70" s="59"/>
      <c r="P70" s="59"/>
      <c r="Q70" s="59"/>
      <c r="R70" s="59"/>
      <c r="S70" s="59"/>
      <c r="T70" s="59"/>
      <c r="U70" s="59"/>
      <c r="V70" s="59"/>
      <c r="W70" s="59"/>
      <c r="X70" s="59"/>
      <c r="Y70" s="59"/>
      <c r="Z70" s="59"/>
      <c r="AA70" s="59"/>
      <c r="AB70" s="59"/>
    </row>
    <row r="71" spans="1:28" ht="15.75" customHeight="1">
      <c r="A71" s="55"/>
      <c r="B71" s="141" t="s">
        <v>81</v>
      </c>
      <c r="C71" s="143" t="s">
        <v>598</v>
      </c>
      <c r="D71" s="126"/>
      <c r="E71" s="59"/>
      <c r="F71" s="59"/>
      <c r="G71" s="59"/>
      <c r="H71" s="59"/>
      <c r="I71" s="59"/>
      <c r="J71" s="59"/>
      <c r="K71" s="59"/>
      <c r="L71" s="59"/>
      <c r="M71" s="59"/>
      <c r="N71" s="59"/>
      <c r="O71" s="59"/>
      <c r="P71" s="59"/>
      <c r="Q71" s="59"/>
      <c r="R71" s="59"/>
      <c r="S71" s="59"/>
      <c r="T71" s="59"/>
      <c r="U71" s="59"/>
      <c r="V71" s="59"/>
      <c r="W71" s="59"/>
      <c r="X71" s="59"/>
      <c r="Y71" s="59"/>
      <c r="Z71" s="59"/>
      <c r="AA71" s="59"/>
      <c r="AB71" s="59"/>
    </row>
    <row r="72" spans="1:28" ht="15.75" customHeight="1">
      <c r="A72" s="59"/>
      <c r="B72" s="139"/>
      <c r="C72" s="178" t="s">
        <v>802</v>
      </c>
      <c r="D72" s="126"/>
      <c r="E72" s="59"/>
      <c r="F72" s="59"/>
      <c r="G72" s="59"/>
      <c r="H72" s="59"/>
      <c r="I72" s="59"/>
      <c r="J72" s="59"/>
      <c r="K72" s="59"/>
      <c r="L72" s="59"/>
      <c r="M72" s="59"/>
      <c r="N72" s="59"/>
      <c r="O72" s="59"/>
      <c r="P72" s="59"/>
      <c r="Q72" s="59"/>
      <c r="R72" s="59"/>
      <c r="S72" s="59"/>
      <c r="T72" s="59"/>
      <c r="U72" s="59"/>
      <c r="V72" s="59"/>
      <c r="W72" s="59"/>
      <c r="X72" s="59"/>
      <c r="Y72" s="59"/>
      <c r="Z72" s="59"/>
      <c r="AA72" s="59"/>
      <c r="AB72" s="59"/>
    </row>
    <row r="73" spans="1:28" ht="15.75" customHeight="1">
      <c r="A73" s="59"/>
      <c r="B73" s="139"/>
      <c r="C73" s="177" t="s">
        <v>803</v>
      </c>
      <c r="D73" s="161"/>
      <c r="E73" s="59"/>
      <c r="F73" s="59"/>
      <c r="G73" s="59"/>
      <c r="H73" s="59"/>
      <c r="I73" s="59"/>
      <c r="J73" s="59"/>
      <c r="K73" s="59"/>
      <c r="L73" s="59"/>
      <c r="M73" s="59"/>
      <c r="N73" s="59"/>
      <c r="O73" s="59"/>
      <c r="P73" s="59"/>
      <c r="Q73" s="59"/>
      <c r="R73" s="59"/>
      <c r="S73" s="59"/>
      <c r="T73" s="59"/>
      <c r="U73" s="59"/>
      <c r="V73" s="59"/>
      <c r="W73" s="59"/>
      <c r="X73" s="59"/>
      <c r="Y73" s="59"/>
      <c r="Z73" s="59"/>
      <c r="AA73" s="59"/>
      <c r="AB73" s="59"/>
    </row>
    <row r="74" spans="1:28" ht="15.75" customHeight="1">
      <c r="A74" s="59"/>
      <c r="B74" s="139"/>
      <c r="C74" s="143" t="s">
        <v>751</v>
      </c>
      <c r="D74" s="126"/>
      <c r="E74" s="59"/>
      <c r="F74" s="59"/>
      <c r="G74" s="59"/>
      <c r="H74" s="59"/>
      <c r="I74" s="59"/>
      <c r="J74" s="59"/>
      <c r="K74" s="59"/>
      <c r="L74" s="59"/>
      <c r="M74" s="59"/>
      <c r="N74" s="59"/>
      <c r="O74" s="59"/>
      <c r="P74" s="59"/>
      <c r="Q74" s="59"/>
      <c r="R74" s="59"/>
      <c r="S74" s="59"/>
      <c r="T74" s="59"/>
      <c r="U74" s="59"/>
      <c r="V74" s="59"/>
      <c r="W74" s="59"/>
      <c r="X74" s="59"/>
      <c r="Y74" s="59"/>
      <c r="Z74" s="59"/>
      <c r="AA74" s="59"/>
      <c r="AB74" s="59"/>
    </row>
    <row r="75" spans="1:28" ht="15.75" customHeight="1">
      <c r="A75" s="59"/>
      <c r="B75" s="139"/>
      <c r="C75" s="144" t="s">
        <v>1483</v>
      </c>
      <c r="D75" s="126"/>
      <c r="E75" s="59"/>
      <c r="F75" s="59"/>
      <c r="G75" s="59"/>
      <c r="H75" s="59"/>
      <c r="I75" s="59"/>
      <c r="J75" s="59"/>
      <c r="K75" s="59"/>
      <c r="L75" s="59"/>
      <c r="M75" s="59"/>
      <c r="N75" s="59"/>
      <c r="O75" s="59"/>
      <c r="P75" s="59"/>
      <c r="Q75" s="59"/>
      <c r="R75" s="59"/>
      <c r="S75" s="59"/>
      <c r="T75" s="59"/>
      <c r="U75" s="59"/>
      <c r="V75" s="59"/>
      <c r="W75" s="59"/>
      <c r="X75" s="59"/>
      <c r="Y75" s="59"/>
      <c r="Z75" s="59"/>
      <c r="AA75" s="59"/>
      <c r="AB75" s="59"/>
    </row>
    <row r="76" spans="1:28" ht="15.75" customHeight="1">
      <c r="A76" s="59"/>
      <c r="B76" s="130"/>
      <c r="C76" s="144" t="s">
        <v>1484</v>
      </c>
      <c r="D76" s="126"/>
      <c r="E76" s="59"/>
      <c r="F76" s="59"/>
      <c r="G76" s="59"/>
      <c r="H76" s="59"/>
      <c r="I76" s="59"/>
      <c r="J76" s="59"/>
      <c r="K76" s="59"/>
      <c r="L76" s="59"/>
      <c r="M76" s="59"/>
      <c r="N76" s="59"/>
      <c r="O76" s="59"/>
      <c r="P76" s="59"/>
      <c r="Q76" s="59"/>
      <c r="R76" s="59"/>
      <c r="S76" s="59"/>
      <c r="T76" s="59"/>
      <c r="U76" s="59"/>
      <c r="V76" s="59"/>
      <c r="W76" s="59"/>
      <c r="X76" s="59"/>
      <c r="Y76" s="59"/>
      <c r="Z76" s="59"/>
      <c r="AA76" s="59"/>
      <c r="AB76" s="59"/>
    </row>
    <row r="77" spans="1:28" ht="15.75" customHeight="1">
      <c r="A77" s="59"/>
      <c r="B77" s="55"/>
      <c r="C77" s="59"/>
      <c r="D77" s="3"/>
      <c r="E77" s="59"/>
      <c r="F77" s="59"/>
      <c r="G77" s="59"/>
      <c r="H77" s="59"/>
      <c r="I77" s="59"/>
      <c r="J77" s="59"/>
      <c r="K77" s="59"/>
      <c r="L77" s="59"/>
      <c r="M77" s="59"/>
      <c r="N77" s="59"/>
      <c r="O77" s="59"/>
      <c r="P77" s="59"/>
      <c r="Q77" s="59"/>
      <c r="R77" s="59"/>
      <c r="S77" s="59"/>
      <c r="T77" s="59"/>
      <c r="U77" s="59"/>
      <c r="V77" s="59"/>
      <c r="W77" s="59"/>
      <c r="X77" s="59"/>
      <c r="Y77" s="59"/>
      <c r="Z77" s="59"/>
      <c r="AA77" s="59"/>
      <c r="AB77" s="59"/>
    </row>
    <row r="78" spans="1:28" ht="15.75" customHeight="1">
      <c r="A78" s="59"/>
      <c r="B78" s="59"/>
      <c r="C78" s="59"/>
      <c r="D78" s="3"/>
      <c r="E78" s="59"/>
      <c r="F78" s="59"/>
      <c r="G78" s="59"/>
      <c r="H78" s="59"/>
      <c r="I78" s="59"/>
      <c r="J78" s="59"/>
      <c r="K78" s="59"/>
      <c r="L78" s="59"/>
      <c r="M78" s="59"/>
      <c r="N78" s="59"/>
      <c r="O78" s="59"/>
      <c r="P78" s="59"/>
      <c r="Q78" s="59"/>
      <c r="R78" s="59"/>
      <c r="S78" s="59"/>
      <c r="T78" s="59"/>
      <c r="U78" s="59"/>
      <c r="V78" s="59"/>
      <c r="W78" s="59"/>
      <c r="X78" s="59"/>
      <c r="Y78" s="59"/>
      <c r="Z78" s="59"/>
      <c r="AA78" s="59"/>
      <c r="AB78" s="59"/>
    </row>
    <row r="79" spans="1:28" ht="15.75" customHeight="1">
      <c r="A79" s="55"/>
      <c r="B79" s="60" t="s">
        <v>12</v>
      </c>
      <c r="C79" s="143" t="str">
        <f>Summary!G145</f>
        <v>Users can see an error message 'Password must contain number with 8 - 12 Characters.'</v>
      </c>
      <c r="D79" s="126"/>
      <c r="E79" s="59"/>
      <c r="F79" s="59"/>
      <c r="G79" s="59"/>
      <c r="H79" s="59"/>
      <c r="I79" s="59"/>
      <c r="J79" s="59"/>
      <c r="K79" s="59"/>
      <c r="L79" s="59"/>
      <c r="M79" s="59"/>
      <c r="N79" s="59"/>
      <c r="O79" s="59"/>
      <c r="P79" s="59"/>
      <c r="Q79" s="59"/>
      <c r="R79" s="59"/>
      <c r="S79" s="59"/>
      <c r="T79" s="59"/>
      <c r="U79" s="59"/>
      <c r="V79" s="59"/>
      <c r="W79" s="59"/>
      <c r="X79" s="59"/>
      <c r="Y79" s="59"/>
      <c r="Z79" s="59"/>
      <c r="AA79" s="59"/>
      <c r="AB79" s="59"/>
    </row>
    <row r="80" spans="1:28" ht="15.75" customHeight="1">
      <c r="A80" s="59"/>
      <c r="B80" s="59"/>
      <c r="C80" s="59"/>
      <c r="D80" s="3"/>
      <c r="E80" s="59"/>
      <c r="F80" s="59"/>
      <c r="G80" s="59"/>
      <c r="H80" s="59"/>
      <c r="I80" s="59"/>
      <c r="J80" s="59"/>
      <c r="K80" s="59"/>
      <c r="L80" s="59"/>
      <c r="M80" s="59"/>
      <c r="N80" s="59"/>
      <c r="O80" s="59"/>
      <c r="P80" s="59"/>
      <c r="Q80" s="59"/>
      <c r="R80" s="59"/>
      <c r="S80" s="59"/>
      <c r="T80" s="59"/>
      <c r="U80" s="59"/>
      <c r="V80" s="59"/>
      <c r="W80" s="59"/>
      <c r="X80" s="59"/>
      <c r="Y80" s="59"/>
      <c r="Z80" s="59"/>
      <c r="AA80" s="59"/>
      <c r="AB80" s="59"/>
    </row>
    <row r="81" spans="1:28" ht="15.75" customHeight="1">
      <c r="A81" s="55"/>
      <c r="B81" s="145" t="s">
        <v>118</v>
      </c>
      <c r="C81" s="105" t="s">
        <v>120</v>
      </c>
      <c r="D81" s="37" t="s">
        <v>552</v>
      </c>
      <c r="E81" s="59"/>
      <c r="F81" s="59"/>
      <c r="G81" s="59"/>
      <c r="H81" s="59"/>
      <c r="I81" s="59"/>
      <c r="J81" s="59"/>
      <c r="K81" s="59"/>
      <c r="L81" s="59"/>
      <c r="M81" s="59"/>
      <c r="N81" s="59"/>
      <c r="O81" s="59"/>
      <c r="P81" s="59"/>
      <c r="Q81" s="59"/>
      <c r="R81" s="59"/>
      <c r="S81" s="59"/>
      <c r="T81" s="59"/>
      <c r="U81" s="59"/>
      <c r="V81" s="59"/>
      <c r="W81" s="59"/>
      <c r="X81" s="59"/>
      <c r="Y81" s="59"/>
      <c r="Z81" s="59"/>
      <c r="AA81" s="59"/>
      <c r="AB81" s="59"/>
    </row>
    <row r="82" spans="1:28" ht="15.75" customHeight="1">
      <c r="A82" s="59"/>
      <c r="B82" s="134"/>
      <c r="C82" s="105" t="s">
        <v>126</v>
      </c>
      <c r="D82" s="37" t="s">
        <v>792</v>
      </c>
      <c r="E82" s="59"/>
      <c r="F82" s="59"/>
      <c r="G82" s="59"/>
      <c r="H82" s="59"/>
      <c r="I82" s="59"/>
      <c r="J82" s="59"/>
      <c r="K82" s="59"/>
      <c r="L82" s="59"/>
      <c r="M82" s="59"/>
      <c r="N82" s="59"/>
      <c r="O82" s="59"/>
      <c r="P82" s="59"/>
      <c r="Q82" s="59"/>
      <c r="R82" s="59"/>
      <c r="S82" s="59"/>
      <c r="T82" s="59"/>
      <c r="U82" s="59"/>
      <c r="V82" s="59"/>
      <c r="W82" s="59"/>
      <c r="X82" s="59"/>
      <c r="Y82" s="59"/>
      <c r="Z82" s="59"/>
      <c r="AA82" s="59"/>
      <c r="AB82" s="59"/>
    </row>
    <row r="83" spans="1:28" ht="15.75" customHeight="1">
      <c r="A83" s="59"/>
      <c r="B83" s="134"/>
      <c r="C83" s="105" t="s">
        <v>131</v>
      </c>
      <c r="D83" s="37" t="s">
        <v>1397</v>
      </c>
      <c r="E83" s="59"/>
      <c r="F83" s="59"/>
      <c r="G83" s="59"/>
      <c r="H83" s="59"/>
      <c r="I83" s="59"/>
      <c r="J83" s="59"/>
      <c r="K83" s="59"/>
      <c r="L83" s="59"/>
      <c r="M83" s="59"/>
      <c r="N83" s="59"/>
      <c r="O83" s="59"/>
      <c r="P83" s="59"/>
      <c r="Q83" s="59"/>
      <c r="R83" s="59"/>
      <c r="S83" s="59"/>
      <c r="T83" s="59"/>
      <c r="U83" s="59"/>
      <c r="V83" s="59"/>
      <c r="W83" s="59"/>
      <c r="X83" s="59"/>
      <c r="Y83" s="59"/>
      <c r="Z83" s="59"/>
      <c r="AA83" s="59"/>
      <c r="AB83" s="59"/>
    </row>
    <row r="84" spans="1:28" ht="15.75" customHeight="1">
      <c r="A84" s="59"/>
      <c r="B84" s="134"/>
      <c r="C84" s="105" t="s">
        <v>137</v>
      </c>
      <c r="D84" s="74" t="s">
        <v>820</v>
      </c>
      <c r="E84" s="59"/>
      <c r="F84" s="59"/>
      <c r="G84" s="59"/>
      <c r="H84" s="59"/>
      <c r="I84" s="59"/>
      <c r="J84" s="59"/>
      <c r="K84" s="59"/>
      <c r="L84" s="59"/>
      <c r="M84" s="59"/>
      <c r="N84" s="59"/>
      <c r="O84" s="59"/>
      <c r="P84" s="59"/>
      <c r="Q84" s="59"/>
      <c r="R84" s="59"/>
      <c r="S84" s="59"/>
      <c r="T84" s="59"/>
      <c r="U84" s="59"/>
      <c r="V84" s="59"/>
      <c r="W84" s="59"/>
      <c r="X84" s="59"/>
      <c r="Y84" s="59"/>
      <c r="Z84" s="59"/>
      <c r="AA84" s="59"/>
      <c r="AB84" s="59"/>
    </row>
    <row r="85" spans="1:28" ht="15.75" customHeight="1">
      <c r="A85" s="59"/>
      <c r="B85" s="134"/>
      <c r="C85" s="105" t="s">
        <v>139</v>
      </c>
      <c r="D85" s="37" t="s">
        <v>821</v>
      </c>
      <c r="E85" s="59"/>
      <c r="F85" s="59"/>
      <c r="G85" s="59"/>
      <c r="H85" s="59"/>
      <c r="I85" s="59"/>
      <c r="J85" s="59"/>
      <c r="K85" s="59"/>
      <c r="L85" s="59"/>
      <c r="M85" s="59"/>
      <c r="N85" s="59"/>
      <c r="O85" s="59"/>
      <c r="P85" s="59"/>
      <c r="Q85" s="59"/>
      <c r="R85" s="59"/>
      <c r="S85" s="59"/>
      <c r="T85" s="59"/>
      <c r="U85" s="59"/>
      <c r="V85" s="59"/>
      <c r="W85" s="59"/>
      <c r="X85" s="59"/>
      <c r="Y85" s="59"/>
      <c r="Z85" s="59"/>
      <c r="AA85" s="59"/>
      <c r="AB85" s="59"/>
    </row>
    <row r="86" spans="1:28" ht="15.75" customHeight="1">
      <c r="A86" s="59"/>
      <c r="B86" s="134"/>
      <c r="C86" s="105" t="s">
        <v>144</v>
      </c>
      <c r="D86" s="74" t="s">
        <v>822</v>
      </c>
      <c r="E86" s="59"/>
      <c r="F86" s="59"/>
      <c r="G86" s="59"/>
      <c r="H86" s="59"/>
      <c r="I86" s="59"/>
      <c r="J86" s="59"/>
      <c r="K86" s="59"/>
      <c r="L86" s="59"/>
      <c r="M86" s="59"/>
      <c r="N86" s="59"/>
      <c r="O86" s="59"/>
      <c r="P86" s="59"/>
      <c r="Q86" s="59"/>
      <c r="R86" s="59"/>
      <c r="S86" s="59"/>
      <c r="T86" s="59"/>
      <c r="U86" s="59"/>
      <c r="V86" s="59"/>
      <c r="W86" s="59"/>
      <c r="X86" s="59"/>
      <c r="Y86" s="59"/>
      <c r="Z86" s="59"/>
      <c r="AA86" s="59"/>
      <c r="AB86" s="59"/>
    </row>
    <row r="87" spans="1:28" ht="15.75" customHeight="1">
      <c r="A87" s="59"/>
      <c r="B87" s="134"/>
      <c r="C87" s="105" t="s">
        <v>149</v>
      </c>
      <c r="D87" s="70" t="s">
        <v>1473</v>
      </c>
      <c r="E87" s="59"/>
      <c r="F87" s="59"/>
      <c r="G87" s="59"/>
      <c r="H87" s="59"/>
      <c r="I87" s="59"/>
      <c r="J87" s="59"/>
      <c r="K87" s="59"/>
      <c r="L87" s="59"/>
      <c r="M87" s="59"/>
      <c r="N87" s="59"/>
      <c r="O87" s="59"/>
      <c r="P87" s="59"/>
      <c r="Q87" s="59"/>
      <c r="R87" s="59"/>
      <c r="S87" s="59"/>
      <c r="T87" s="59"/>
      <c r="U87" s="59"/>
      <c r="V87" s="59"/>
      <c r="W87" s="59"/>
      <c r="X87" s="59"/>
      <c r="Y87" s="59"/>
      <c r="Z87" s="59"/>
      <c r="AA87" s="59"/>
      <c r="AB87" s="59"/>
    </row>
    <row r="88" spans="1:28" ht="15.75" customHeight="1">
      <c r="A88" s="59"/>
      <c r="B88" s="134"/>
      <c r="C88" s="105" t="s">
        <v>154</v>
      </c>
      <c r="D88" s="37" t="s">
        <v>1474</v>
      </c>
      <c r="E88" s="59"/>
      <c r="F88" s="59"/>
      <c r="G88" s="59"/>
      <c r="H88" s="59"/>
      <c r="I88" s="59"/>
      <c r="J88" s="59"/>
      <c r="K88" s="59"/>
      <c r="L88" s="59"/>
      <c r="M88" s="59"/>
      <c r="N88" s="59"/>
      <c r="O88" s="59"/>
      <c r="P88" s="59"/>
      <c r="Q88" s="59"/>
      <c r="R88" s="59"/>
      <c r="S88" s="59"/>
      <c r="T88" s="59"/>
      <c r="U88" s="59"/>
      <c r="V88" s="59"/>
      <c r="W88" s="59"/>
      <c r="X88" s="59"/>
      <c r="Y88" s="59"/>
      <c r="Z88" s="59"/>
      <c r="AA88" s="59"/>
      <c r="AB88" s="59"/>
    </row>
    <row r="89" spans="1:28" ht="15.75" customHeight="1">
      <c r="A89" s="59"/>
      <c r="B89" s="134"/>
      <c r="C89" s="105" t="s">
        <v>157</v>
      </c>
      <c r="D89" s="37" t="s">
        <v>1475</v>
      </c>
      <c r="E89" s="59"/>
      <c r="F89" s="59"/>
      <c r="G89" s="59"/>
      <c r="H89" s="59"/>
      <c r="I89" s="59"/>
      <c r="J89" s="59"/>
      <c r="K89" s="59"/>
      <c r="L89" s="59"/>
      <c r="M89" s="59"/>
      <c r="N89" s="59"/>
      <c r="O89" s="59"/>
      <c r="P89" s="59"/>
      <c r="Q89" s="59"/>
      <c r="R89" s="59"/>
      <c r="S89" s="59"/>
      <c r="T89" s="59"/>
      <c r="U89" s="59"/>
      <c r="V89" s="59"/>
      <c r="W89" s="59"/>
      <c r="X89" s="59"/>
      <c r="Y89" s="59"/>
      <c r="Z89" s="59"/>
      <c r="AA89" s="59"/>
      <c r="AB89" s="59"/>
    </row>
    <row r="90" spans="1:28" ht="15.75" customHeight="1">
      <c r="A90" s="59"/>
      <c r="B90" s="134"/>
      <c r="C90" s="105" t="s">
        <v>162</v>
      </c>
      <c r="D90" s="37" t="s">
        <v>1476</v>
      </c>
      <c r="E90" s="59"/>
      <c r="F90" s="59"/>
      <c r="G90" s="59"/>
      <c r="H90" s="59"/>
      <c r="I90" s="59"/>
      <c r="J90" s="59"/>
      <c r="K90" s="59"/>
      <c r="L90" s="59"/>
      <c r="M90" s="59"/>
      <c r="N90" s="59"/>
      <c r="O90" s="59"/>
      <c r="P90" s="59"/>
      <c r="Q90" s="59"/>
      <c r="R90" s="59"/>
      <c r="S90" s="59"/>
      <c r="T90" s="59"/>
      <c r="U90" s="59"/>
      <c r="V90" s="59"/>
      <c r="W90" s="59"/>
      <c r="X90" s="59"/>
      <c r="Y90" s="59"/>
      <c r="Z90" s="59"/>
      <c r="AA90" s="59"/>
      <c r="AB90" s="59"/>
    </row>
    <row r="91" spans="1:28" ht="15.75" customHeight="1">
      <c r="A91" s="59"/>
      <c r="B91" s="135"/>
      <c r="C91" s="106" t="s">
        <v>168</v>
      </c>
      <c r="D91" s="37" t="s">
        <v>1485</v>
      </c>
      <c r="E91" s="59"/>
      <c r="F91" s="59"/>
      <c r="G91" s="59"/>
      <c r="H91" s="59"/>
      <c r="I91" s="59"/>
      <c r="J91" s="59"/>
      <c r="K91" s="59"/>
      <c r="L91" s="59"/>
      <c r="M91" s="59"/>
      <c r="N91" s="59"/>
      <c r="O91" s="59"/>
      <c r="P91" s="59"/>
      <c r="Q91" s="59"/>
      <c r="R91" s="59"/>
      <c r="S91" s="59"/>
      <c r="T91" s="59"/>
      <c r="U91" s="59"/>
      <c r="V91" s="59"/>
      <c r="W91" s="59"/>
      <c r="X91" s="59"/>
      <c r="Y91" s="59"/>
      <c r="Z91" s="59"/>
      <c r="AA91" s="59"/>
      <c r="AB91" s="59"/>
    </row>
    <row r="92" spans="1:28" ht="15.75" customHeight="1">
      <c r="A92" s="59"/>
      <c r="B92" s="55"/>
      <c r="C92" s="59"/>
      <c r="E92" s="59"/>
      <c r="F92" s="59"/>
      <c r="G92" s="59"/>
      <c r="H92" s="59"/>
      <c r="I92" s="59"/>
      <c r="J92" s="59"/>
      <c r="K92" s="59"/>
      <c r="L92" s="59"/>
      <c r="M92" s="59"/>
      <c r="N92" s="59"/>
      <c r="O92" s="59"/>
      <c r="P92" s="59"/>
      <c r="Q92" s="59"/>
      <c r="R92" s="59"/>
      <c r="S92" s="59"/>
      <c r="T92" s="59"/>
      <c r="U92" s="59"/>
      <c r="V92" s="59"/>
      <c r="W92" s="59"/>
      <c r="X92" s="59"/>
      <c r="Y92" s="59"/>
      <c r="Z92" s="59"/>
      <c r="AA92" s="59"/>
      <c r="AB92" s="59"/>
    </row>
    <row r="93" spans="1:28" ht="15.75" customHeight="1">
      <c r="A93" s="55"/>
      <c r="B93" s="60" t="s">
        <v>234</v>
      </c>
      <c r="C93" s="128" t="s">
        <v>235</v>
      </c>
      <c r="D93" s="126"/>
      <c r="E93" s="59"/>
      <c r="F93" s="59"/>
      <c r="G93" s="59"/>
      <c r="H93" s="59"/>
      <c r="I93" s="59"/>
      <c r="J93" s="59"/>
      <c r="K93" s="59"/>
      <c r="L93" s="59"/>
      <c r="M93" s="59"/>
      <c r="N93" s="59"/>
      <c r="O93" s="59"/>
      <c r="P93" s="59"/>
      <c r="Q93" s="59"/>
      <c r="R93" s="59"/>
      <c r="S93" s="59"/>
      <c r="T93" s="59"/>
      <c r="U93" s="59"/>
      <c r="V93" s="59"/>
      <c r="W93" s="59"/>
      <c r="X93" s="59"/>
      <c r="Y93" s="59"/>
      <c r="Z93" s="59"/>
      <c r="AA93" s="59"/>
      <c r="AB93" s="59"/>
    </row>
    <row r="94" spans="1:28" ht="15.75" customHeight="1">
      <c r="A94" s="68"/>
      <c r="B94" s="68"/>
      <c r="C94" s="68"/>
      <c r="D94" s="31"/>
      <c r="E94" s="68"/>
      <c r="F94" s="68"/>
      <c r="G94" s="68"/>
      <c r="H94" s="68"/>
      <c r="I94" s="68"/>
      <c r="J94" s="68"/>
      <c r="K94" s="68"/>
      <c r="L94" s="68"/>
      <c r="M94" s="68"/>
      <c r="N94" s="68"/>
      <c r="O94" s="68"/>
      <c r="P94" s="68"/>
      <c r="Q94" s="68"/>
      <c r="R94" s="68"/>
      <c r="S94" s="68"/>
      <c r="T94" s="68"/>
      <c r="U94" s="68"/>
      <c r="V94" s="68"/>
      <c r="W94" s="68"/>
      <c r="X94" s="68"/>
      <c r="Y94" s="68"/>
      <c r="Z94" s="68"/>
      <c r="AA94" s="68"/>
      <c r="AB94" s="68"/>
    </row>
    <row r="95" spans="1:28" ht="15.75" customHeight="1">
      <c r="A95" s="1"/>
      <c r="B95" s="1"/>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55"/>
      <c r="B96" s="57" t="s">
        <v>11</v>
      </c>
      <c r="C96" s="142" t="str">
        <f>Summary!F146</f>
        <v>Negative Scenario for Users Change Password with Confirmation Password Doesn't Match</v>
      </c>
      <c r="D96" s="126"/>
      <c r="E96" s="59"/>
      <c r="F96" s="59"/>
      <c r="G96" s="59"/>
      <c r="H96" s="59"/>
      <c r="I96" s="59"/>
      <c r="J96" s="59"/>
      <c r="K96" s="59"/>
      <c r="L96" s="59"/>
      <c r="M96" s="59"/>
      <c r="N96" s="59"/>
      <c r="O96" s="59"/>
      <c r="P96" s="59"/>
      <c r="Q96" s="59"/>
      <c r="R96" s="59"/>
      <c r="S96" s="59"/>
      <c r="T96" s="59"/>
      <c r="U96" s="59"/>
      <c r="V96" s="59"/>
      <c r="W96" s="59"/>
      <c r="X96" s="59"/>
      <c r="Y96" s="59"/>
      <c r="Z96" s="59"/>
      <c r="AA96" s="59"/>
      <c r="AB96" s="59"/>
    </row>
    <row r="97" spans="1:28" ht="15.75" customHeight="1">
      <c r="A97" s="55"/>
      <c r="B97" s="60" t="s">
        <v>9</v>
      </c>
      <c r="C97" s="146" t="s">
        <v>572</v>
      </c>
      <c r="D97" s="126"/>
      <c r="E97" s="59"/>
      <c r="F97" s="59"/>
      <c r="G97" s="59"/>
      <c r="H97" s="59"/>
      <c r="I97" s="59"/>
      <c r="J97" s="59"/>
      <c r="K97" s="59"/>
      <c r="L97" s="59"/>
      <c r="M97" s="59"/>
      <c r="N97" s="59"/>
      <c r="O97" s="59"/>
      <c r="P97" s="59"/>
      <c r="Q97" s="59"/>
      <c r="R97" s="59"/>
      <c r="S97" s="59"/>
      <c r="T97" s="59"/>
      <c r="U97" s="59"/>
      <c r="V97" s="59"/>
      <c r="W97" s="59"/>
      <c r="X97" s="59"/>
      <c r="Y97" s="59"/>
      <c r="Z97" s="59"/>
      <c r="AA97" s="59"/>
      <c r="AB97" s="59"/>
    </row>
    <row r="98" spans="1:28" ht="15.75" customHeight="1">
      <c r="A98" s="55"/>
      <c r="B98" s="55"/>
      <c r="C98" s="59"/>
      <c r="D98" s="3"/>
      <c r="E98" s="59"/>
      <c r="F98" s="59"/>
      <c r="G98" s="59"/>
      <c r="H98" s="59"/>
      <c r="I98" s="59"/>
      <c r="J98" s="59"/>
      <c r="K98" s="59"/>
      <c r="L98" s="59"/>
      <c r="M98" s="59"/>
      <c r="N98" s="59"/>
      <c r="O98" s="59"/>
      <c r="P98" s="59"/>
      <c r="Q98" s="59"/>
      <c r="R98" s="59"/>
      <c r="S98" s="59"/>
      <c r="T98" s="59"/>
      <c r="U98" s="59"/>
      <c r="V98" s="59"/>
      <c r="W98" s="59"/>
      <c r="X98" s="59"/>
      <c r="Y98" s="59"/>
      <c r="Z98" s="59"/>
      <c r="AA98" s="59"/>
      <c r="AB98" s="59"/>
    </row>
    <row r="99" spans="1:28" ht="15.75" customHeight="1">
      <c r="A99" s="55"/>
      <c r="B99" s="140" t="s">
        <v>67</v>
      </c>
      <c r="C99" s="137"/>
      <c r="D99" s="126"/>
      <c r="E99" s="59"/>
      <c r="F99" s="59"/>
      <c r="G99" s="59"/>
      <c r="H99" s="59"/>
      <c r="I99" s="59"/>
      <c r="J99" s="59"/>
      <c r="K99" s="59"/>
      <c r="L99" s="59"/>
      <c r="M99" s="59"/>
      <c r="N99" s="59"/>
      <c r="O99" s="59"/>
      <c r="P99" s="59"/>
      <c r="Q99" s="59"/>
      <c r="R99" s="59"/>
      <c r="S99" s="59"/>
      <c r="T99" s="59"/>
      <c r="U99" s="59"/>
      <c r="V99" s="59"/>
      <c r="W99" s="59"/>
      <c r="X99" s="59"/>
      <c r="Y99" s="59"/>
      <c r="Z99" s="59"/>
      <c r="AA99" s="59"/>
      <c r="AB99" s="59"/>
    </row>
    <row r="100" spans="1:28" ht="15.75" customHeight="1">
      <c r="A100" s="55"/>
      <c r="B100" s="141" t="s">
        <v>81</v>
      </c>
      <c r="C100" s="143" t="s">
        <v>598</v>
      </c>
      <c r="D100" s="126"/>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row>
    <row r="101" spans="1:28" ht="15.75" customHeight="1">
      <c r="A101" s="59"/>
      <c r="B101" s="139"/>
      <c r="C101" s="178" t="s">
        <v>802</v>
      </c>
      <c r="D101" s="126"/>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row>
    <row r="102" spans="1:28" ht="15.75" customHeight="1">
      <c r="A102" s="59"/>
      <c r="B102" s="139"/>
      <c r="C102" s="177" t="s">
        <v>803</v>
      </c>
      <c r="D102" s="161"/>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row>
    <row r="103" spans="1:28" ht="15.75" customHeight="1">
      <c r="A103" s="59"/>
      <c r="B103" s="139"/>
      <c r="C103" s="143" t="s">
        <v>751</v>
      </c>
      <c r="D103" s="126"/>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row>
    <row r="104" spans="1:28" ht="15.75" customHeight="1">
      <c r="A104" s="59"/>
      <c r="B104" s="139"/>
      <c r="C104" s="143" t="s">
        <v>1471</v>
      </c>
      <c r="D104" s="126"/>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row>
    <row r="105" spans="1:28" ht="15.75" customHeight="1">
      <c r="A105" s="59"/>
      <c r="B105" s="130"/>
      <c r="C105" s="144" t="s">
        <v>1486</v>
      </c>
      <c r="D105" s="126"/>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row>
    <row r="106" spans="1:28" ht="15.75" customHeight="1">
      <c r="A106" s="59"/>
      <c r="B106" s="55"/>
      <c r="C106" s="59"/>
      <c r="D106" s="3"/>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row>
    <row r="107" spans="1:28" ht="15.75" customHeight="1">
      <c r="A107" s="59"/>
      <c r="B107" s="59"/>
      <c r="C107" s="59"/>
      <c r="D107" s="3"/>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row>
    <row r="108" spans="1:28" ht="15.75" customHeight="1">
      <c r="A108" s="55"/>
      <c r="B108" s="60" t="s">
        <v>12</v>
      </c>
      <c r="C108" s="143" t="str">
        <f>Summary!G146</f>
        <v>Users can see an error message 'Your Password and Confirmation Password does not match'</v>
      </c>
      <c r="D108" s="126"/>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row>
    <row r="109" spans="1:28" ht="15.75" customHeight="1">
      <c r="A109" s="59"/>
      <c r="B109" s="59"/>
      <c r="C109" s="59"/>
      <c r="D109" s="3"/>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row>
    <row r="110" spans="1:28" ht="15.75" customHeight="1">
      <c r="A110" s="55"/>
      <c r="B110" s="145" t="s">
        <v>118</v>
      </c>
      <c r="C110" s="105" t="s">
        <v>120</v>
      </c>
      <c r="D110" s="37" t="s">
        <v>552</v>
      </c>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row>
    <row r="111" spans="1:28" ht="15.75" customHeight="1">
      <c r="A111" s="59"/>
      <c r="B111" s="134"/>
      <c r="C111" s="105" t="s">
        <v>126</v>
      </c>
      <c r="D111" s="37" t="s">
        <v>792</v>
      </c>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row>
    <row r="112" spans="1:28" ht="15.75" customHeight="1">
      <c r="A112" s="59"/>
      <c r="B112" s="134"/>
      <c r="C112" s="105" t="s">
        <v>131</v>
      </c>
      <c r="D112" s="37" t="s">
        <v>1397</v>
      </c>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row>
    <row r="113" spans="1:28" ht="15.75" customHeight="1">
      <c r="A113" s="59"/>
      <c r="B113" s="134"/>
      <c r="C113" s="105" t="s">
        <v>137</v>
      </c>
      <c r="D113" s="74" t="s">
        <v>820</v>
      </c>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row>
    <row r="114" spans="1:28" ht="15.75" customHeight="1">
      <c r="A114" s="59"/>
      <c r="B114" s="134"/>
      <c r="C114" s="105" t="s">
        <v>139</v>
      </c>
      <c r="D114" s="37" t="s">
        <v>821</v>
      </c>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row>
    <row r="115" spans="1:28" ht="15.75" customHeight="1">
      <c r="A115" s="59"/>
      <c r="B115" s="134"/>
      <c r="C115" s="105" t="s">
        <v>144</v>
      </c>
      <c r="D115" s="74" t="s">
        <v>822</v>
      </c>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row>
    <row r="116" spans="1:28" ht="15.75" customHeight="1">
      <c r="A116" s="59"/>
      <c r="B116" s="134"/>
      <c r="C116" s="105" t="s">
        <v>149</v>
      </c>
      <c r="D116" s="70" t="s">
        <v>1473</v>
      </c>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row>
    <row r="117" spans="1:28" ht="15.75" customHeight="1">
      <c r="A117" s="59"/>
      <c r="B117" s="134"/>
      <c r="C117" s="105" t="s">
        <v>154</v>
      </c>
      <c r="D117" s="37" t="s">
        <v>1474</v>
      </c>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row>
    <row r="118" spans="1:28" ht="15.75" customHeight="1">
      <c r="A118" s="59"/>
      <c r="B118" s="134"/>
      <c r="C118" s="105" t="s">
        <v>157</v>
      </c>
      <c r="D118" s="37" t="s">
        <v>1475</v>
      </c>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row>
    <row r="119" spans="1:28" ht="15.75" customHeight="1">
      <c r="A119" s="59"/>
      <c r="B119" s="134"/>
      <c r="C119" s="105" t="s">
        <v>162</v>
      </c>
      <c r="D119" s="37" t="s">
        <v>1476</v>
      </c>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row>
    <row r="120" spans="1:28" ht="15.75" customHeight="1">
      <c r="A120" s="59"/>
      <c r="B120" s="135"/>
      <c r="C120" s="106" t="s">
        <v>168</v>
      </c>
      <c r="D120" s="37" t="s">
        <v>1487</v>
      </c>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row>
    <row r="121" spans="1:28" ht="15.75" customHeight="1">
      <c r="A121" s="59"/>
      <c r="B121" s="55"/>
      <c r="C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row>
    <row r="122" spans="1:28" ht="15.75" customHeight="1">
      <c r="A122" s="55"/>
      <c r="B122" s="60" t="s">
        <v>234</v>
      </c>
      <c r="C122" s="128" t="s">
        <v>235</v>
      </c>
      <c r="D122" s="126"/>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row>
    <row r="123" spans="1:28" ht="15.75" customHeight="1">
      <c r="A123" s="68"/>
      <c r="B123" s="68"/>
      <c r="C123" s="68"/>
      <c r="D123" s="31"/>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5.75" customHeight="1"/>
    <row r="324" spans="1:28" ht="15.75" customHeight="1"/>
    <row r="325" spans="1:28" ht="15.75" customHeight="1"/>
    <row r="326" spans="1:28" ht="15.75" customHeight="1"/>
    <row r="327" spans="1:28" ht="15.75" customHeight="1"/>
    <row r="328" spans="1:28" ht="15.75" customHeight="1"/>
    <row r="329" spans="1:28" ht="15.75" customHeight="1"/>
    <row r="330" spans="1:28" ht="15.75" customHeight="1"/>
    <row r="331" spans="1:28" ht="15.75" customHeight="1"/>
    <row r="332" spans="1:28" ht="15.75" customHeight="1"/>
    <row r="333" spans="1:28" ht="15.75" customHeight="1"/>
    <row r="334" spans="1:28" ht="15.75" customHeight="1"/>
    <row r="335" spans="1:28" ht="15.75" customHeight="1"/>
    <row r="336" spans="1:28"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5">
    <mergeCell ref="C10:D10"/>
    <mergeCell ref="C6:D6"/>
    <mergeCell ref="C7:D7"/>
    <mergeCell ref="C2:D2"/>
    <mergeCell ref="C3:D3"/>
    <mergeCell ref="C47:D47"/>
    <mergeCell ref="C46:D46"/>
    <mergeCell ref="B42:B47"/>
    <mergeCell ref="J2:J3"/>
    <mergeCell ref="C44:D44"/>
    <mergeCell ref="C43:D43"/>
    <mergeCell ref="B41:D41"/>
    <mergeCell ref="C42:D42"/>
    <mergeCell ref="C35:D35"/>
    <mergeCell ref="B20:B33"/>
    <mergeCell ref="C13:D13"/>
    <mergeCell ref="B9:D9"/>
    <mergeCell ref="B10:B15"/>
    <mergeCell ref="C11:D11"/>
    <mergeCell ref="C12:D12"/>
    <mergeCell ref="C15:D15"/>
    <mergeCell ref="B100:B105"/>
    <mergeCell ref="C103:D103"/>
    <mergeCell ref="C93:D93"/>
    <mergeCell ref="B110:B120"/>
    <mergeCell ref="C96:D96"/>
    <mergeCell ref="C97:D97"/>
    <mergeCell ref="C100:D100"/>
    <mergeCell ref="B99:D99"/>
    <mergeCell ref="C101:D101"/>
    <mergeCell ref="C122:D122"/>
    <mergeCell ref="C108:D108"/>
    <mergeCell ref="C104:D104"/>
    <mergeCell ref="C105:D105"/>
    <mergeCell ref="C64:D64"/>
    <mergeCell ref="C71:D71"/>
    <mergeCell ref="C67:D67"/>
    <mergeCell ref="C68:D68"/>
    <mergeCell ref="C102:D102"/>
    <mergeCell ref="B81:B91"/>
    <mergeCell ref="C79:D79"/>
    <mergeCell ref="C14:D14"/>
    <mergeCell ref="C18:D18"/>
    <mergeCell ref="C39:D39"/>
    <mergeCell ref="C38:D38"/>
    <mergeCell ref="B52:B62"/>
    <mergeCell ref="B70:D70"/>
    <mergeCell ref="B71:B76"/>
    <mergeCell ref="C73:D73"/>
    <mergeCell ref="C75:D75"/>
    <mergeCell ref="C74:D74"/>
    <mergeCell ref="C76:D76"/>
    <mergeCell ref="C72:D72"/>
    <mergeCell ref="C50:D50"/>
    <mergeCell ref="C45:D45"/>
  </mergeCells>
  <conditionalFormatting sqref="D1 D4:D5 D8 D16:D17 D19:D22 D24 D27:D33 C35 D36:D37 D40 D48:D49 D51:D66 C64 D69 D77:D78 D80:D95 C93 D98 D106:D107 D109:D1000 C122">
    <cfRule type="cellIs" dxfId="11" priority="1" operator="equal">
      <formula>"Success"</formula>
    </cfRule>
  </conditionalFormatting>
  <conditionalFormatting sqref="D1 D4:D5 D8 D16:D17 D19:D22 D24 D27:D33 C35 D36:D37 D40 D48:D49 D51:D66 C64 D69 D77:D78 D80:D95 C93 D98 D106:D107 D109:D1000 C122">
    <cfRule type="containsText" dxfId="10" priority="2" operator="containsText" text="Failed">
      <formula>NOT(ISERROR(SEARCH(("Failed"),(D1))))</formula>
    </cfRule>
  </conditionalFormatting>
  <hyperlinks>
    <hyperlink ref="J2" location="Summary!A1" display="&lt; Back To Summary" xr:uid="{00000000-0004-0000-1C00-000000000000}"/>
    <hyperlink ref="C3" location="TC-027!A1" display="TC-027" xr:uid="{00000000-0004-0000-1C00-000001000000}"/>
    <hyperlink ref="C7" location="TC-027!6:6" display="TC-027-SC-001" xr:uid="{00000000-0004-0000-1C00-000002000000}"/>
    <hyperlink ref="C39" location="TC-027!38:38" display="TC-027-SC-002" xr:uid="{00000000-0004-0000-1C00-000003000000}"/>
    <hyperlink ref="C68" location="TC-027!67:67" display="TC-027-SC-003" xr:uid="{00000000-0004-0000-1C00-000004000000}"/>
    <hyperlink ref="C97" location="TC-027!96:96" display="TC-027-SC-004" xr:uid="{00000000-0004-0000-1C00-000005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5</v>
      </c>
      <c r="C2" s="158" t="str">
        <f>Summary!C147</f>
        <v>Users Add an Address List</v>
      </c>
      <c r="D2" s="126"/>
      <c r="E2" s="3"/>
      <c r="F2" s="17" t="s">
        <v>17</v>
      </c>
      <c r="G2" s="17" t="s">
        <v>15</v>
      </c>
      <c r="H2" s="17" t="s">
        <v>16</v>
      </c>
      <c r="I2" s="3"/>
      <c r="J2" s="129" t="s">
        <v>19</v>
      </c>
      <c r="K2" s="3"/>
      <c r="L2" s="3"/>
      <c r="M2" s="3"/>
      <c r="N2" s="3"/>
      <c r="O2" s="3"/>
      <c r="P2" s="3"/>
      <c r="Q2" s="3"/>
      <c r="R2" s="3"/>
      <c r="S2" s="3"/>
      <c r="T2" s="3"/>
      <c r="U2" s="3"/>
      <c r="V2" s="3"/>
      <c r="W2" s="3"/>
      <c r="X2" s="3"/>
      <c r="Y2" s="3"/>
      <c r="Z2" s="3"/>
      <c r="AA2" s="3"/>
      <c r="AB2" s="3"/>
    </row>
    <row r="3" spans="1:28" ht="14.4">
      <c r="A3" s="1"/>
      <c r="B3" s="25" t="s">
        <v>25</v>
      </c>
      <c r="C3" s="159" t="s">
        <v>574</v>
      </c>
      <c r="D3" s="126"/>
      <c r="E3" s="3"/>
      <c r="F3" s="26">
        <f>COUNTIF(C:C,"TC-028-SC-*")</f>
        <v>2</v>
      </c>
      <c r="G3" s="26">
        <f>COUNTIF(C:C,"Success")</f>
        <v>2</v>
      </c>
      <c r="H3" s="26">
        <f>F3-G3</f>
        <v>0</v>
      </c>
      <c r="I3" s="3"/>
      <c r="J3" s="130"/>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11</v>
      </c>
      <c r="C6" s="142" t="str">
        <f>Summary!F147</f>
        <v>Normal Scenario for Users Add an Address for the First Time</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9</v>
      </c>
      <c r="C7" s="146" t="s">
        <v>577</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0" t="s">
        <v>67</v>
      </c>
      <c r="C9" s="137"/>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1" t="s">
        <v>81</v>
      </c>
      <c r="C10" s="143" t="s">
        <v>598</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9"/>
      <c r="C11" s="178" t="s">
        <v>802</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9"/>
      <c r="C12" s="177" t="s">
        <v>803</v>
      </c>
      <c r="D12" s="161"/>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139"/>
      <c r="C13" s="128" t="s">
        <v>1363</v>
      </c>
      <c r="D13" s="126"/>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139"/>
      <c r="C14" s="128" t="s">
        <v>1364</v>
      </c>
      <c r="D14" s="126"/>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9"/>
      <c r="B15" s="139"/>
      <c r="C15" s="128" t="s">
        <v>1365</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139"/>
      <c r="C16" s="128" t="s">
        <v>1366</v>
      </c>
      <c r="D16" s="126"/>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9"/>
      <c r="B17" s="130"/>
      <c r="C17" s="128" t="s">
        <v>1367</v>
      </c>
      <c r="D17" s="126"/>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9"/>
      <c r="B18" s="59"/>
      <c r="C18" s="59"/>
      <c r="D18" s="3"/>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5"/>
      <c r="B19" s="60" t="s">
        <v>12</v>
      </c>
      <c r="C19" s="143" t="str">
        <f>Summary!G147</f>
        <v>Users can see an address added to the address list</v>
      </c>
      <c r="D19" s="126"/>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9"/>
      <c r="B20" s="59"/>
      <c r="C20" s="59"/>
      <c r="D20" s="3"/>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5"/>
      <c r="B21" s="145" t="s">
        <v>118</v>
      </c>
      <c r="C21" s="106" t="s">
        <v>120</v>
      </c>
      <c r="D21" s="37" t="s">
        <v>552</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34"/>
      <c r="C22" s="106" t="s">
        <v>126</v>
      </c>
      <c r="D22" s="37" t="s">
        <v>792</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34"/>
      <c r="C23" s="106" t="s">
        <v>131</v>
      </c>
      <c r="D23" s="37" t="s">
        <v>1397</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34"/>
      <c r="C24" s="106" t="s">
        <v>137</v>
      </c>
      <c r="D24" s="74" t="s">
        <v>820</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134"/>
      <c r="C25" s="106" t="s">
        <v>139</v>
      </c>
      <c r="D25" s="37" t="s">
        <v>821</v>
      </c>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9"/>
      <c r="B26" s="134"/>
      <c r="C26" s="106" t="s">
        <v>144</v>
      </c>
      <c r="D26" s="74" t="s">
        <v>822</v>
      </c>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59"/>
      <c r="B27" s="134"/>
      <c r="C27" s="106" t="s">
        <v>149</v>
      </c>
      <c r="D27" s="70" t="s">
        <v>1488</v>
      </c>
      <c r="E27" s="59"/>
      <c r="F27" s="59"/>
      <c r="G27" s="59"/>
      <c r="H27" s="59"/>
      <c r="I27" s="59"/>
      <c r="J27" s="59"/>
      <c r="K27" s="59"/>
      <c r="L27" s="59"/>
      <c r="M27" s="59"/>
      <c r="N27" s="59"/>
      <c r="O27" s="59"/>
      <c r="P27" s="59"/>
      <c r="Q27" s="59"/>
      <c r="R27" s="59"/>
      <c r="S27" s="59"/>
      <c r="T27" s="59"/>
      <c r="U27" s="59"/>
      <c r="V27" s="59"/>
      <c r="W27" s="59"/>
      <c r="X27" s="59"/>
      <c r="Y27" s="59"/>
      <c r="Z27" s="59"/>
      <c r="AA27" s="59"/>
      <c r="AB27" s="59"/>
    </row>
    <row r="28" spans="1:28" ht="15.75" customHeight="1">
      <c r="A28" s="59"/>
      <c r="B28" s="134"/>
      <c r="C28" s="106" t="s">
        <v>154</v>
      </c>
      <c r="D28" s="37" t="s">
        <v>1489</v>
      </c>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9"/>
      <c r="B29" s="134"/>
      <c r="C29" s="106" t="s">
        <v>157</v>
      </c>
      <c r="D29" s="37" t="s">
        <v>1490</v>
      </c>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9"/>
      <c r="B30" s="134"/>
      <c r="C30" s="106" t="s">
        <v>162</v>
      </c>
      <c r="D30" s="37" t="s">
        <v>1491</v>
      </c>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9"/>
      <c r="B31" s="134"/>
      <c r="C31" s="106" t="s">
        <v>168</v>
      </c>
      <c r="D31" s="37" t="s">
        <v>1492</v>
      </c>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9"/>
      <c r="B32" s="134"/>
      <c r="C32" s="106" t="s">
        <v>171</v>
      </c>
      <c r="D32" s="37" t="s">
        <v>1493</v>
      </c>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9"/>
      <c r="B33" s="134"/>
      <c r="C33" s="106" t="s">
        <v>176</v>
      </c>
      <c r="D33" s="37" t="s">
        <v>1494</v>
      </c>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59"/>
      <c r="B34" s="134"/>
      <c r="C34" s="106" t="s">
        <v>181</v>
      </c>
      <c r="D34" s="37" t="s">
        <v>1495</v>
      </c>
      <c r="E34" s="59"/>
      <c r="F34" s="59"/>
      <c r="G34" s="59"/>
      <c r="H34" s="59"/>
      <c r="I34" s="59"/>
      <c r="J34" s="59"/>
      <c r="K34" s="59"/>
      <c r="L34" s="59"/>
      <c r="M34" s="59"/>
      <c r="N34" s="59"/>
      <c r="O34" s="59"/>
      <c r="P34" s="59"/>
      <c r="Q34" s="59"/>
      <c r="R34" s="59"/>
      <c r="S34" s="59"/>
      <c r="T34" s="59"/>
      <c r="U34" s="59"/>
      <c r="V34" s="59"/>
      <c r="W34" s="59"/>
      <c r="X34" s="59"/>
      <c r="Y34" s="59"/>
      <c r="Z34" s="59"/>
      <c r="AA34" s="59"/>
      <c r="AB34" s="59"/>
    </row>
    <row r="35" spans="1:28" ht="15.75" customHeight="1">
      <c r="A35" s="59"/>
      <c r="B35" s="134"/>
      <c r="C35" s="106" t="s">
        <v>332</v>
      </c>
      <c r="D35" s="37" t="s">
        <v>1496</v>
      </c>
      <c r="E35" s="59"/>
      <c r="F35" s="59"/>
      <c r="G35" s="59"/>
      <c r="H35" s="59"/>
      <c r="I35" s="59"/>
      <c r="J35" s="59"/>
      <c r="K35" s="59"/>
      <c r="L35" s="59"/>
      <c r="M35" s="59"/>
      <c r="N35" s="59"/>
      <c r="O35" s="59"/>
      <c r="P35" s="59"/>
      <c r="Q35" s="59"/>
      <c r="R35" s="59"/>
      <c r="S35" s="59"/>
      <c r="T35" s="59"/>
      <c r="U35" s="59"/>
      <c r="V35" s="59"/>
      <c r="W35" s="59"/>
      <c r="X35" s="59"/>
      <c r="Y35" s="59"/>
      <c r="Z35" s="59"/>
      <c r="AA35" s="59"/>
      <c r="AB35" s="59"/>
    </row>
    <row r="36" spans="1:28" ht="15.75" customHeight="1">
      <c r="A36" s="59"/>
      <c r="B36" s="134"/>
      <c r="C36" s="106" t="s">
        <v>1497</v>
      </c>
      <c r="D36" s="37" t="s">
        <v>1498</v>
      </c>
      <c r="E36" s="59"/>
      <c r="F36" s="59"/>
      <c r="G36" s="59"/>
      <c r="H36" s="59"/>
      <c r="I36" s="59"/>
      <c r="J36" s="59"/>
      <c r="K36" s="59"/>
      <c r="L36" s="59"/>
      <c r="M36" s="59"/>
      <c r="N36" s="59"/>
      <c r="O36" s="59"/>
      <c r="P36" s="59"/>
      <c r="Q36" s="59"/>
      <c r="R36" s="59"/>
      <c r="S36" s="59"/>
      <c r="T36" s="59"/>
      <c r="U36" s="59"/>
      <c r="V36" s="59"/>
      <c r="W36" s="59"/>
      <c r="X36" s="59"/>
      <c r="Y36" s="59"/>
      <c r="Z36" s="59"/>
      <c r="AA36" s="59"/>
      <c r="AB36" s="59"/>
    </row>
    <row r="37" spans="1:28" ht="15.75" customHeight="1">
      <c r="A37" s="59"/>
      <c r="B37" s="134"/>
      <c r="C37" s="106" t="s">
        <v>1499</v>
      </c>
      <c r="D37" s="37" t="s">
        <v>1500</v>
      </c>
      <c r="E37" s="59"/>
      <c r="F37" s="59"/>
      <c r="G37" s="59"/>
      <c r="H37" s="59"/>
      <c r="I37" s="59"/>
      <c r="J37" s="59"/>
      <c r="K37" s="59"/>
      <c r="L37" s="59"/>
      <c r="M37" s="59"/>
      <c r="N37" s="59"/>
      <c r="O37" s="59"/>
      <c r="P37" s="59"/>
      <c r="Q37" s="59"/>
      <c r="R37" s="59"/>
      <c r="S37" s="59"/>
      <c r="T37" s="59"/>
      <c r="U37" s="59"/>
      <c r="V37" s="59"/>
      <c r="W37" s="59"/>
      <c r="X37" s="59"/>
      <c r="Y37" s="59"/>
      <c r="Z37" s="59"/>
      <c r="AA37" s="59"/>
      <c r="AB37" s="59"/>
    </row>
    <row r="38" spans="1:28" ht="15.75" customHeight="1">
      <c r="A38" s="59"/>
      <c r="B38" s="134"/>
      <c r="C38" s="106" t="s">
        <v>193</v>
      </c>
      <c r="D38" s="37" t="s">
        <v>1501</v>
      </c>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9"/>
      <c r="B39" s="134"/>
      <c r="C39" s="106" t="s">
        <v>197</v>
      </c>
      <c r="D39" s="37" t="s">
        <v>1502</v>
      </c>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59"/>
      <c r="B40" s="134"/>
      <c r="C40" s="106" t="s">
        <v>204</v>
      </c>
      <c r="D40" s="37" t="s">
        <v>1503</v>
      </c>
      <c r="E40" s="59"/>
      <c r="F40" s="59"/>
      <c r="G40" s="59"/>
      <c r="H40" s="59"/>
      <c r="I40" s="59"/>
      <c r="J40" s="59"/>
      <c r="K40" s="59"/>
      <c r="L40" s="59"/>
      <c r="M40" s="59"/>
      <c r="N40" s="59"/>
      <c r="O40" s="59"/>
      <c r="P40" s="59"/>
      <c r="Q40" s="59"/>
      <c r="R40" s="59"/>
      <c r="S40" s="59"/>
      <c r="T40" s="59"/>
      <c r="U40" s="59"/>
      <c r="V40" s="59"/>
      <c r="W40" s="59"/>
      <c r="X40" s="59"/>
      <c r="Y40" s="59"/>
      <c r="Z40" s="59"/>
      <c r="AA40" s="59"/>
      <c r="AB40" s="59"/>
    </row>
    <row r="41" spans="1:28" ht="15.75" customHeight="1">
      <c r="A41" s="59"/>
      <c r="B41" s="134"/>
      <c r="C41" s="106" t="s">
        <v>206</v>
      </c>
      <c r="D41" s="37" t="s">
        <v>1504</v>
      </c>
      <c r="E41" s="59"/>
      <c r="F41" s="59"/>
      <c r="G41" s="59"/>
      <c r="H41" s="59"/>
      <c r="I41" s="59"/>
      <c r="J41" s="59"/>
      <c r="K41" s="59"/>
      <c r="L41" s="59"/>
      <c r="M41" s="59"/>
      <c r="N41" s="59"/>
      <c r="O41" s="59"/>
      <c r="P41" s="59"/>
      <c r="Q41" s="59"/>
      <c r="R41" s="59"/>
      <c r="S41" s="59"/>
      <c r="T41" s="59"/>
      <c r="U41" s="59"/>
      <c r="V41" s="59"/>
      <c r="W41" s="59"/>
      <c r="X41" s="59"/>
      <c r="Y41" s="59"/>
      <c r="Z41" s="59"/>
      <c r="AA41" s="59"/>
      <c r="AB41" s="59"/>
    </row>
    <row r="42" spans="1:28" ht="15.75" customHeight="1">
      <c r="A42" s="59"/>
      <c r="B42" s="134"/>
      <c r="C42" s="106" t="s">
        <v>212</v>
      </c>
      <c r="D42" s="37" t="s">
        <v>1505</v>
      </c>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9"/>
      <c r="B43" s="134"/>
      <c r="C43" s="106" t="s">
        <v>219</v>
      </c>
      <c r="D43" s="37" t="s">
        <v>1506</v>
      </c>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59"/>
      <c r="B44" s="134"/>
      <c r="C44" s="106" t="s">
        <v>222</v>
      </c>
      <c r="D44" s="37" t="s">
        <v>1491</v>
      </c>
      <c r="E44" s="59"/>
      <c r="F44" s="59"/>
      <c r="G44" s="59"/>
      <c r="H44" s="59"/>
      <c r="I44" s="59"/>
      <c r="J44" s="59"/>
      <c r="K44" s="59"/>
      <c r="L44" s="59"/>
      <c r="M44" s="59"/>
      <c r="N44" s="59"/>
      <c r="O44" s="59"/>
      <c r="P44" s="59"/>
      <c r="Q44" s="59"/>
      <c r="R44" s="59"/>
      <c r="S44" s="59"/>
      <c r="T44" s="59"/>
      <c r="U44" s="59"/>
      <c r="V44" s="59"/>
      <c r="W44" s="59"/>
      <c r="X44" s="59"/>
      <c r="Y44" s="59"/>
      <c r="Z44" s="59"/>
      <c r="AA44" s="59"/>
      <c r="AB44" s="59"/>
    </row>
    <row r="45" spans="1:28" ht="15.75" customHeight="1">
      <c r="A45" s="59"/>
      <c r="B45" s="134"/>
      <c r="C45" s="106" t="s">
        <v>231</v>
      </c>
      <c r="D45" s="37" t="s">
        <v>1507</v>
      </c>
      <c r="E45" s="59"/>
      <c r="F45" s="59"/>
      <c r="G45" s="59"/>
      <c r="H45" s="59"/>
      <c r="I45" s="59"/>
      <c r="J45" s="59"/>
      <c r="K45" s="59"/>
      <c r="L45" s="59"/>
      <c r="M45" s="59"/>
      <c r="N45" s="59"/>
      <c r="O45" s="59"/>
      <c r="P45" s="59"/>
      <c r="Q45" s="59"/>
      <c r="R45" s="59"/>
      <c r="S45" s="59"/>
      <c r="T45" s="59"/>
      <c r="U45" s="59"/>
      <c r="V45" s="59"/>
      <c r="W45" s="59"/>
      <c r="X45" s="59"/>
      <c r="Y45" s="59"/>
      <c r="Z45" s="59"/>
      <c r="AA45" s="59"/>
      <c r="AB45" s="59"/>
    </row>
    <row r="46" spans="1:28" ht="15.75" customHeight="1">
      <c r="A46" s="59"/>
      <c r="B46" s="135"/>
      <c r="C46" s="106" t="s">
        <v>365</v>
      </c>
      <c r="D46" s="37" t="s">
        <v>1508</v>
      </c>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9"/>
      <c r="B47" s="55"/>
      <c r="C47" s="59"/>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5"/>
      <c r="B48" s="60" t="s">
        <v>234</v>
      </c>
      <c r="C48" s="128" t="s">
        <v>235</v>
      </c>
      <c r="D48" s="126"/>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68"/>
      <c r="B49" s="68"/>
      <c r="C49" s="68"/>
      <c r="D49" s="31"/>
      <c r="E49" s="68"/>
      <c r="F49" s="68"/>
      <c r="G49" s="68"/>
      <c r="H49" s="68"/>
      <c r="I49" s="68"/>
      <c r="J49" s="68"/>
      <c r="K49" s="68"/>
      <c r="L49" s="68"/>
      <c r="M49" s="68"/>
      <c r="N49" s="68"/>
      <c r="O49" s="68"/>
      <c r="P49" s="68"/>
      <c r="Q49" s="68"/>
      <c r="R49" s="68"/>
      <c r="S49" s="68"/>
      <c r="T49" s="68"/>
      <c r="U49" s="68"/>
      <c r="V49" s="68"/>
      <c r="W49" s="68"/>
      <c r="X49" s="68"/>
      <c r="Y49" s="68"/>
      <c r="Z49" s="68"/>
      <c r="AA49" s="68"/>
      <c r="AB49" s="68"/>
    </row>
    <row r="50" spans="1:28" ht="15.75" customHeight="1">
      <c r="A50" s="1"/>
      <c r="B50" s="1"/>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55"/>
      <c r="B51" s="57" t="s">
        <v>11</v>
      </c>
      <c r="C51" s="142" t="str">
        <f>Summary!F148</f>
        <v>Normal Scenario for Users Setting a Default Address</v>
      </c>
      <c r="D51" s="126"/>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5"/>
      <c r="B52" s="60" t="s">
        <v>9</v>
      </c>
      <c r="C52" s="146" t="s">
        <v>582</v>
      </c>
      <c r="D52" s="126"/>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5"/>
      <c r="B53" s="55"/>
      <c r="C53" s="59"/>
      <c r="D53" s="3"/>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5"/>
      <c r="B54" s="140" t="s">
        <v>67</v>
      </c>
      <c r="C54" s="137"/>
      <c r="D54" s="126"/>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5"/>
      <c r="B55" s="141" t="s">
        <v>81</v>
      </c>
      <c r="C55" s="143" t="s">
        <v>598</v>
      </c>
      <c r="D55" s="126"/>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9"/>
      <c r="B56" s="139"/>
      <c r="C56" s="178" t="s">
        <v>802</v>
      </c>
      <c r="D56" s="126"/>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30"/>
      <c r="C57" s="177" t="s">
        <v>803</v>
      </c>
      <c r="D57" s="161"/>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59"/>
      <c r="C58" s="59"/>
      <c r="D58" s="3"/>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5"/>
      <c r="B59" s="60" t="s">
        <v>12</v>
      </c>
      <c r="C59" s="143" t="str">
        <f>Summary!G148</f>
        <v>Users can see the Default Address page is displayed automatically at the shipping address when Order Confirmation</v>
      </c>
      <c r="D59" s="126"/>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59"/>
      <c r="C60" s="59"/>
      <c r="D60" s="3"/>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5"/>
      <c r="B61" s="145" t="s">
        <v>118</v>
      </c>
      <c r="C61" s="106" t="s">
        <v>120</v>
      </c>
      <c r="D61" s="37" t="s">
        <v>552</v>
      </c>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59"/>
      <c r="B62" s="134"/>
      <c r="C62" s="106" t="s">
        <v>126</v>
      </c>
      <c r="D62" s="37" t="s">
        <v>792</v>
      </c>
      <c r="E62" s="59"/>
      <c r="F62" s="59"/>
      <c r="G62" s="59"/>
      <c r="H62" s="59"/>
      <c r="I62" s="59"/>
      <c r="J62" s="59"/>
      <c r="K62" s="59"/>
      <c r="L62" s="59"/>
      <c r="M62" s="59"/>
      <c r="N62" s="59"/>
      <c r="O62" s="59"/>
      <c r="P62" s="59"/>
      <c r="Q62" s="59"/>
      <c r="R62" s="59"/>
      <c r="S62" s="59"/>
      <c r="T62" s="59"/>
      <c r="U62" s="59"/>
      <c r="V62" s="59"/>
      <c r="W62" s="59"/>
      <c r="X62" s="59"/>
      <c r="Y62" s="59"/>
      <c r="Z62" s="59"/>
      <c r="AA62" s="59"/>
      <c r="AB62" s="59"/>
    </row>
    <row r="63" spans="1:28" ht="15.75" customHeight="1">
      <c r="A63" s="59"/>
      <c r="B63" s="134"/>
      <c r="C63" s="106" t="s">
        <v>131</v>
      </c>
      <c r="D63" s="37" t="s">
        <v>1397</v>
      </c>
      <c r="E63" s="59"/>
      <c r="F63" s="59"/>
      <c r="G63" s="59"/>
      <c r="H63" s="59"/>
      <c r="I63" s="59"/>
      <c r="J63" s="59"/>
      <c r="K63" s="59"/>
      <c r="L63" s="59"/>
      <c r="M63" s="59"/>
      <c r="N63" s="59"/>
      <c r="O63" s="59"/>
      <c r="P63" s="59"/>
      <c r="Q63" s="59"/>
      <c r="R63" s="59"/>
      <c r="S63" s="59"/>
      <c r="T63" s="59"/>
      <c r="U63" s="59"/>
      <c r="V63" s="59"/>
      <c r="W63" s="59"/>
      <c r="X63" s="59"/>
      <c r="Y63" s="59"/>
      <c r="Z63" s="59"/>
      <c r="AA63" s="59"/>
      <c r="AB63" s="59"/>
    </row>
    <row r="64" spans="1:28" ht="15.75" customHeight="1">
      <c r="A64" s="59"/>
      <c r="B64" s="134"/>
      <c r="C64" s="106" t="s">
        <v>137</v>
      </c>
      <c r="D64" s="74" t="s">
        <v>820</v>
      </c>
      <c r="E64" s="59"/>
      <c r="F64" s="59"/>
      <c r="G64" s="59"/>
      <c r="H64" s="59"/>
      <c r="I64" s="59"/>
      <c r="J64" s="59"/>
      <c r="K64" s="59"/>
      <c r="L64" s="59"/>
      <c r="M64" s="59"/>
      <c r="N64" s="59"/>
      <c r="O64" s="59"/>
      <c r="P64" s="59"/>
      <c r="Q64" s="59"/>
      <c r="R64" s="59"/>
      <c r="S64" s="59"/>
      <c r="T64" s="59"/>
      <c r="U64" s="59"/>
      <c r="V64" s="59"/>
      <c r="W64" s="59"/>
      <c r="X64" s="59"/>
      <c r="Y64" s="59"/>
      <c r="Z64" s="59"/>
      <c r="AA64" s="59"/>
      <c r="AB64" s="59"/>
    </row>
    <row r="65" spans="1:28" ht="15.75" customHeight="1">
      <c r="A65" s="59"/>
      <c r="B65" s="134"/>
      <c r="C65" s="106" t="s">
        <v>139</v>
      </c>
      <c r="D65" s="37" t="s">
        <v>821</v>
      </c>
      <c r="E65" s="59"/>
      <c r="F65" s="59"/>
      <c r="G65" s="59"/>
      <c r="H65" s="59"/>
      <c r="I65" s="59"/>
      <c r="J65" s="59"/>
      <c r="K65" s="59"/>
      <c r="L65" s="59"/>
      <c r="M65" s="59"/>
      <c r="N65" s="59"/>
      <c r="O65" s="59"/>
      <c r="P65" s="59"/>
      <c r="Q65" s="59"/>
      <c r="R65" s="59"/>
      <c r="S65" s="59"/>
      <c r="T65" s="59"/>
      <c r="U65" s="59"/>
      <c r="V65" s="59"/>
      <c r="W65" s="59"/>
      <c r="X65" s="59"/>
      <c r="Y65" s="59"/>
      <c r="Z65" s="59"/>
      <c r="AA65" s="59"/>
      <c r="AB65" s="59"/>
    </row>
    <row r="66" spans="1:28" ht="15.75" customHeight="1">
      <c r="A66" s="59"/>
      <c r="B66" s="134"/>
      <c r="C66" s="106" t="s">
        <v>144</v>
      </c>
      <c r="D66" s="74" t="s">
        <v>822</v>
      </c>
      <c r="E66" s="59"/>
      <c r="F66" s="59"/>
      <c r="G66" s="59"/>
      <c r="H66" s="59"/>
      <c r="I66" s="59"/>
      <c r="J66" s="59"/>
      <c r="K66" s="59"/>
      <c r="L66" s="59"/>
      <c r="M66" s="59"/>
      <c r="N66" s="59"/>
      <c r="O66" s="59"/>
      <c r="P66" s="59"/>
      <c r="Q66" s="59"/>
      <c r="R66" s="59"/>
      <c r="S66" s="59"/>
      <c r="T66" s="59"/>
      <c r="U66" s="59"/>
      <c r="V66" s="59"/>
      <c r="W66" s="59"/>
      <c r="X66" s="59"/>
      <c r="Y66" s="59"/>
      <c r="Z66" s="59"/>
      <c r="AA66" s="59"/>
      <c r="AB66" s="59"/>
    </row>
    <row r="67" spans="1:28" ht="15.75" customHeight="1">
      <c r="A67" s="59"/>
      <c r="B67" s="134"/>
      <c r="C67" s="106" t="s">
        <v>149</v>
      </c>
      <c r="D67" s="70" t="s">
        <v>1488</v>
      </c>
      <c r="E67" s="59"/>
      <c r="F67" s="59"/>
      <c r="G67" s="59"/>
      <c r="H67" s="59"/>
      <c r="I67" s="59"/>
      <c r="J67" s="59"/>
      <c r="K67" s="59"/>
      <c r="L67" s="59"/>
      <c r="M67" s="59"/>
      <c r="N67" s="59"/>
      <c r="O67" s="59"/>
      <c r="P67" s="59"/>
      <c r="Q67" s="59"/>
      <c r="R67" s="59"/>
      <c r="S67" s="59"/>
      <c r="T67" s="59"/>
      <c r="U67" s="59"/>
      <c r="V67" s="59"/>
      <c r="W67" s="59"/>
      <c r="X67" s="59"/>
      <c r="Y67" s="59"/>
      <c r="Z67" s="59"/>
      <c r="AA67" s="59"/>
      <c r="AB67" s="59"/>
    </row>
    <row r="68" spans="1:28" ht="15.75" customHeight="1">
      <c r="A68" s="59"/>
      <c r="B68" s="134"/>
      <c r="C68" s="106" t="s">
        <v>154</v>
      </c>
      <c r="D68" s="37" t="s">
        <v>1489</v>
      </c>
      <c r="E68" s="59"/>
      <c r="F68" s="59"/>
      <c r="G68" s="59"/>
      <c r="H68" s="59"/>
      <c r="I68" s="59"/>
      <c r="J68" s="59"/>
      <c r="K68" s="59"/>
      <c r="L68" s="59"/>
      <c r="M68" s="59"/>
      <c r="N68" s="59"/>
      <c r="O68" s="59"/>
      <c r="P68" s="59"/>
      <c r="Q68" s="59"/>
      <c r="R68" s="59"/>
      <c r="S68" s="59"/>
      <c r="T68" s="59"/>
      <c r="U68" s="59"/>
      <c r="V68" s="59"/>
      <c r="W68" s="59"/>
      <c r="X68" s="59"/>
      <c r="Y68" s="59"/>
      <c r="Z68" s="59"/>
      <c r="AA68" s="59"/>
      <c r="AB68" s="59"/>
    </row>
    <row r="69" spans="1:28" ht="15.75" customHeight="1">
      <c r="A69" s="59"/>
      <c r="B69" s="134"/>
      <c r="C69" s="106" t="s">
        <v>157</v>
      </c>
      <c r="D69" s="37" t="s">
        <v>1509</v>
      </c>
      <c r="E69" s="59"/>
      <c r="F69" s="59"/>
      <c r="G69" s="59"/>
      <c r="H69" s="59"/>
      <c r="I69" s="59"/>
      <c r="J69" s="59"/>
      <c r="K69" s="59"/>
      <c r="L69" s="59"/>
      <c r="M69" s="59"/>
      <c r="N69" s="59"/>
      <c r="O69" s="59"/>
      <c r="P69" s="59"/>
      <c r="Q69" s="59"/>
      <c r="R69" s="59"/>
      <c r="S69" s="59"/>
      <c r="T69" s="59"/>
      <c r="U69" s="59"/>
      <c r="V69" s="59"/>
      <c r="W69" s="59"/>
      <c r="X69" s="59"/>
      <c r="Y69" s="59"/>
      <c r="Z69" s="59"/>
      <c r="AA69" s="59"/>
      <c r="AB69" s="59"/>
    </row>
    <row r="70" spans="1:28" ht="15.75" customHeight="1">
      <c r="A70" s="59"/>
      <c r="B70" s="134"/>
      <c r="C70" s="106" t="s">
        <v>162</v>
      </c>
      <c r="D70" s="37" t="s">
        <v>1510</v>
      </c>
      <c r="E70" s="59"/>
      <c r="F70" s="59"/>
      <c r="G70" s="59"/>
      <c r="H70" s="59"/>
      <c r="I70" s="59"/>
      <c r="J70" s="59"/>
      <c r="K70" s="59"/>
      <c r="L70" s="59"/>
      <c r="M70" s="59"/>
      <c r="N70" s="59"/>
      <c r="O70" s="59"/>
      <c r="P70" s="59"/>
      <c r="Q70" s="59"/>
      <c r="R70" s="59"/>
      <c r="S70" s="59"/>
      <c r="T70" s="59"/>
      <c r="U70" s="59"/>
      <c r="V70" s="59"/>
      <c r="W70" s="59"/>
      <c r="X70" s="59"/>
      <c r="Y70" s="59"/>
      <c r="Z70" s="59"/>
      <c r="AA70" s="59"/>
      <c r="AB70" s="59"/>
    </row>
    <row r="71" spans="1:28" ht="15.75" customHeight="1">
      <c r="A71" s="59"/>
      <c r="B71" s="134"/>
      <c r="C71" s="106" t="s">
        <v>168</v>
      </c>
      <c r="D71" s="37" t="s">
        <v>1511</v>
      </c>
      <c r="E71" s="59"/>
      <c r="F71" s="59"/>
      <c r="G71" s="59"/>
      <c r="H71" s="59"/>
      <c r="I71" s="59"/>
      <c r="J71" s="59"/>
      <c r="K71" s="59"/>
      <c r="L71" s="59"/>
      <c r="M71" s="59"/>
      <c r="N71" s="59"/>
      <c r="O71" s="59"/>
      <c r="P71" s="59"/>
      <c r="Q71" s="59"/>
      <c r="R71" s="59"/>
      <c r="S71" s="59"/>
      <c r="T71" s="59"/>
      <c r="U71" s="59"/>
      <c r="V71" s="59"/>
      <c r="W71" s="59"/>
      <c r="X71" s="59"/>
      <c r="Y71" s="59"/>
      <c r="Z71" s="59"/>
      <c r="AA71" s="59"/>
      <c r="AB71" s="59"/>
    </row>
    <row r="72" spans="1:28" ht="15.75" customHeight="1">
      <c r="A72" s="59"/>
      <c r="B72" s="134"/>
      <c r="C72" s="106" t="s">
        <v>171</v>
      </c>
      <c r="D72" s="37" t="s">
        <v>1512</v>
      </c>
      <c r="E72" s="59"/>
      <c r="F72" s="59"/>
      <c r="G72" s="59"/>
      <c r="H72" s="59"/>
      <c r="I72" s="59"/>
      <c r="J72" s="59"/>
      <c r="K72" s="59"/>
      <c r="L72" s="59"/>
      <c r="M72" s="59"/>
      <c r="N72" s="59"/>
      <c r="O72" s="59"/>
      <c r="P72" s="59"/>
      <c r="Q72" s="59"/>
      <c r="R72" s="59"/>
      <c r="S72" s="59"/>
      <c r="T72" s="59"/>
      <c r="U72" s="59"/>
      <c r="V72" s="59"/>
      <c r="W72" s="59"/>
      <c r="X72" s="59"/>
      <c r="Y72" s="59"/>
      <c r="Z72" s="59"/>
      <c r="AA72" s="59"/>
      <c r="AB72" s="59"/>
    </row>
    <row r="73" spans="1:28" ht="15.75" customHeight="1">
      <c r="A73" s="59"/>
      <c r="B73" s="134"/>
      <c r="C73" s="106" t="s">
        <v>176</v>
      </c>
      <c r="D73" s="37" t="s">
        <v>1513</v>
      </c>
      <c r="E73" s="59"/>
      <c r="F73" s="59"/>
      <c r="G73" s="59"/>
      <c r="H73" s="59"/>
      <c r="I73" s="59"/>
      <c r="J73" s="59"/>
      <c r="K73" s="59"/>
      <c r="L73" s="59"/>
      <c r="M73" s="59"/>
      <c r="N73" s="59"/>
      <c r="O73" s="59"/>
      <c r="P73" s="59"/>
      <c r="Q73" s="59"/>
      <c r="R73" s="59"/>
      <c r="S73" s="59"/>
      <c r="T73" s="59"/>
      <c r="U73" s="59"/>
      <c r="V73" s="59"/>
      <c r="W73" s="59"/>
      <c r="X73" s="59"/>
      <c r="Y73" s="59"/>
      <c r="Z73" s="59"/>
      <c r="AA73" s="59"/>
      <c r="AB73" s="59"/>
    </row>
    <row r="74" spans="1:28" ht="15.75" customHeight="1">
      <c r="A74" s="59"/>
      <c r="B74" s="135"/>
      <c r="C74" s="106" t="s">
        <v>181</v>
      </c>
      <c r="D74" s="37" t="s">
        <v>1514</v>
      </c>
      <c r="E74" s="59"/>
      <c r="F74" s="59"/>
      <c r="G74" s="59"/>
      <c r="H74" s="59"/>
      <c r="I74" s="59"/>
      <c r="J74" s="59"/>
      <c r="K74" s="59"/>
      <c r="L74" s="59"/>
      <c r="M74" s="59"/>
      <c r="N74" s="59"/>
      <c r="O74" s="59"/>
      <c r="P74" s="59"/>
      <c r="Q74" s="59"/>
      <c r="R74" s="59"/>
      <c r="S74" s="59"/>
      <c r="T74" s="59"/>
      <c r="U74" s="59"/>
      <c r="V74" s="59"/>
      <c r="W74" s="59"/>
      <c r="X74" s="59"/>
      <c r="Y74" s="59"/>
      <c r="Z74" s="59"/>
      <c r="AA74" s="59"/>
      <c r="AB74" s="59"/>
    </row>
    <row r="75" spans="1:28" ht="15.75" customHeight="1">
      <c r="A75" s="59"/>
      <c r="B75" s="55"/>
      <c r="C75" s="59"/>
      <c r="E75" s="59"/>
      <c r="F75" s="59"/>
      <c r="G75" s="59"/>
      <c r="H75" s="59"/>
      <c r="I75" s="59"/>
      <c r="J75" s="59"/>
      <c r="K75" s="59"/>
      <c r="L75" s="59"/>
      <c r="M75" s="59"/>
      <c r="N75" s="59"/>
      <c r="O75" s="59"/>
      <c r="P75" s="59"/>
      <c r="Q75" s="59"/>
      <c r="R75" s="59"/>
      <c r="S75" s="59"/>
      <c r="T75" s="59"/>
      <c r="U75" s="59"/>
      <c r="V75" s="59"/>
      <c r="W75" s="59"/>
      <c r="X75" s="59"/>
      <c r="Y75" s="59"/>
      <c r="Z75" s="59"/>
      <c r="AA75" s="59"/>
      <c r="AB75" s="59"/>
    </row>
    <row r="76" spans="1:28" ht="15.75" customHeight="1">
      <c r="A76" s="55"/>
      <c r="B76" s="60" t="s">
        <v>234</v>
      </c>
      <c r="C76" s="128" t="s">
        <v>235</v>
      </c>
      <c r="D76" s="126"/>
      <c r="E76" s="59"/>
      <c r="F76" s="59"/>
      <c r="G76" s="59"/>
      <c r="H76" s="59"/>
      <c r="I76" s="59"/>
      <c r="J76" s="59"/>
      <c r="K76" s="59"/>
      <c r="L76" s="59"/>
      <c r="M76" s="59"/>
      <c r="N76" s="59"/>
      <c r="O76" s="59"/>
      <c r="P76" s="59"/>
      <c r="Q76" s="59"/>
      <c r="R76" s="59"/>
      <c r="S76" s="59"/>
      <c r="T76" s="59"/>
      <c r="U76" s="59"/>
      <c r="V76" s="59"/>
      <c r="W76" s="59"/>
      <c r="X76" s="59"/>
      <c r="Y76" s="59"/>
      <c r="Z76" s="59"/>
      <c r="AA76" s="59"/>
      <c r="AB76" s="59"/>
    </row>
    <row r="77" spans="1:28" ht="15.75" customHeight="1">
      <c r="A77" s="68"/>
      <c r="B77" s="68"/>
      <c r="C77" s="68"/>
      <c r="D77" s="31"/>
      <c r="E77" s="68"/>
      <c r="F77" s="68"/>
      <c r="G77" s="68"/>
      <c r="H77" s="68"/>
      <c r="I77" s="68"/>
      <c r="J77" s="68"/>
      <c r="K77" s="68"/>
      <c r="L77" s="68"/>
      <c r="M77" s="68"/>
      <c r="N77" s="68"/>
      <c r="O77" s="68"/>
      <c r="P77" s="68"/>
      <c r="Q77" s="68"/>
      <c r="R77" s="68"/>
      <c r="S77" s="68"/>
      <c r="T77" s="68"/>
      <c r="U77" s="68"/>
      <c r="V77" s="68"/>
      <c r="W77" s="68"/>
      <c r="X77" s="68"/>
      <c r="Y77" s="68"/>
      <c r="Z77" s="68"/>
      <c r="AA77" s="68"/>
      <c r="AB77" s="68"/>
    </row>
    <row r="78" spans="1:2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5.75" customHeight="1"/>
    <row r="278" spans="1:28" ht="15.75" customHeight="1"/>
    <row r="279" spans="1:28" ht="15.75" customHeight="1"/>
    <row r="280" spans="1:28" ht="15.75" customHeight="1"/>
    <row r="281" spans="1:28" ht="15.75" customHeight="1"/>
    <row r="282" spans="1:28" ht="15.75" customHeight="1"/>
    <row r="283" spans="1:28" ht="15.75" customHeight="1"/>
    <row r="284" spans="1:28" ht="15.75" customHeight="1"/>
    <row r="285" spans="1:28" ht="15.75" customHeight="1"/>
    <row r="286" spans="1:28" ht="15.75" customHeight="1"/>
    <row r="287" spans="1:28" ht="15.75" customHeight="1"/>
    <row r="288" spans="1:2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J2:J3"/>
    <mergeCell ref="C11:D11"/>
    <mergeCell ref="C10:D10"/>
    <mergeCell ref="C12:D12"/>
    <mergeCell ref="C2:D2"/>
    <mergeCell ref="C7:D7"/>
    <mergeCell ref="B9:D9"/>
    <mergeCell ref="C6:D6"/>
    <mergeCell ref="B10:B17"/>
    <mergeCell ref="C16:D16"/>
    <mergeCell ref="C17:D17"/>
    <mergeCell ref="C15:D15"/>
    <mergeCell ref="C14:D14"/>
    <mergeCell ref="C13:D13"/>
    <mergeCell ref="C76:D76"/>
    <mergeCell ref="B61:B74"/>
    <mergeCell ref="C52:D52"/>
    <mergeCell ref="C59:D59"/>
    <mergeCell ref="C3:D3"/>
    <mergeCell ref="C19:D19"/>
    <mergeCell ref="B21:B46"/>
    <mergeCell ref="C57:D57"/>
    <mergeCell ref="C56:D56"/>
    <mergeCell ref="C55:D55"/>
    <mergeCell ref="B54:D54"/>
    <mergeCell ref="B55:B57"/>
    <mergeCell ref="C51:D51"/>
    <mergeCell ref="C48:D48"/>
  </mergeCells>
  <conditionalFormatting sqref="D1 D4:D5 D8 C13:C17 D13:D18 D20:D23 D25 D28:D46 C48 D49:D50 D53 D58 D60:D1000 C76">
    <cfRule type="cellIs" dxfId="9" priority="1" operator="equal">
      <formula>"Success"</formula>
    </cfRule>
  </conditionalFormatting>
  <conditionalFormatting sqref="D1 D4:D5 D8 C13:C17 D13:D18 D20:D23 D25 D28:D46 C48 D49:D50 D53 D58 D60:D1000 C76">
    <cfRule type="containsText" dxfId="8" priority="2" operator="containsText" text="Failed">
      <formula>NOT(ISERROR(SEARCH(("Failed"),(D1))))</formula>
    </cfRule>
  </conditionalFormatting>
  <hyperlinks>
    <hyperlink ref="J2" location="Summary!A1" display="&lt; Back To Summary" xr:uid="{00000000-0004-0000-1D00-000000000000}"/>
    <hyperlink ref="C3" location="TC-028!A1" display="TC-028" xr:uid="{00000000-0004-0000-1D00-000001000000}"/>
    <hyperlink ref="C7" location="TC-028!6:6" display="TC-028-SC-001" xr:uid="{00000000-0004-0000-1D00-000002000000}"/>
    <hyperlink ref="C52" location="TC-028!51:51" display="TC-028-SC-002" xr:uid="{00000000-0004-0000-1D00-000003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5</v>
      </c>
      <c r="C2" s="158" t="str">
        <f>Summary!C149</f>
        <v>Users Add an Payment Method List</v>
      </c>
      <c r="D2" s="126"/>
      <c r="E2" s="3"/>
      <c r="F2" s="17" t="s">
        <v>17</v>
      </c>
      <c r="G2" s="17" t="s">
        <v>15</v>
      </c>
      <c r="H2" s="17" t="s">
        <v>16</v>
      </c>
      <c r="I2" s="3"/>
      <c r="J2" s="129" t="s">
        <v>19</v>
      </c>
      <c r="K2" s="3"/>
      <c r="L2" s="3"/>
      <c r="M2" s="3"/>
      <c r="N2" s="3"/>
      <c r="O2" s="3"/>
      <c r="P2" s="3"/>
      <c r="Q2" s="3"/>
      <c r="R2" s="3"/>
      <c r="S2" s="3"/>
      <c r="T2" s="3"/>
      <c r="U2" s="3"/>
      <c r="V2" s="3"/>
      <c r="W2" s="3"/>
      <c r="X2" s="3"/>
      <c r="Y2" s="3"/>
      <c r="Z2" s="3"/>
      <c r="AA2" s="3"/>
      <c r="AB2" s="3"/>
    </row>
    <row r="3" spans="1:28" ht="14.4">
      <c r="A3" s="1"/>
      <c r="B3" s="25" t="s">
        <v>25</v>
      </c>
      <c r="C3" s="159" t="s">
        <v>585</v>
      </c>
      <c r="D3" s="126"/>
      <c r="E3" s="3"/>
      <c r="F3" s="26">
        <f>COUNTIF(C:C,"TC-029-SC-*")</f>
        <v>2</v>
      </c>
      <c r="G3" s="26">
        <f>COUNTIF(C:C,"Success")</f>
        <v>2</v>
      </c>
      <c r="H3" s="26">
        <f>F3-G3</f>
        <v>0</v>
      </c>
      <c r="I3" s="3"/>
      <c r="J3" s="130"/>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11</v>
      </c>
      <c r="C6" s="142" t="str">
        <f>Summary!F149</f>
        <v>Normal Scenario for Users Add Payment Method for the First Time</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9</v>
      </c>
      <c r="C7" s="146" t="s">
        <v>588</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0" t="s">
        <v>67</v>
      </c>
      <c r="C9" s="137"/>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1" t="s">
        <v>81</v>
      </c>
      <c r="C10" s="143" t="s">
        <v>598</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9"/>
      <c r="C11" s="178" t="s">
        <v>802</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139"/>
      <c r="C12" s="177" t="s">
        <v>803</v>
      </c>
      <c r="D12" s="161"/>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9"/>
      <c r="B13" s="139"/>
      <c r="C13" s="173" t="s">
        <v>1350</v>
      </c>
      <c r="D13" s="126"/>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139"/>
      <c r="C14" s="173" t="s">
        <v>1322</v>
      </c>
      <c r="D14" s="126"/>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9"/>
      <c r="B15" s="130"/>
      <c r="C15" s="173" t="s">
        <v>1323</v>
      </c>
      <c r="D15" s="126"/>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59"/>
      <c r="C16" s="59"/>
      <c r="D16" s="3"/>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5"/>
      <c r="B17" s="60" t="s">
        <v>12</v>
      </c>
      <c r="C17" s="143" t="str">
        <f>Summary!G149</f>
        <v>Users can see a preview of credit card displayed at the payment method list</v>
      </c>
      <c r="D17" s="126"/>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9"/>
      <c r="B18" s="59"/>
      <c r="C18" s="59"/>
      <c r="D18" s="3"/>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5"/>
      <c r="B19" s="145" t="s">
        <v>118</v>
      </c>
      <c r="C19" s="106" t="s">
        <v>120</v>
      </c>
      <c r="D19" s="37" t="s">
        <v>552</v>
      </c>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9"/>
      <c r="B20" s="134"/>
      <c r="C20" s="106" t="s">
        <v>126</v>
      </c>
      <c r="D20" s="37" t="s">
        <v>792</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34"/>
      <c r="C21" s="106" t="s">
        <v>131</v>
      </c>
      <c r="D21" s="37" t="s">
        <v>1397</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34"/>
      <c r="C22" s="106" t="s">
        <v>137</v>
      </c>
      <c r="D22" s="74" t="s">
        <v>820</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34"/>
      <c r="C23" s="106" t="s">
        <v>139</v>
      </c>
      <c r="D23" s="37" t="s">
        <v>1448</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34"/>
      <c r="C24" s="106" t="s">
        <v>144</v>
      </c>
      <c r="D24" s="74" t="s">
        <v>822</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134"/>
      <c r="C25" s="106" t="s">
        <v>149</v>
      </c>
      <c r="D25" s="70" t="s">
        <v>1515</v>
      </c>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9"/>
      <c r="B26" s="134"/>
      <c r="C26" s="106" t="s">
        <v>154</v>
      </c>
      <c r="D26" s="37" t="s">
        <v>1516</v>
      </c>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59"/>
      <c r="B27" s="134"/>
      <c r="C27" s="106" t="s">
        <v>157</v>
      </c>
      <c r="D27" s="37" t="s">
        <v>1517</v>
      </c>
      <c r="E27" s="59"/>
      <c r="F27" s="59"/>
      <c r="G27" s="59"/>
      <c r="H27" s="59"/>
      <c r="I27" s="59"/>
      <c r="J27" s="59"/>
      <c r="K27" s="59"/>
      <c r="L27" s="59"/>
      <c r="M27" s="59"/>
      <c r="N27" s="59"/>
      <c r="O27" s="59"/>
      <c r="P27" s="59"/>
      <c r="Q27" s="59"/>
      <c r="R27" s="59"/>
      <c r="S27" s="59"/>
      <c r="T27" s="59"/>
      <c r="U27" s="59"/>
      <c r="V27" s="59"/>
      <c r="W27" s="59"/>
      <c r="X27" s="59"/>
      <c r="Y27" s="59"/>
      <c r="Z27" s="59"/>
      <c r="AA27" s="59"/>
      <c r="AB27" s="59"/>
    </row>
    <row r="28" spans="1:28" ht="15.75" customHeight="1">
      <c r="A28" s="59"/>
      <c r="B28" s="134"/>
      <c r="C28" s="106" t="s">
        <v>162</v>
      </c>
      <c r="D28" s="37" t="s">
        <v>1518</v>
      </c>
      <c r="E28" s="59"/>
      <c r="F28" s="59"/>
      <c r="G28" s="59"/>
      <c r="H28" s="59"/>
      <c r="I28" s="59"/>
      <c r="J28" s="59"/>
      <c r="K28" s="59"/>
      <c r="L28" s="59"/>
      <c r="M28" s="59"/>
      <c r="N28" s="59"/>
      <c r="O28" s="59"/>
      <c r="P28" s="59"/>
      <c r="Q28" s="59"/>
      <c r="R28" s="59"/>
      <c r="S28" s="59"/>
      <c r="T28" s="59"/>
      <c r="U28" s="59"/>
      <c r="V28" s="59"/>
      <c r="W28" s="59"/>
      <c r="X28" s="59"/>
      <c r="Y28" s="59"/>
      <c r="Z28" s="59"/>
      <c r="AA28" s="59"/>
      <c r="AB28" s="59"/>
    </row>
    <row r="29" spans="1:28" ht="15.75" customHeight="1">
      <c r="A29" s="59"/>
      <c r="B29" s="134"/>
      <c r="C29" s="106" t="s">
        <v>168</v>
      </c>
      <c r="D29" s="37" t="s">
        <v>1519</v>
      </c>
      <c r="E29" s="59"/>
      <c r="F29" s="59"/>
      <c r="G29" s="59"/>
      <c r="H29" s="59"/>
      <c r="I29" s="59"/>
      <c r="J29" s="59"/>
      <c r="K29" s="59"/>
      <c r="L29" s="59"/>
      <c r="M29" s="59"/>
      <c r="N29" s="59"/>
      <c r="O29" s="59"/>
      <c r="P29" s="59"/>
      <c r="Q29" s="59"/>
      <c r="R29" s="59"/>
      <c r="S29" s="59"/>
      <c r="T29" s="59"/>
      <c r="U29" s="59"/>
      <c r="V29" s="59"/>
      <c r="W29" s="59"/>
      <c r="X29" s="59"/>
      <c r="Y29" s="59"/>
      <c r="Z29" s="59"/>
      <c r="AA29" s="59"/>
      <c r="AB29" s="59"/>
    </row>
    <row r="30" spans="1:28" ht="15.75" customHeight="1">
      <c r="A30" s="59"/>
      <c r="B30" s="134"/>
      <c r="C30" s="106" t="s">
        <v>176</v>
      </c>
      <c r="D30" s="37" t="s">
        <v>1520</v>
      </c>
      <c r="E30" s="59"/>
      <c r="F30" s="59"/>
      <c r="G30" s="59"/>
      <c r="H30" s="59"/>
      <c r="I30" s="59"/>
      <c r="J30" s="59"/>
      <c r="K30" s="59"/>
      <c r="L30" s="59"/>
      <c r="M30" s="59"/>
      <c r="N30" s="59"/>
      <c r="O30" s="59"/>
      <c r="P30" s="59"/>
      <c r="Q30" s="59"/>
      <c r="R30" s="59"/>
      <c r="S30" s="59"/>
      <c r="T30" s="59"/>
      <c r="U30" s="59"/>
      <c r="V30" s="59"/>
      <c r="W30" s="59"/>
      <c r="X30" s="59"/>
      <c r="Y30" s="59"/>
      <c r="Z30" s="59"/>
      <c r="AA30" s="59"/>
      <c r="AB30" s="59"/>
    </row>
    <row r="31" spans="1:28" ht="15.75" customHeight="1">
      <c r="A31" s="59"/>
      <c r="B31" s="134"/>
      <c r="C31" s="106" t="s">
        <v>181</v>
      </c>
      <c r="D31" s="37" t="s">
        <v>1455</v>
      </c>
      <c r="E31" s="59"/>
      <c r="F31" s="59"/>
      <c r="G31" s="59"/>
      <c r="H31" s="59"/>
      <c r="I31" s="59"/>
      <c r="J31" s="59"/>
      <c r="K31" s="59"/>
      <c r="L31" s="59"/>
      <c r="M31" s="59"/>
      <c r="N31" s="59"/>
      <c r="O31" s="59"/>
      <c r="P31" s="59"/>
      <c r="Q31" s="59"/>
      <c r="R31" s="59"/>
      <c r="S31" s="59"/>
      <c r="T31" s="59"/>
      <c r="U31" s="59"/>
      <c r="V31" s="59"/>
      <c r="W31" s="59"/>
      <c r="X31" s="59"/>
      <c r="Y31" s="59"/>
      <c r="Z31" s="59"/>
      <c r="AA31" s="59"/>
      <c r="AB31" s="59"/>
    </row>
    <row r="32" spans="1:28" ht="15.75" customHeight="1">
      <c r="A32" s="59"/>
      <c r="B32" s="134"/>
      <c r="C32" s="106" t="s">
        <v>332</v>
      </c>
      <c r="D32" s="37" t="s">
        <v>1521</v>
      </c>
      <c r="E32" s="59"/>
      <c r="F32" s="59"/>
      <c r="G32" s="59"/>
      <c r="H32" s="59"/>
      <c r="I32" s="59"/>
      <c r="J32" s="59"/>
      <c r="K32" s="59"/>
      <c r="L32" s="59"/>
      <c r="M32" s="59"/>
      <c r="N32" s="59"/>
      <c r="O32" s="59"/>
      <c r="P32" s="59"/>
      <c r="Q32" s="59"/>
      <c r="R32" s="59"/>
      <c r="S32" s="59"/>
      <c r="T32" s="59"/>
      <c r="U32" s="59"/>
      <c r="V32" s="59"/>
      <c r="W32" s="59"/>
      <c r="X32" s="59"/>
      <c r="Y32" s="59"/>
      <c r="Z32" s="59"/>
      <c r="AA32" s="59"/>
      <c r="AB32" s="59"/>
    </row>
    <row r="33" spans="1:28" ht="15.75" customHeight="1">
      <c r="A33" s="59"/>
      <c r="B33" s="135"/>
      <c r="C33" s="106" t="s">
        <v>189</v>
      </c>
      <c r="D33" s="37" t="s">
        <v>1522</v>
      </c>
      <c r="E33" s="59"/>
      <c r="F33" s="59"/>
      <c r="G33" s="59"/>
      <c r="H33" s="59"/>
      <c r="I33" s="59"/>
      <c r="J33" s="59"/>
      <c r="K33" s="59"/>
      <c r="L33" s="59"/>
      <c r="M33" s="59"/>
      <c r="N33" s="59"/>
      <c r="O33" s="59"/>
      <c r="P33" s="59"/>
      <c r="Q33" s="59"/>
      <c r="R33" s="59"/>
      <c r="S33" s="59"/>
      <c r="T33" s="59"/>
      <c r="U33" s="59"/>
      <c r="V33" s="59"/>
      <c r="W33" s="59"/>
      <c r="X33" s="59"/>
      <c r="Y33" s="59"/>
      <c r="Z33" s="59"/>
      <c r="AA33" s="59"/>
      <c r="AB33" s="59"/>
    </row>
    <row r="34" spans="1:28" ht="15.75" customHeight="1">
      <c r="A34" s="59"/>
      <c r="B34" s="55"/>
      <c r="C34" s="59"/>
      <c r="E34" s="59"/>
      <c r="F34" s="59"/>
      <c r="G34" s="59"/>
      <c r="H34" s="59"/>
      <c r="I34" s="59"/>
      <c r="J34" s="59"/>
      <c r="K34" s="59"/>
      <c r="L34" s="59"/>
      <c r="M34" s="59"/>
      <c r="N34" s="59"/>
      <c r="O34" s="59"/>
      <c r="P34" s="59"/>
      <c r="Q34" s="59"/>
      <c r="R34" s="59"/>
      <c r="S34" s="59"/>
      <c r="T34" s="59"/>
      <c r="U34" s="59"/>
      <c r="V34" s="59"/>
      <c r="W34" s="59"/>
      <c r="X34" s="59"/>
      <c r="Y34" s="59"/>
      <c r="Z34" s="59"/>
      <c r="AA34" s="59"/>
      <c r="AB34" s="59"/>
    </row>
    <row r="35" spans="1:28" ht="15.75" customHeight="1">
      <c r="A35" s="55"/>
      <c r="B35" s="60" t="s">
        <v>234</v>
      </c>
      <c r="C35" s="128" t="s">
        <v>235</v>
      </c>
      <c r="D35" s="126"/>
      <c r="E35" s="59"/>
      <c r="F35" s="59"/>
      <c r="G35" s="59"/>
      <c r="H35" s="59"/>
      <c r="I35" s="59"/>
      <c r="J35" s="59"/>
      <c r="K35" s="59"/>
      <c r="L35" s="59"/>
      <c r="M35" s="59"/>
      <c r="N35" s="59"/>
      <c r="O35" s="59"/>
      <c r="P35" s="59"/>
      <c r="Q35" s="59"/>
      <c r="R35" s="59"/>
      <c r="S35" s="59"/>
      <c r="T35" s="59"/>
      <c r="U35" s="59"/>
      <c r="V35" s="59"/>
      <c r="W35" s="59"/>
      <c r="X35" s="59"/>
      <c r="Y35" s="59"/>
      <c r="Z35" s="59"/>
      <c r="AA35" s="59"/>
      <c r="AB35" s="59"/>
    </row>
    <row r="36" spans="1:28" ht="15.75" customHeight="1">
      <c r="A36" s="68"/>
      <c r="B36" s="68"/>
      <c r="C36" s="68"/>
      <c r="D36" s="31"/>
      <c r="E36" s="68"/>
      <c r="F36" s="68"/>
      <c r="G36" s="68"/>
      <c r="H36" s="68"/>
      <c r="I36" s="68"/>
      <c r="J36" s="68"/>
      <c r="K36" s="68"/>
      <c r="L36" s="68"/>
      <c r="M36" s="68"/>
      <c r="N36" s="68"/>
      <c r="O36" s="68"/>
      <c r="P36" s="68"/>
      <c r="Q36" s="68"/>
      <c r="R36" s="68"/>
      <c r="S36" s="68"/>
      <c r="T36" s="68"/>
      <c r="U36" s="68"/>
      <c r="V36" s="68"/>
      <c r="W36" s="68"/>
      <c r="X36" s="68"/>
      <c r="Y36" s="68"/>
      <c r="Z36" s="68"/>
      <c r="AA36" s="68"/>
      <c r="AB36" s="68"/>
    </row>
    <row r="37" spans="1:28" ht="15.75" customHeight="1">
      <c r="A37" s="1"/>
      <c r="B37" s="1"/>
      <c r="C37" s="3"/>
      <c r="D37" s="3"/>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55"/>
      <c r="B38" s="57" t="s">
        <v>11</v>
      </c>
      <c r="C38" s="142" t="str">
        <f>Summary!F150</f>
        <v>Negative Scenario for Users Add Payment Method with Invalid Credit Card Information</v>
      </c>
      <c r="D38" s="126"/>
      <c r="E38" s="59"/>
      <c r="F38" s="59"/>
      <c r="G38" s="59"/>
      <c r="H38" s="59"/>
      <c r="I38" s="59"/>
      <c r="J38" s="59"/>
      <c r="K38" s="59"/>
      <c r="L38" s="59"/>
      <c r="M38" s="59"/>
      <c r="N38" s="59"/>
      <c r="O38" s="59"/>
      <c r="P38" s="59"/>
      <c r="Q38" s="59"/>
      <c r="R38" s="59"/>
      <c r="S38" s="59"/>
      <c r="T38" s="59"/>
      <c r="U38" s="59"/>
      <c r="V38" s="59"/>
      <c r="W38" s="59"/>
      <c r="X38" s="59"/>
      <c r="Y38" s="59"/>
      <c r="Z38" s="59"/>
      <c r="AA38" s="59"/>
      <c r="AB38" s="59"/>
    </row>
    <row r="39" spans="1:28" ht="15.75" customHeight="1">
      <c r="A39" s="55"/>
      <c r="B39" s="60" t="s">
        <v>9</v>
      </c>
      <c r="C39" s="146" t="s">
        <v>592</v>
      </c>
      <c r="D39" s="126"/>
      <c r="E39" s="59"/>
      <c r="F39" s="59"/>
      <c r="G39" s="59"/>
      <c r="H39" s="59"/>
      <c r="I39" s="59"/>
      <c r="J39" s="59"/>
      <c r="K39" s="59"/>
      <c r="L39" s="59"/>
      <c r="M39" s="59"/>
      <c r="N39" s="59"/>
      <c r="O39" s="59"/>
      <c r="P39" s="59"/>
      <c r="Q39" s="59"/>
      <c r="R39" s="59"/>
      <c r="S39" s="59"/>
      <c r="T39" s="59"/>
      <c r="U39" s="59"/>
      <c r="V39" s="59"/>
      <c r="W39" s="59"/>
      <c r="X39" s="59"/>
      <c r="Y39" s="59"/>
      <c r="Z39" s="59"/>
      <c r="AA39" s="59"/>
      <c r="AB39" s="59"/>
    </row>
    <row r="40" spans="1:28" ht="15.75" customHeight="1">
      <c r="A40" s="55"/>
      <c r="B40" s="55"/>
      <c r="C40" s="59"/>
      <c r="D40" s="3"/>
      <c r="E40" s="59"/>
      <c r="F40" s="59"/>
      <c r="G40" s="59"/>
      <c r="H40" s="59"/>
      <c r="I40" s="59"/>
      <c r="J40" s="59"/>
      <c r="K40" s="59"/>
      <c r="L40" s="59"/>
      <c r="M40" s="59"/>
      <c r="N40" s="59"/>
      <c r="O40" s="59"/>
      <c r="P40" s="59"/>
      <c r="Q40" s="59"/>
      <c r="R40" s="59"/>
      <c r="S40" s="59"/>
      <c r="T40" s="59"/>
      <c r="U40" s="59"/>
      <c r="V40" s="59"/>
      <c r="W40" s="59"/>
      <c r="X40" s="59"/>
      <c r="Y40" s="59"/>
      <c r="Z40" s="59"/>
      <c r="AA40" s="59"/>
      <c r="AB40" s="59"/>
    </row>
    <row r="41" spans="1:28" ht="15.75" customHeight="1">
      <c r="A41" s="55"/>
      <c r="B41" s="140" t="s">
        <v>67</v>
      </c>
      <c r="C41" s="137"/>
      <c r="D41" s="126"/>
      <c r="E41" s="59"/>
      <c r="F41" s="59"/>
      <c r="G41" s="59"/>
      <c r="H41" s="59"/>
      <c r="I41" s="59"/>
      <c r="J41" s="59"/>
      <c r="K41" s="59"/>
      <c r="L41" s="59"/>
      <c r="M41" s="59"/>
      <c r="N41" s="59"/>
      <c r="O41" s="59"/>
      <c r="P41" s="59"/>
      <c r="Q41" s="59"/>
      <c r="R41" s="59"/>
      <c r="S41" s="59"/>
      <c r="T41" s="59"/>
      <c r="U41" s="59"/>
      <c r="V41" s="59"/>
      <c r="W41" s="59"/>
      <c r="X41" s="59"/>
      <c r="Y41" s="59"/>
      <c r="Z41" s="59"/>
      <c r="AA41" s="59"/>
      <c r="AB41" s="59"/>
    </row>
    <row r="42" spans="1:28" ht="15.75" customHeight="1">
      <c r="A42" s="55"/>
      <c r="B42" s="141" t="s">
        <v>81</v>
      </c>
      <c r="C42" s="143" t="s">
        <v>598</v>
      </c>
      <c r="D42" s="126"/>
      <c r="E42" s="59"/>
      <c r="F42" s="59"/>
      <c r="G42" s="59"/>
      <c r="H42" s="59"/>
      <c r="I42" s="59"/>
      <c r="J42" s="59"/>
      <c r="K42" s="59"/>
      <c r="L42" s="59"/>
      <c r="M42" s="59"/>
      <c r="N42" s="59"/>
      <c r="O42" s="59"/>
      <c r="P42" s="59"/>
      <c r="Q42" s="59"/>
      <c r="R42" s="59"/>
      <c r="S42" s="59"/>
      <c r="T42" s="59"/>
      <c r="U42" s="59"/>
      <c r="V42" s="59"/>
      <c r="W42" s="59"/>
      <c r="X42" s="59"/>
      <c r="Y42" s="59"/>
      <c r="Z42" s="59"/>
      <c r="AA42" s="59"/>
      <c r="AB42" s="59"/>
    </row>
    <row r="43" spans="1:28" ht="15.75" customHeight="1">
      <c r="A43" s="59"/>
      <c r="B43" s="139"/>
      <c r="C43" s="178" t="s">
        <v>802</v>
      </c>
      <c r="D43" s="126"/>
      <c r="E43" s="59"/>
      <c r="F43" s="59"/>
      <c r="G43" s="59"/>
      <c r="H43" s="59"/>
      <c r="I43" s="59"/>
      <c r="J43" s="59"/>
      <c r="K43" s="59"/>
      <c r="L43" s="59"/>
      <c r="M43" s="59"/>
      <c r="N43" s="59"/>
      <c r="O43" s="59"/>
      <c r="P43" s="59"/>
      <c r="Q43" s="59"/>
      <c r="R43" s="59"/>
      <c r="S43" s="59"/>
      <c r="T43" s="59"/>
      <c r="U43" s="59"/>
      <c r="V43" s="59"/>
      <c r="W43" s="59"/>
      <c r="X43" s="59"/>
      <c r="Y43" s="59"/>
      <c r="Z43" s="59"/>
      <c r="AA43" s="59"/>
      <c r="AB43" s="59"/>
    </row>
    <row r="44" spans="1:28" ht="15.75" customHeight="1">
      <c r="A44" s="59"/>
      <c r="B44" s="139"/>
      <c r="C44" s="177" t="s">
        <v>803</v>
      </c>
      <c r="D44" s="161"/>
      <c r="E44" s="59"/>
      <c r="F44" s="59"/>
      <c r="G44" s="59"/>
      <c r="H44" s="59"/>
      <c r="I44" s="59"/>
      <c r="J44" s="59"/>
      <c r="K44" s="59"/>
      <c r="L44" s="59"/>
      <c r="M44" s="59"/>
      <c r="N44" s="59"/>
      <c r="O44" s="59"/>
      <c r="P44" s="59"/>
      <c r="Q44" s="59"/>
      <c r="R44" s="59"/>
      <c r="S44" s="59"/>
      <c r="T44" s="59"/>
      <c r="U44" s="59"/>
      <c r="V44" s="59"/>
      <c r="W44" s="59"/>
      <c r="X44" s="59"/>
      <c r="Y44" s="59"/>
      <c r="Z44" s="59"/>
      <c r="AA44" s="59"/>
      <c r="AB44" s="59"/>
    </row>
    <row r="45" spans="1:28" ht="15.75" customHeight="1">
      <c r="A45" s="59"/>
      <c r="B45" s="139"/>
      <c r="C45" s="180" t="s">
        <v>1358</v>
      </c>
      <c r="D45" s="126"/>
      <c r="E45" s="59"/>
      <c r="F45" s="59"/>
      <c r="G45" s="59"/>
      <c r="H45" s="59"/>
      <c r="I45" s="59"/>
      <c r="J45" s="59"/>
      <c r="K45" s="59"/>
      <c r="L45" s="59"/>
      <c r="M45" s="59"/>
      <c r="N45" s="59"/>
      <c r="O45" s="59"/>
      <c r="P45" s="59"/>
      <c r="Q45" s="59"/>
      <c r="R45" s="59"/>
      <c r="S45" s="59"/>
      <c r="T45" s="59"/>
      <c r="U45" s="59"/>
      <c r="V45" s="59"/>
      <c r="W45" s="59"/>
      <c r="X45" s="59"/>
      <c r="Y45" s="59"/>
      <c r="Z45" s="59"/>
      <c r="AA45" s="59"/>
      <c r="AB45" s="59"/>
    </row>
    <row r="46" spans="1:28" ht="15.75" customHeight="1">
      <c r="A46" s="59"/>
      <c r="B46" s="139"/>
      <c r="C46" s="173" t="s">
        <v>1322</v>
      </c>
      <c r="D46" s="126"/>
      <c r="E46" s="59"/>
      <c r="F46" s="59"/>
      <c r="G46" s="59"/>
      <c r="H46" s="59"/>
      <c r="I46" s="59"/>
      <c r="J46" s="59"/>
      <c r="K46" s="59"/>
      <c r="L46" s="59"/>
      <c r="M46" s="59"/>
      <c r="N46" s="59"/>
      <c r="O46" s="59"/>
      <c r="P46" s="59"/>
      <c r="Q46" s="59"/>
      <c r="R46" s="59"/>
      <c r="S46" s="59"/>
      <c r="T46" s="59"/>
      <c r="U46" s="59"/>
      <c r="V46" s="59"/>
      <c r="W46" s="59"/>
      <c r="X46" s="59"/>
      <c r="Y46" s="59"/>
      <c r="Z46" s="59"/>
      <c r="AA46" s="59"/>
      <c r="AB46" s="59"/>
    </row>
    <row r="47" spans="1:28" ht="15.75" customHeight="1">
      <c r="A47" s="59"/>
      <c r="B47" s="130"/>
      <c r="C47" s="173" t="s">
        <v>1323</v>
      </c>
      <c r="D47" s="126"/>
      <c r="E47" s="59"/>
      <c r="F47" s="59"/>
      <c r="G47" s="59"/>
      <c r="H47" s="59"/>
      <c r="I47" s="59"/>
      <c r="J47" s="59"/>
      <c r="K47" s="59"/>
      <c r="L47" s="59"/>
      <c r="M47" s="59"/>
      <c r="N47" s="59"/>
      <c r="O47" s="59"/>
      <c r="P47" s="59"/>
      <c r="Q47" s="59"/>
      <c r="R47" s="59"/>
      <c r="S47" s="59"/>
      <c r="T47" s="59"/>
      <c r="U47" s="59"/>
      <c r="V47" s="59"/>
      <c r="W47" s="59"/>
      <c r="X47" s="59"/>
      <c r="Y47" s="59"/>
      <c r="Z47" s="59"/>
      <c r="AA47" s="59"/>
      <c r="AB47" s="59"/>
    </row>
    <row r="48" spans="1:28" ht="15.75" customHeight="1">
      <c r="A48" s="59"/>
      <c r="B48" s="59"/>
      <c r="C48" s="59"/>
      <c r="D48" s="3"/>
      <c r="E48" s="59"/>
      <c r="F48" s="59"/>
      <c r="G48" s="59"/>
      <c r="H48" s="59"/>
      <c r="I48" s="59"/>
      <c r="J48" s="59"/>
      <c r="K48" s="59"/>
      <c r="L48" s="59"/>
      <c r="M48" s="59"/>
      <c r="N48" s="59"/>
      <c r="O48" s="59"/>
      <c r="P48" s="59"/>
      <c r="Q48" s="59"/>
      <c r="R48" s="59"/>
      <c r="S48" s="59"/>
      <c r="T48" s="59"/>
      <c r="U48" s="59"/>
      <c r="V48" s="59"/>
      <c r="W48" s="59"/>
      <c r="X48" s="59"/>
      <c r="Y48" s="59"/>
      <c r="Z48" s="59"/>
      <c r="AA48" s="59"/>
      <c r="AB48" s="59"/>
    </row>
    <row r="49" spans="1:28" ht="15.75" customHeight="1">
      <c r="A49" s="55"/>
      <c r="B49" s="60" t="s">
        <v>12</v>
      </c>
      <c r="C49" s="143" t="str">
        <f>Summary!G150</f>
        <v>Users can see an error message 'Invalid Credit Card Code'</v>
      </c>
      <c r="D49" s="126"/>
      <c r="E49" s="59"/>
      <c r="F49" s="59"/>
      <c r="G49" s="59"/>
      <c r="H49" s="59"/>
      <c r="I49" s="59"/>
      <c r="J49" s="59"/>
      <c r="K49" s="59"/>
      <c r="L49" s="59"/>
      <c r="M49" s="59"/>
      <c r="N49" s="59"/>
      <c r="O49" s="59"/>
      <c r="P49" s="59"/>
      <c r="Q49" s="59"/>
      <c r="R49" s="59"/>
      <c r="S49" s="59"/>
      <c r="T49" s="59"/>
      <c r="U49" s="59"/>
      <c r="V49" s="59"/>
      <c r="W49" s="59"/>
      <c r="X49" s="59"/>
      <c r="Y49" s="59"/>
      <c r="Z49" s="59"/>
      <c r="AA49" s="59"/>
      <c r="AB49" s="59"/>
    </row>
    <row r="50" spans="1:28" ht="15.75" customHeight="1">
      <c r="A50" s="59"/>
      <c r="B50" s="59"/>
      <c r="C50" s="59"/>
      <c r="D50" s="3"/>
      <c r="E50" s="59"/>
      <c r="F50" s="59"/>
      <c r="G50" s="59"/>
      <c r="H50" s="59"/>
      <c r="I50" s="59"/>
      <c r="J50" s="59"/>
      <c r="K50" s="59"/>
      <c r="L50" s="59"/>
      <c r="M50" s="59"/>
      <c r="N50" s="59"/>
      <c r="O50" s="59"/>
      <c r="P50" s="59"/>
      <c r="Q50" s="59"/>
      <c r="R50" s="59"/>
      <c r="S50" s="59"/>
      <c r="T50" s="59"/>
      <c r="U50" s="59"/>
      <c r="V50" s="59"/>
      <c r="W50" s="59"/>
      <c r="X50" s="59"/>
      <c r="Y50" s="59"/>
      <c r="Z50" s="59"/>
      <c r="AA50" s="59"/>
      <c r="AB50" s="59"/>
    </row>
    <row r="51" spans="1:28" ht="15.75" customHeight="1">
      <c r="A51" s="55"/>
      <c r="B51" s="145" t="s">
        <v>118</v>
      </c>
      <c r="C51" s="106" t="s">
        <v>120</v>
      </c>
      <c r="D51" s="37" t="s">
        <v>552</v>
      </c>
      <c r="E51" s="59"/>
      <c r="F51" s="59"/>
      <c r="G51" s="59"/>
      <c r="H51" s="59"/>
      <c r="I51" s="59"/>
      <c r="J51" s="59"/>
      <c r="K51" s="59"/>
      <c r="L51" s="59"/>
      <c r="M51" s="59"/>
      <c r="N51" s="59"/>
      <c r="O51" s="59"/>
      <c r="P51" s="59"/>
      <c r="Q51" s="59"/>
      <c r="R51" s="59"/>
      <c r="S51" s="59"/>
      <c r="T51" s="59"/>
      <c r="U51" s="59"/>
      <c r="V51" s="59"/>
      <c r="W51" s="59"/>
      <c r="X51" s="59"/>
      <c r="Y51" s="59"/>
      <c r="Z51" s="59"/>
      <c r="AA51" s="59"/>
      <c r="AB51" s="59"/>
    </row>
    <row r="52" spans="1:28" ht="15.75" customHeight="1">
      <c r="A52" s="59"/>
      <c r="B52" s="134"/>
      <c r="C52" s="106" t="s">
        <v>126</v>
      </c>
      <c r="D52" s="37" t="s">
        <v>792</v>
      </c>
      <c r="E52" s="59"/>
      <c r="F52" s="59"/>
      <c r="G52" s="59"/>
      <c r="H52" s="59"/>
      <c r="I52" s="59"/>
      <c r="J52" s="59"/>
      <c r="K52" s="59"/>
      <c r="L52" s="59"/>
      <c r="M52" s="59"/>
      <c r="N52" s="59"/>
      <c r="O52" s="59"/>
      <c r="P52" s="59"/>
      <c r="Q52" s="59"/>
      <c r="R52" s="59"/>
      <c r="S52" s="59"/>
      <c r="T52" s="59"/>
      <c r="U52" s="59"/>
      <c r="V52" s="59"/>
      <c r="W52" s="59"/>
      <c r="X52" s="59"/>
      <c r="Y52" s="59"/>
      <c r="Z52" s="59"/>
      <c r="AA52" s="59"/>
      <c r="AB52" s="59"/>
    </row>
    <row r="53" spans="1:28" ht="15.75" customHeight="1">
      <c r="A53" s="59"/>
      <c r="B53" s="134"/>
      <c r="C53" s="106" t="s">
        <v>131</v>
      </c>
      <c r="D53" s="37" t="s">
        <v>1397</v>
      </c>
      <c r="E53" s="59"/>
      <c r="F53" s="59"/>
      <c r="G53" s="59"/>
      <c r="H53" s="59"/>
      <c r="I53" s="59"/>
      <c r="J53" s="59"/>
      <c r="K53" s="59"/>
      <c r="L53" s="59"/>
      <c r="M53" s="59"/>
      <c r="N53" s="59"/>
      <c r="O53" s="59"/>
      <c r="P53" s="59"/>
      <c r="Q53" s="59"/>
      <c r="R53" s="59"/>
      <c r="S53" s="59"/>
      <c r="T53" s="59"/>
      <c r="U53" s="59"/>
      <c r="V53" s="59"/>
      <c r="W53" s="59"/>
      <c r="X53" s="59"/>
      <c r="Y53" s="59"/>
      <c r="Z53" s="59"/>
      <c r="AA53" s="59"/>
      <c r="AB53" s="59"/>
    </row>
    <row r="54" spans="1:28" ht="15.75" customHeight="1">
      <c r="A54" s="59"/>
      <c r="B54" s="134"/>
      <c r="C54" s="106" t="s">
        <v>137</v>
      </c>
      <c r="D54" s="74" t="s">
        <v>820</v>
      </c>
      <c r="E54" s="59"/>
      <c r="F54" s="59"/>
      <c r="G54" s="59"/>
      <c r="H54" s="59"/>
      <c r="I54" s="59"/>
      <c r="J54" s="59"/>
      <c r="K54" s="59"/>
      <c r="L54" s="59"/>
      <c r="M54" s="59"/>
      <c r="N54" s="59"/>
      <c r="O54" s="59"/>
      <c r="P54" s="59"/>
      <c r="Q54" s="59"/>
      <c r="R54" s="59"/>
      <c r="S54" s="59"/>
      <c r="T54" s="59"/>
      <c r="U54" s="59"/>
      <c r="V54" s="59"/>
      <c r="W54" s="59"/>
      <c r="X54" s="59"/>
      <c r="Y54" s="59"/>
      <c r="Z54" s="59"/>
      <c r="AA54" s="59"/>
      <c r="AB54" s="59"/>
    </row>
    <row r="55" spans="1:28" ht="15.75" customHeight="1">
      <c r="A55" s="59"/>
      <c r="B55" s="134"/>
      <c r="C55" s="106" t="s">
        <v>139</v>
      </c>
      <c r="D55" s="37" t="s">
        <v>821</v>
      </c>
      <c r="E55" s="59"/>
      <c r="F55" s="59"/>
      <c r="G55" s="59"/>
      <c r="H55" s="59"/>
      <c r="I55" s="59"/>
      <c r="J55" s="59"/>
      <c r="K55" s="59"/>
      <c r="L55" s="59"/>
      <c r="M55" s="59"/>
      <c r="N55" s="59"/>
      <c r="O55" s="59"/>
      <c r="P55" s="59"/>
      <c r="Q55" s="59"/>
      <c r="R55" s="59"/>
      <c r="S55" s="59"/>
      <c r="T55" s="59"/>
      <c r="U55" s="59"/>
      <c r="V55" s="59"/>
      <c r="W55" s="59"/>
      <c r="X55" s="59"/>
      <c r="Y55" s="59"/>
      <c r="Z55" s="59"/>
      <c r="AA55" s="59"/>
      <c r="AB55" s="59"/>
    </row>
    <row r="56" spans="1:28" ht="15.75" customHeight="1">
      <c r="A56" s="59"/>
      <c r="B56" s="134"/>
      <c r="C56" s="106" t="s">
        <v>144</v>
      </c>
      <c r="D56" s="74" t="s">
        <v>822</v>
      </c>
      <c r="E56" s="59"/>
      <c r="F56" s="59"/>
      <c r="G56" s="59"/>
      <c r="H56" s="59"/>
      <c r="I56" s="59"/>
      <c r="J56" s="59"/>
      <c r="K56" s="59"/>
      <c r="L56" s="59"/>
      <c r="M56" s="59"/>
      <c r="N56" s="59"/>
      <c r="O56" s="59"/>
      <c r="P56" s="59"/>
      <c r="Q56" s="59"/>
      <c r="R56" s="59"/>
      <c r="S56" s="59"/>
      <c r="T56" s="59"/>
      <c r="U56" s="59"/>
      <c r="V56" s="59"/>
      <c r="W56" s="59"/>
      <c r="X56" s="59"/>
      <c r="Y56" s="59"/>
      <c r="Z56" s="59"/>
      <c r="AA56" s="59"/>
      <c r="AB56" s="59"/>
    </row>
    <row r="57" spans="1:28" ht="15.75" customHeight="1">
      <c r="A57" s="59"/>
      <c r="B57" s="134"/>
      <c r="C57" s="106" t="s">
        <v>149</v>
      </c>
      <c r="D57" s="70" t="s">
        <v>1515</v>
      </c>
      <c r="E57" s="59"/>
      <c r="F57" s="59"/>
      <c r="G57" s="59"/>
      <c r="H57" s="59"/>
      <c r="I57" s="59"/>
      <c r="J57" s="59"/>
      <c r="K57" s="59"/>
      <c r="L57" s="59"/>
      <c r="M57" s="59"/>
      <c r="N57" s="59"/>
      <c r="O57" s="59"/>
      <c r="P57" s="59"/>
      <c r="Q57" s="59"/>
      <c r="R57" s="59"/>
      <c r="S57" s="59"/>
      <c r="T57" s="59"/>
      <c r="U57" s="59"/>
      <c r="V57" s="59"/>
      <c r="W57" s="59"/>
      <c r="X57" s="59"/>
      <c r="Y57" s="59"/>
      <c r="Z57" s="59"/>
      <c r="AA57" s="59"/>
      <c r="AB57" s="59"/>
    </row>
    <row r="58" spans="1:28" ht="15.75" customHeight="1">
      <c r="A58" s="59"/>
      <c r="B58" s="134"/>
      <c r="C58" s="106" t="s">
        <v>154</v>
      </c>
      <c r="D58" s="37" t="s">
        <v>1516</v>
      </c>
      <c r="E58" s="59"/>
      <c r="F58" s="59"/>
      <c r="G58" s="59"/>
      <c r="H58" s="59"/>
      <c r="I58" s="59"/>
      <c r="J58" s="59"/>
      <c r="K58" s="59"/>
      <c r="L58" s="59"/>
      <c r="M58" s="59"/>
      <c r="N58" s="59"/>
      <c r="O58" s="59"/>
      <c r="P58" s="59"/>
      <c r="Q58" s="59"/>
      <c r="R58" s="59"/>
      <c r="S58" s="59"/>
      <c r="T58" s="59"/>
      <c r="U58" s="59"/>
      <c r="V58" s="59"/>
      <c r="W58" s="59"/>
      <c r="X58" s="59"/>
      <c r="Y58" s="59"/>
      <c r="Z58" s="59"/>
      <c r="AA58" s="59"/>
      <c r="AB58" s="59"/>
    </row>
    <row r="59" spans="1:28" ht="15.75" customHeight="1">
      <c r="A59" s="59"/>
      <c r="B59" s="134"/>
      <c r="C59" s="106" t="s">
        <v>157</v>
      </c>
      <c r="D59" s="37" t="s">
        <v>1517</v>
      </c>
      <c r="E59" s="59"/>
      <c r="F59" s="59"/>
      <c r="G59" s="59"/>
      <c r="H59" s="59"/>
      <c r="I59" s="59"/>
      <c r="J59" s="59"/>
      <c r="K59" s="59"/>
      <c r="L59" s="59"/>
      <c r="M59" s="59"/>
      <c r="N59" s="59"/>
      <c r="O59" s="59"/>
      <c r="P59" s="59"/>
      <c r="Q59" s="59"/>
      <c r="R59" s="59"/>
      <c r="S59" s="59"/>
      <c r="T59" s="59"/>
      <c r="U59" s="59"/>
      <c r="V59" s="59"/>
      <c r="W59" s="59"/>
      <c r="X59" s="59"/>
      <c r="Y59" s="59"/>
      <c r="Z59" s="59"/>
      <c r="AA59" s="59"/>
      <c r="AB59" s="59"/>
    </row>
    <row r="60" spans="1:28" ht="15.75" customHeight="1">
      <c r="A60" s="59"/>
      <c r="B60" s="134"/>
      <c r="C60" s="106" t="s">
        <v>162</v>
      </c>
      <c r="D60" s="37" t="s">
        <v>1518</v>
      </c>
      <c r="E60" s="59"/>
      <c r="F60" s="59"/>
      <c r="G60" s="59"/>
      <c r="H60" s="59"/>
      <c r="I60" s="59"/>
      <c r="J60" s="59"/>
      <c r="K60" s="59"/>
      <c r="L60" s="59"/>
      <c r="M60" s="59"/>
      <c r="N60" s="59"/>
      <c r="O60" s="59"/>
      <c r="P60" s="59"/>
      <c r="Q60" s="59"/>
      <c r="R60" s="59"/>
      <c r="S60" s="59"/>
      <c r="T60" s="59"/>
      <c r="U60" s="59"/>
      <c r="V60" s="59"/>
      <c r="W60" s="59"/>
      <c r="X60" s="59"/>
      <c r="Y60" s="59"/>
      <c r="Z60" s="59"/>
      <c r="AA60" s="59"/>
      <c r="AB60" s="59"/>
    </row>
    <row r="61" spans="1:28" ht="15.75" customHeight="1">
      <c r="A61" s="59"/>
      <c r="B61" s="134"/>
      <c r="C61" s="106" t="s">
        <v>168</v>
      </c>
      <c r="D61" s="37" t="s">
        <v>1519</v>
      </c>
      <c r="E61" s="59"/>
      <c r="F61" s="59"/>
      <c r="G61" s="59"/>
      <c r="H61" s="59"/>
      <c r="I61" s="59"/>
      <c r="J61" s="59"/>
      <c r="K61" s="59"/>
      <c r="L61" s="59"/>
      <c r="M61" s="59"/>
      <c r="N61" s="59"/>
      <c r="O61" s="59"/>
      <c r="P61" s="59"/>
      <c r="Q61" s="59"/>
      <c r="R61" s="59"/>
      <c r="S61" s="59"/>
      <c r="T61" s="59"/>
      <c r="U61" s="59"/>
      <c r="V61" s="59"/>
      <c r="W61" s="59"/>
      <c r="X61" s="59"/>
      <c r="Y61" s="59"/>
      <c r="Z61" s="59"/>
      <c r="AA61" s="59"/>
      <c r="AB61" s="59"/>
    </row>
    <row r="62" spans="1:28" ht="15.75" customHeight="1">
      <c r="A62" s="59"/>
      <c r="B62" s="134"/>
      <c r="C62" s="106" t="s">
        <v>176</v>
      </c>
      <c r="D62" s="37" t="s">
        <v>1520</v>
      </c>
      <c r="E62" s="59"/>
      <c r="F62" s="59"/>
      <c r="G62" s="59"/>
      <c r="H62" s="59"/>
      <c r="I62" s="59"/>
      <c r="J62" s="59"/>
      <c r="K62" s="59"/>
      <c r="L62" s="59"/>
      <c r="M62" s="59"/>
      <c r="N62" s="59"/>
      <c r="O62" s="59"/>
      <c r="P62" s="59"/>
      <c r="Q62" s="59"/>
      <c r="R62" s="59"/>
      <c r="S62" s="59"/>
      <c r="T62" s="59"/>
      <c r="U62" s="59"/>
      <c r="V62" s="59"/>
      <c r="W62" s="59"/>
      <c r="X62" s="59"/>
      <c r="Y62" s="59"/>
      <c r="Z62" s="59"/>
      <c r="AA62" s="59"/>
      <c r="AB62" s="59"/>
    </row>
    <row r="63" spans="1:28" ht="15.75" customHeight="1">
      <c r="A63" s="59"/>
      <c r="B63" s="134"/>
      <c r="C63" s="106" t="s">
        <v>181</v>
      </c>
      <c r="D63" s="37" t="s">
        <v>1455</v>
      </c>
      <c r="E63" s="59"/>
      <c r="F63" s="59"/>
      <c r="G63" s="59"/>
      <c r="H63" s="59"/>
      <c r="I63" s="59"/>
      <c r="J63" s="59"/>
      <c r="K63" s="59"/>
      <c r="L63" s="59"/>
      <c r="M63" s="59"/>
      <c r="N63" s="59"/>
      <c r="O63" s="59"/>
      <c r="P63" s="59"/>
      <c r="Q63" s="59"/>
      <c r="R63" s="59"/>
      <c r="S63" s="59"/>
      <c r="T63" s="59"/>
      <c r="U63" s="59"/>
      <c r="V63" s="59"/>
      <c r="W63" s="59"/>
      <c r="X63" s="59"/>
      <c r="Y63" s="59"/>
      <c r="Z63" s="59"/>
      <c r="AA63" s="59"/>
      <c r="AB63" s="59"/>
    </row>
    <row r="64" spans="1:28" ht="15.75" customHeight="1">
      <c r="A64" s="59"/>
      <c r="B64" s="135"/>
      <c r="C64" s="106" t="s">
        <v>332</v>
      </c>
      <c r="D64" s="37" t="s">
        <v>1523</v>
      </c>
      <c r="E64" s="59"/>
      <c r="F64" s="59"/>
      <c r="G64" s="59"/>
      <c r="H64" s="59"/>
      <c r="I64" s="59"/>
      <c r="J64" s="59"/>
      <c r="K64" s="59"/>
      <c r="L64" s="59"/>
      <c r="M64" s="59"/>
      <c r="N64" s="59"/>
      <c r="O64" s="59"/>
      <c r="P64" s="59"/>
      <c r="Q64" s="59"/>
      <c r="R64" s="59"/>
      <c r="S64" s="59"/>
      <c r="T64" s="59"/>
      <c r="U64" s="59"/>
      <c r="V64" s="59"/>
      <c r="W64" s="59"/>
      <c r="X64" s="59"/>
      <c r="Y64" s="59"/>
      <c r="Z64" s="59"/>
      <c r="AA64" s="59"/>
      <c r="AB64" s="59"/>
    </row>
    <row r="65" spans="1:28" ht="15.75" customHeight="1">
      <c r="A65" s="59"/>
      <c r="B65" s="55"/>
      <c r="C65" s="59"/>
      <c r="E65" s="59"/>
      <c r="F65" s="59"/>
      <c r="G65" s="59"/>
      <c r="H65" s="59"/>
      <c r="I65" s="59"/>
      <c r="J65" s="59"/>
      <c r="K65" s="59"/>
      <c r="L65" s="59"/>
      <c r="M65" s="59"/>
      <c r="N65" s="59"/>
      <c r="O65" s="59"/>
      <c r="P65" s="59"/>
      <c r="Q65" s="59"/>
      <c r="R65" s="59"/>
      <c r="S65" s="59"/>
      <c r="T65" s="59"/>
      <c r="U65" s="59"/>
      <c r="V65" s="59"/>
      <c r="W65" s="59"/>
      <c r="X65" s="59"/>
      <c r="Y65" s="59"/>
      <c r="Z65" s="59"/>
      <c r="AA65" s="59"/>
      <c r="AB65" s="59"/>
    </row>
    <row r="66" spans="1:28" ht="15.75" customHeight="1">
      <c r="A66" s="55"/>
      <c r="B66" s="60" t="s">
        <v>234</v>
      </c>
      <c r="C66" s="128" t="s">
        <v>235</v>
      </c>
      <c r="D66" s="126"/>
      <c r="E66" s="59"/>
      <c r="F66" s="59"/>
      <c r="G66" s="59"/>
      <c r="H66" s="59"/>
      <c r="I66" s="59"/>
      <c r="J66" s="59"/>
      <c r="K66" s="59"/>
      <c r="L66" s="59"/>
      <c r="M66" s="59"/>
      <c r="N66" s="59"/>
      <c r="O66" s="59"/>
      <c r="P66" s="59"/>
      <c r="Q66" s="59"/>
      <c r="R66" s="59"/>
      <c r="S66" s="59"/>
      <c r="T66" s="59"/>
      <c r="U66" s="59"/>
      <c r="V66" s="59"/>
      <c r="W66" s="59"/>
      <c r="X66" s="59"/>
      <c r="Y66" s="59"/>
      <c r="Z66" s="59"/>
      <c r="AA66" s="59"/>
      <c r="AB66" s="59"/>
    </row>
    <row r="67" spans="1:28" ht="15.75" customHeight="1">
      <c r="A67" s="68"/>
      <c r="B67" s="68"/>
      <c r="C67" s="68"/>
      <c r="D67" s="31"/>
      <c r="E67" s="68"/>
      <c r="F67" s="68"/>
      <c r="G67" s="68"/>
      <c r="H67" s="68"/>
      <c r="I67" s="68"/>
      <c r="J67" s="68"/>
      <c r="K67" s="68"/>
      <c r="L67" s="68"/>
      <c r="M67" s="68"/>
      <c r="N67" s="68"/>
      <c r="O67" s="68"/>
      <c r="P67" s="68"/>
      <c r="Q67" s="68"/>
      <c r="R67" s="68"/>
      <c r="S67" s="68"/>
      <c r="T67" s="68"/>
      <c r="U67" s="68"/>
      <c r="V67" s="68"/>
      <c r="W67" s="68"/>
      <c r="X67" s="68"/>
      <c r="Y67" s="68"/>
      <c r="Z67" s="68"/>
      <c r="AA67" s="68"/>
      <c r="AB67" s="68"/>
    </row>
    <row r="68" spans="1:2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5.75" customHeight="1"/>
    <row r="268" spans="1:28" ht="15.75" customHeight="1"/>
    <row r="269" spans="1:28" ht="15.75" customHeight="1"/>
    <row r="270" spans="1:28" ht="15.75" customHeight="1"/>
    <row r="271" spans="1:28" ht="15.75" customHeight="1"/>
    <row r="272" spans="1:28"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B19:B33"/>
    <mergeCell ref="C44:D44"/>
    <mergeCell ref="J2:J3"/>
    <mergeCell ref="C17:D17"/>
    <mergeCell ref="C2:D2"/>
    <mergeCell ref="C3:D3"/>
    <mergeCell ref="C6:D6"/>
    <mergeCell ref="C7:D7"/>
    <mergeCell ref="C15:D15"/>
    <mergeCell ref="C11:D11"/>
    <mergeCell ref="C12:D12"/>
    <mergeCell ref="C14:D14"/>
    <mergeCell ref="C13:D13"/>
    <mergeCell ref="C66:D66"/>
    <mergeCell ref="B51:B64"/>
    <mergeCell ref="C35:D35"/>
    <mergeCell ref="C38:D38"/>
    <mergeCell ref="B9:D9"/>
    <mergeCell ref="C10:D10"/>
    <mergeCell ref="B10:B15"/>
    <mergeCell ref="C49:D49"/>
    <mergeCell ref="C47:D47"/>
    <mergeCell ref="C45:D45"/>
    <mergeCell ref="C46:D46"/>
    <mergeCell ref="C43:D43"/>
    <mergeCell ref="C42:D42"/>
    <mergeCell ref="C39:D39"/>
    <mergeCell ref="B41:D41"/>
    <mergeCell ref="B42:B47"/>
  </mergeCells>
  <conditionalFormatting sqref="D1 D4:D5 D8 C13:C15 D13:D16 D18:D21 D23 D26:D33 C35 D36:D37 D40 C45:C47 D45:D48 D50:D1000 C66">
    <cfRule type="cellIs" dxfId="7" priority="1" operator="equal">
      <formula>"Success"</formula>
    </cfRule>
  </conditionalFormatting>
  <conditionalFormatting sqref="D1 D4:D5 D8 C13:C15 D13:D16 D18:D21 D23 D26:D33 C35 D36:D37 D40 C45:C47 D45:D48 D50:D1000 C66">
    <cfRule type="containsText" dxfId="6" priority="2" operator="containsText" text="Failed">
      <formula>NOT(ISERROR(SEARCH(("Failed"),(D1))))</formula>
    </cfRule>
  </conditionalFormatting>
  <hyperlinks>
    <hyperlink ref="J2" location="Summary!A1" display="&lt; Back To Summary" xr:uid="{00000000-0004-0000-1E00-000000000000}"/>
    <hyperlink ref="C3" location="TC-029!A1" display="TC-029" xr:uid="{00000000-0004-0000-1E00-000001000000}"/>
    <hyperlink ref="C7" location="TC-029!6:6" display="TC-029-SC-001" xr:uid="{00000000-0004-0000-1E00-000002000000}"/>
    <hyperlink ref="C39" location="TC-029!38:38" display="TC-029-SC-002" xr:uid="{00000000-0004-0000-1E00-000003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7.44140625" customWidth="1"/>
    <col min="10" max="10" width="19.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Summary!C151</f>
        <v>Admin Set Up Terms and Conditions</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595</v>
      </c>
      <c r="D3" s="126"/>
      <c r="E3" s="3"/>
      <c r="F3" s="26">
        <f>COUNTIF(C:C,"TC-030-SC-*")</f>
        <v>1</v>
      </c>
      <c r="G3" s="26">
        <f>COUNTIF(C:C,"Success")</f>
        <v>1</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Summary!F151</f>
        <v>Normal Scenario for Admin Add or Change the Terms and Conditions Information</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597</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776</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811</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4"/>
      <c r="C12" s="128" t="s">
        <v>778</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34"/>
      <c r="C13" s="128" t="s">
        <v>817</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35"/>
      <c r="C14" s="128" t="s">
        <v>819</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25" t="s">
        <v>12</v>
      </c>
      <c r="C16" s="128" t="str">
        <f>Summary!G151</f>
        <v>Users can see about Terms and Condition Information displayed at the 'Terms and Conditions' page</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3"/>
      <c r="H17" s="3"/>
      <c r="I17" s="3"/>
      <c r="J17" s="3"/>
      <c r="K17" s="3"/>
      <c r="L17" s="3"/>
      <c r="M17" s="3"/>
      <c r="N17" s="3"/>
      <c r="O17" s="3"/>
      <c r="P17" s="3"/>
      <c r="Q17" s="3"/>
      <c r="R17" s="3"/>
      <c r="S17" s="3"/>
      <c r="T17" s="3"/>
      <c r="U17" s="3"/>
      <c r="V17" s="3"/>
      <c r="W17" s="3"/>
      <c r="X17" s="3"/>
      <c r="Y17" s="3"/>
      <c r="Z17" s="3"/>
      <c r="AA17" s="3"/>
    </row>
    <row r="18" spans="1:27" ht="28.8">
      <c r="A18" s="1"/>
      <c r="B18" s="133" t="s">
        <v>118</v>
      </c>
      <c r="C18" s="36" t="s">
        <v>120</v>
      </c>
      <c r="D18" s="76" t="s">
        <v>782</v>
      </c>
      <c r="E18" s="3"/>
      <c r="F18" s="3"/>
      <c r="G18" s="3"/>
      <c r="H18" s="3"/>
      <c r="I18" s="3"/>
      <c r="J18" s="3"/>
      <c r="K18" s="3"/>
      <c r="L18" s="3"/>
      <c r="M18" s="3"/>
      <c r="N18" s="3"/>
      <c r="O18" s="3"/>
      <c r="P18" s="3"/>
      <c r="Q18" s="3"/>
      <c r="R18" s="3"/>
      <c r="S18" s="3"/>
      <c r="T18" s="3"/>
      <c r="U18" s="3"/>
      <c r="V18" s="3"/>
      <c r="W18" s="3"/>
      <c r="X18" s="3"/>
      <c r="Y18" s="3"/>
      <c r="Z18" s="3"/>
      <c r="AA18" s="3"/>
    </row>
    <row r="19" spans="1:27" ht="14.4">
      <c r="A19" s="3"/>
      <c r="B19" s="134"/>
      <c r="C19" s="36" t="s">
        <v>126</v>
      </c>
      <c r="D19" s="76" t="s">
        <v>783</v>
      </c>
      <c r="E19" s="3"/>
      <c r="F19" s="3"/>
      <c r="G19" s="3"/>
      <c r="H19" s="3"/>
      <c r="I19" s="3"/>
      <c r="J19" s="3"/>
      <c r="K19" s="3"/>
      <c r="L19" s="3"/>
      <c r="M19" s="3"/>
      <c r="N19" s="3"/>
      <c r="O19" s="3"/>
      <c r="P19" s="3"/>
      <c r="Q19" s="3"/>
      <c r="R19" s="3"/>
      <c r="S19" s="3"/>
      <c r="T19" s="3"/>
      <c r="U19" s="3"/>
      <c r="V19" s="3"/>
      <c r="W19" s="3"/>
      <c r="X19" s="3"/>
      <c r="Y19" s="3"/>
      <c r="Z19" s="3"/>
      <c r="AA19" s="3"/>
    </row>
    <row r="20" spans="1:27" ht="14.4">
      <c r="A20" s="3"/>
      <c r="B20" s="134"/>
      <c r="C20" s="36" t="s">
        <v>131</v>
      </c>
      <c r="D20" s="84" t="s">
        <v>1524</v>
      </c>
      <c r="E20" s="3"/>
      <c r="F20" s="3"/>
      <c r="G20" s="3"/>
      <c r="H20" s="3"/>
      <c r="I20" s="3"/>
      <c r="J20" s="3"/>
      <c r="K20" s="3"/>
      <c r="L20" s="3"/>
      <c r="M20" s="3"/>
      <c r="N20" s="3"/>
      <c r="O20" s="3"/>
      <c r="P20" s="3"/>
      <c r="Q20" s="3"/>
      <c r="R20" s="3"/>
      <c r="S20" s="3"/>
      <c r="T20" s="3"/>
      <c r="U20" s="3"/>
      <c r="V20" s="3"/>
      <c r="W20" s="3"/>
      <c r="X20" s="3"/>
      <c r="Y20" s="3"/>
      <c r="Z20" s="3"/>
      <c r="AA20" s="3"/>
    </row>
    <row r="21" spans="1:27" ht="15.75" customHeight="1">
      <c r="A21" s="3"/>
      <c r="B21" s="134"/>
      <c r="C21" s="36" t="s">
        <v>137</v>
      </c>
      <c r="D21" s="84" t="s">
        <v>1525</v>
      </c>
      <c r="E21" s="3"/>
      <c r="F21" s="3"/>
      <c r="G21" s="3"/>
      <c r="H21" s="3"/>
      <c r="I21" s="3"/>
      <c r="J21" s="3"/>
      <c r="K21" s="3"/>
      <c r="L21" s="3"/>
      <c r="M21" s="3"/>
      <c r="N21" s="3"/>
      <c r="O21" s="3"/>
      <c r="P21" s="3"/>
      <c r="Q21" s="3"/>
      <c r="R21" s="3"/>
      <c r="S21" s="3"/>
      <c r="T21" s="3"/>
      <c r="U21" s="3"/>
      <c r="V21" s="3"/>
      <c r="W21" s="3"/>
      <c r="X21" s="3"/>
      <c r="Y21" s="3"/>
      <c r="Z21" s="3"/>
      <c r="AA21" s="3"/>
    </row>
    <row r="22" spans="1:27" ht="15.75" customHeight="1">
      <c r="A22" s="3"/>
      <c r="B22" s="134"/>
      <c r="C22" s="36" t="s">
        <v>139</v>
      </c>
      <c r="D22" s="84" t="s">
        <v>1526</v>
      </c>
      <c r="E22" s="3"/>
      <c r="F22" s="3"/>
      <c r="G22" s="3"/>
      <c r="H22" s="3"/>
      <c r="I22" s="3"/>
      <c r="J22" s="3"/>
      <c r="K22" s="3"/>
      <c r="L22" s="3"/>
      <c r="M22" s="3"/>
      <c r="N22" s="3"/>
      <c r="O22" s="3"/>
      <c r="P22" s="3"/>
      <c r="Q22" s="3"/>
      <c r="R22" s="3"/>
      <c r="S22" s="3"/>
      <c r="T22" s="3"/>
      <c r="U22" s="3"/>
      <c r="V22" s="3"/>
      <c r="W22" s="3"/>
      <c r="X22" s="3"/>
      <c r="Y22" s="3"/>
      <c r="Z22" s="3"/>
      <c r="AA22" s="3"/>
    </row>
    <row r="23" spans="1:27" ht="15.75" customHeight="1">
      <c r="A23" s="3"/>
      <c r="B23" s="134"/>
      <c r="C23" s="36" t="s">
        <v>144</v>
      </c>
      <c r="D23" s="76" t="s">
        <v>1527</v>
      </c>
      <c r="E23" s="3"/>
      <c r="F23" s="3"/>
      <c r="G23" s="3"/>
      <c r="H23" s="3"/>
      <c r="I23" s="3"/>
      <c r="J23" s="3"/>
      <c r="K23" s="3"/>
      <c r="L23" s="3"/>
      <c r="M23" s="3"/>
      <c r="N23" s="3"/>
      <c r="O23" s="3"/>
      <c r="P23" s="3"/>
      <c r="Q23" s="3"/>
      <c r="R23" s="3"/>
      <c r="S23" s="3"/>
      <c r="T23" s="3"/>
      <c r="U23" s="3"/>
      <c r="V23" s="3"/>
      <c r="W23" s="3"/>
      <c r="X23" s="3"/>
      <c r="Y23" s="3"/>
      <c r="Z23" s="3"/>
      <c r="AA23" s="3"/>
    </row>
    <row r="24" spans="1:27" ht="15.75" customHeight="1">
      <c r="A24" s="3"/>
      <c r="B24" s="134"/>
      <c r="C24" s="36" t="s">
        <v>149</v>
      </c>
      <c r="D24" s="76" t="s">
        <v>854</v>
      </c>
      <c r="E24" s="3"/>
      <c r="F24" s="3"/>
      <c r="G24" s="3"/>
      <c r="H24" s="3"/>
      <c r="I24" s="3"/>
      <c r="J24" s="3"/>
      <c r="K24" s="3"/>
      <c r="L24" s="3"/>
      <c r="M24" s="3"/>
      <c r="N24" s="3"/>
      <c r="O24" s="3"/>
      <c r="P24" s="3"/>
      <c r="Q24" s="3"/>
      <c r="R24" s="3"/>
      <c r="S24" s="3"/>
      <c r="T24" s="3"/>
      <c r="U24" s="3"/>
      <c r="V24" s="3"/>
      <c r="W24" s="3"/>
      <c r="X24" s="3"/>
      <c r="Y24" s="3"/>
      <c r="Z24" s="3"/>
      <c r="AA24" s="3"/>
    </row>
    <row r="25" spans="1:27" ht="15.75" customHeight="1">
      <c r="A25" s="3"/>
      <c r="B25" s="134"/>
      <c r="C25" s="36" t="s">
        <v>154</v>
      </c>
      <c r="D25" s="76" t="s">
        <v>1528</v>
      </c>
      <c r="E25" s="3"/>
      <c r="F25" s="3"/>
      <c r="G25" s="3"/>
      <c r="H25" s="3"/>
      <c r="I25" s="3"/>
      <c r="J25" s="3"/>
      <c r="K25" s="3"/>
      <c r="L25" s="3"/>
      <c r="M25" s="3"/>
      <c r="N25" s="3"/>
      <c r="O25" s="3"/>
      <c r="P25" s="3"/>
      <c r="Q25" s="3"/>
      <c r="R25" s="3"/>
      <c r="S25" s="3"/>
      <c r="T25" s="3"/>
      <c r="U25" s="3"/>
      <c r="V25" s="3"/>
      <c r="W25" s="3"/>
      <c r="X25" s="3"/>
      <c r="Y25" s="3"/>
      <c r="Z25" s="3"/>
      <c r="AA25" s="3"/>
    </row>
    <row r="26" spans="1:27" ht="15.75" customHeight="1">
      <c r="A26" s="3"/>
      <c r="B26" s="134"/>
      <c r="C26" s="36" t="s">
        <v>157</v>
      </c>
      <c r="D26" s="37" t="s">
        <v>552</v>
      </c>
      <c r="E26" s="3"/>
      <c r="F26" s="3"/>
      <c r="G26" s="3"/>
      <c r="H26" s="3"/>
      <c r="I26" s="3"/>
      <c r="J26" s="3"/>
      <c r="K26" s="3"/>
      <c r="L26" s="3"/>
      <c r="M26" s="3"/>
      <c r="N26" s="3"/>
      <c r="O26" s="3"/>
      <c r="P26" s="3"/>
      <c r="Q26" s="3"/>
      <c r="R26" s="3"/>
      <c r="S26" s="3"/>
      <c r="T26" s="3"/>
      <c r="U26" s="3"/>
      <c r="V26" s="3"/>
      <c r="W26" s="3"/>
      <c r="X26" s="3"/>
      <c r="Y26" s="3"/>
      <c r="Z26" s="3"/>
      <c r="AA26" s="3"/>
    </row>
    <row r="27" spans="1:27" ht="15.75" customHeight="1">
      <c r="A27" s="3"/>
      <c r="B27" s="134"/>
      <c r="C27" s="36" t="s">
        <v>162</v>
      </c>
      <c r="D27" s="37" t="s">
        <v>792</v>
      </c>
      <c r="E27" s="3"/>
      <c r="F27" s="3"/>
      <c r="G27" s="3"/>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168</v>
      </c>
      <c r="D28" s="37" t="s">
        <v>1397</v>
      </c>
      <c r="E28" s="3"/>
      <c r="F28" s="3"/>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171</v>
      </c>
      <c r="D29" s="74" t="s">
        <v>820</v>
      </c>
      <c r="E29" s="3"/>
      <c r="F29" s="3"/>
      <c r="G29" s="3"/>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176</v>
      </c>
      <c r="D30" s="37" t="s">
        <v>821</v>
      </c>
      <c r="E30" s="3"/>
      <c r="F30" s="3"/>
      <c r="G30" s="3"/>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181</v>
      </c>
      <c r="D31" s="74" t="s">
        <v>822</v>
      </c>
      <c r="E31" s="3"/>
      <c r="F31" s="3"/>
      <c r="G31" s="3"/>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332</v>
      </c>
      <c r="D32" s="70" t="s">
        <v>1529</v>
      </c>
      <c r="E32" s="3"/>
      <c r="F32" s="3"/>
      <c r="G32" s="3"/>
      <c r="H32" s="3"/>
      <c r="I32" s="3"/>
      <c r="J32" s="3"/>
      <c r="K32" s="3"/>
      <c r="L32" s="3"/>
      <c r="M32" s="3"/>
      <c r="N32" s="3"/>
      <c r="O32" s="3"/>
      <c r="P32" s="3"/>
      <c r="Q32" s="3"/>
      <c r="R32" s="3"/>
      <c r="S32" s="3"/>
      <c r="T32" s="3"/>
      <c r="U32" s="3"/>
      <c r="V32" s="3"/>
      <c r="W32" s="3"/>
      <c r="X32" s="3"/>
      <c r="Y32" s="3"/>
      <c r="Z32" s="3"/>
      <c r="AA32" s="3"/>
    </row>
    <row r="33" spans="1:27" ht="15.75" customHeight="1">
      <c r="A33" s="3"/>
      <c r="B33" s="134"/>
      <c r="C33" s="36" t="s">
        <v>189</v>
      </c>
      <c r="D33" s="37" t="s">
        <v>1530</v>
      </c>
      <c r="E33" s="3"/>
      <c r="F33" s="3"/>
      <c r="G33" s="3"/>
      <c r="H33" s="3"/>
      <c r="I33" s="3"/>
      <c r="J33" s="3"/>
      <c r="K33" s="3"/>
      <c r="L33" s="3"/>
      <c r="M33" s="3"/>
      <c r="N33" s="3"/>
      <c r="O33" s="3"/>
      <c r="P33" s="3"/>
      <c r="Q33" s="3"/>
      <c r="R33" s="3"/>
      <c r="S33" s="3"/>
      <c r="T33" s="3"/>
      <c r="U33" s="3"/>
      <c r="V33" s="3"/>
      <c r="W33" s="3"/>
      <c r="X33" s="3"/>
      <c r="Y33" s="3"/>
      <c r="Z33" s="3"/>
      <c r="AA33" s="3"/>
    </row>
    <row r="34" spans="1:27" ht="15.75" customHeight="1">
      <c r="A34" s="3"/>
      <c r="B34" s="135"/>
      <c r="C34" s="36" t="s">
        <v>193</v>
      </c>
      <c r="D34" s="37" t="s">
        <v>1531</v>
      </c>
      <c r="E34" s="3"/>
      <c r="F34" s="3"/>
      <c r="G34" s="3"/>
      <c r="H34" s="3"/>
      <c r="I34" s="3"/>
      <c r="J34" s="3"/>
      <c r="K34" s="3"/>
      <c r="L34" s="3"/>
      <c r="M34" s="3"/>
      <c r="N34" s="3"/>
      <c r="O34" s="3"/>
      <c r="P34" s="3"/>
      <c r="Q34" s="3"/>
      <c r="R34" s="3"/>
      <c r="S34" s="3"/>
      <c r="T34" s="3"/>
      <c r="U34" s="3"/>
      <c r="V34" s="3"/>
      <c r="W34" s="3"/>
      <c r="X34" s="3"/>
      <c r="Y34" s="3"/>
      <c r="Z34" s="3"/>
      <c r="AA34" s="3"/>
    </row>
    <row r="35" spans="1:27" ht="15.75" customHeight="1">
      <c r="A35" s="3"/>
      <c r="B35" s="3"/>
      <c r="C35" s="2"/>
      <c r="D35" s="3"/>
      <c r="E35" s="3"/>
      <c r="F35" s="3"/>
      <c r="G35" s="3"/>
      <c r="H35" s="3"/>
      <c r="I35" s="3"/>
      <c r="J35" s="3"/>
      <c r="K35" s="3"/>
      <c r="L35" s="3"/>
      <c r="M35" s="3"/>
      <c r="N35" s="3"/>
      <c r="O35" s="3"/>
      <c r="P35" s="3"/>
      <c r="Q35" s="3"/>
      <c r="R35" s="3"/>
      <c r="S35" s="3"/>
      <c r="T35" s="3"/>
      <c r="U35" s="3"/>
      <c r="V35" s="3"/>
      <c r="W35" s="3"/>
      <c r="X35" s="3"/>
      <c r="Y35" s="3"/>
      <c r="Z35" s="3"/>
      <c r="AA35" s="3"/>
    </row>
    <row r="36" spans="1:27" ht="15.75" customHeight="1">
      <c r="A36" s="1"/>
      <c r="B36" s="25" t="s">
        <v>234</v>
      </c>
      <c r="C36" s="128" t="s">
        <v>235</v>
      </c>
      <c r="D36" s="126"/>
      <c r="E36" s="3"/>
      <c r="F36" s="3"/>
      <c r="G36" s="3"/>
      <c r="H36" s="3"/>
      <c r="I36" s="3"/>
      <c r="J36" s="3"/>
      <c r="K36" s="3"/>
      <c r="L36" s="3"/>
      <c r="M36" s="3"/>
      <c r="N36" s="3"/>
      <c r="O36" s="3"/>
      <c r="P36" s="3"/>
      <c r="Q36" s="3"/>
      <c r="R36" s="3"/>
      <c r="S36" s="3"/>
      <c r="T36" s="3"/>
      <c r="U36" s="3"/>
      <c r="V36" s="3"/>
      <c r="W36" s="3"/>
      <c r="X36" s="3"/>
      <c r="Y36" s="3"/>
      <c r="Z36" s="3"/>
      <c r="AA36" s="3"/>
    </row>
    <row r="37" spans="1:27" ht="15.75" customHeight="1">
      <c r="A37" s="31"/>
      <c r="B37" s="31"/>
      <c r="C37" s="30"/>
      <c r="D37" s="31"/>
      <c r="E37" s="31"/>
      <c r="F37" s="31"/>
      <c r="G37" s="31"/>
      <c r="H37" s="31"/>
      <c r="I37" s="31"/>
      <c r="J37" s="31"/>
      <c r="K37" s="31"/>
      <c r="L37" s="31"/>
      <c r="M37" s="31"/>
      <c r="N37" s="31"/>
      <c r="O37" s="31"/>
      <c r="P37" s="31"/>
      <c r="Q37" s="31"/>
      <c r="R37" s="31"/>
      <c r="S37" s="31"/>
      <c r="T37" s="31"/>
      <c r="U37" s="31"/>
      <c r="V37" s="31"/>
      <c r="W37" s="31"/>
      <c r="X37" s="31"/>
      <c r="Y37" s="31"/>
      <c r="Z37" s="31"/>
      <c r="AA37" s="31"/>
    </row>
    <row r="38" spans="1:27" ht="15.75" customHeight="1">
      <c r="A38" s="3"/>
      <c r="B38" s="3"/>
      <c r="C38" s="2"/>
      <c r="D38" s="3"/>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3"/>
      <c r="B39" s="3"/>
      <c r="C39" s="2"/>
      <c r="D39" s="3"/>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
      <c r="B40" s="3"/>
      <c r="C40" s="2"/>
      <c r="D40" s="3"/>
      <c r="E40" s="3"/>
      <c r="F40" s="3"/>
      <c r="G40" s="3"/>
      <c r="H40" s="3"/>
      <c r="I40" s="3"/>
      <c r="J40" s="3"/>
      <c r="K40" s="3"/>
      <c r="L40" s="3"/>
      <c r="M40" s="3"/>
      <c r="N40" s="3"/>
      <c r="O40" s="3"/>
      <c r="P40" s="3"/>
      <c r="Q40" s="3"/>
      <c r="R40" s="3"/>
      <c r="S40" s="3"/>
      <c r="T40" s="3"/>
      <c r="U40" s="3"/>
      <c r="V40" s="3"/>
      <c r="W40" s="3"/>
      <c r="X40" s="3"/>
      <c r="Y40" s="3"/>
      <c r="Z40" s="3"/>
      <c r="AA40" s="3"/>
    </row>
    <row r="41" spans="1:27" ht="15.75" customHeight="1">
      <c r="A41" s="3"/>
      <c r="B41" s="3"/>
      <c r="C41" s="2"/>
      <c r="D41" s="3"/>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3"/>
      <c r="B42" s="3"/>
      <c r="C42" s="2"/>
      <c r="D42" s="3"/>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3"/>
      <c r="B43" s="3"/>
      <c r="C43" s="2"/>
      <c r="D43" s="3"/>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3"/>
      <c r="B44" s="3"/>
      <c r="C44" s="2"/>
      <c r="D44" s="3"/>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3"/>
      <c r="B45" s="3"/>
      <c r="C45" s="2"/>
      <c r="D45" s="3"/>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3"/>
      <c r="B46" s="3"/>
      <c r="C46" s="2"/>
      <c r="D46" s="3"/>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3"/>
      <c r="B47" s="3"/>
      <c r="C47" s="2"/>
      <c r="D47" s="3"/>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3"/>
      <c r="B48" s="3"/>
      <c r="C48" s="2"/>
      <c r="D48" s="3"/>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3"/>
      <c r="B49" s="3"/>
      <c r="C49" s="2"/>
      <c r="D49" s="3"/>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3"/>
      <c r="B50" s="3"/>
      <c r="C50" s="2"/>
      <c r="D50" s="3"/>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3"/>
      <c r="B51" s="3"/>
      <c r="C51" s="2"/>
      <c r="D51" s="3"/>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3"/>
      <c r="B52" s="3"/>
      <c r="C52" s="2"/>
      <c r="D52" s="3"/>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3"/>
      <c r="B53" s="3"/>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3"/>
      <c r="B54" s="3"/>
      <c r="C54" s="2"/>
      <c r="D54" s="3"/>
      <c r="E54" s="3"/>
      <c r="F54" s="3"/>
      <c r="G54" s="3"/>
      <c r="H54" s="3"/>
      <c r="I54" s="3"/>
      <c r="J54" s="3"/>
      <c r="K54" s="3"/>
      <c r="L54" s="3"/>
      <c r="M54" s="3"/>
      <c r="N54" s="3"/>
      <c r="O54" s="3"/>
      <c r="P54" s="3"/>
      <c r="Q54" s="3"/>
      <c r="R54" s="3"/>
      <c r="S54" s="3"/>
      <c r="T54" s="3"/>
      <c r="U54" s="3"/>
      <c r="V54" s="3"/>
      <c r="W54" s="3"/>
      <c r="X54" s="3"/>
      <c r="Y54" s="3"/>
      <c r="Z54" s="3"/>
      <c r="AA54" s="3"/>
    </row>
    <row r="55" spans="1:27" ht="15.75" customHeight="1">
      <c r="A55" s="3"/>
      <c r="B55" s="3"/>
      <c r="C55" s="2"/>
      <c r="D55" s="3"/>
      <c r="E55" s="3"/>
      <c r="F55" s="3"/>
      <c r="G55" s="3"/>
      <c r="H55" s="3"/>
      <c r="I55" s="3"/>
      <c r="J55" s="3"/>
      <c r="K55" s="3"/>
      <c r="L55" s="3"/>
      <c r="M55" s="3"/>
      <c r="N55" s="3"/>
      <c r="O55" s="3"/>
      <c r="P55" s="3"/>
      <c r="Q55" s="3"/>
      <c r="R55" s="3"/>
      <c r="S55" s="3"/>
      <c r="T55" s="3"/>
      <c r="U55" s="3"/>
      <c r="V55" s="3"/>
      <c r="W55" s="3"/>
      <c r="X55" s="3"/>
      <c r="Y55" s="3"/>
      <c r="Z55" s="3"/>
      <c r="AA55" s="3"/>
    </row>
    <row r="56" spans="1:27" ht="15.75" customHeight="1">
      <c r="A56" s="3"/>
      <c r="B56" s="3"/>
      <c r="C56" s="2"/>
      <c r="D56" s="3"/>
      <c r="E56" s="3"/>
      <c r="F56" s="3"/>
      <c r="G56" s="3"/>
      <c r="H56" s="3"/>
      <c r="I56" s="3"/>
      <c r="J56" s="3"/>
      <c r="K56" s="3"/>
      <c r="L56" s="3"/>
      <c r="M56" s="3"/>
      <c r="N56" s="3"/>
      <c r="O56" s="3"/>
      <c r="P56" s="3"/>
      <c r="Q56" s="3"/>
      <c r="R56" s="3"/>
      <c r="S56" s="3"/>
      <c r="T56" s="3"/>
      <c r="U56" s="3"/>
      <c r="V56" s="3"/>
      <c r="W56" s="3"/>
      <c r="X56" s="3"/>
      <c r="Y56" s="3"/>
      <c r="Z56" s="3"/>
      <c r="AA56" s="3"/>
    </row>
    <row r="57" spans="1:27" ht="15.75" customHeight="1">
      <c r="A57" s="3"/>
      <c r="B57" s="3"/>
      <c r="C57" s="2"/>
      <c r="D57" s="3"/>
      <c r="E57" s="3"/>
      <c r="F57" s="3"/>
      <c r="G57" s="3"/>
      <c r="H57" s="3"/>
      <c r="I57" s="3"/>
      <c r="J57" s="3"/>
      <c r="K57" s="3"/>
      <c r="L57" s="3"/>
      <c r="M57" s="3"/>
      <c r="N57" s="3"/>
      <c r="O57" s="3"/>
      <c r="P57" s="3"/>
      <c r="Q57" s="3"/>
      <c r="R57" s="3"/>
      <c r="S57" s="3"/>
      <c r="T57" s="3"/>
      <c r="U57" s="3"/>
      <c r="V57" s="3"/>
      <c r="W57" s="3"/>
      <c r="X57" s="3"/>
      <c r="Y57" s="3"/>
      <c r="Z57" s="3"/>
      <c r="AA57" s="3"/>
    </row>
    <row r="58" spans="1:27" ht="15.75" customHeight="1">
      <c r="A58" s="3"/>
      <c r="B58" s="3"/>
      <c r="C58" s="2"/>
      <c r="D58" s="3"/>
      <c r="E58" s="3"/>
      <c r="F58" s="3"/>
      <c r="G58" s="3"/>
      <c r="H58" s="3"/>
      <c r="I58" s="3"/>
      <c r="J58" s="3"/>
      <c r="K58" s="3"/>
      <c r="L58" s="3"/>
      <c r="M58" s="3"/>
      <c r="N58" s="3"/>
      <c r="O58" s="3"/>
      <c r="P58" s="3"/>
      <c r="Q58" s="3"/>
      <c r="R58" s="3"/>
      <c r="S58" s="3"/>
      <c r="T58" s="3"/>
      <c r="U58" s="3"/>
      <c r="V58" s="3"/>
      <c r="W58" s="3"/>
      <c r="X58" s="3"/>
      <c r="Y58" s="3"/>
      <c r="Z58" s="3"/>
      <c r="AA58" s="3"/>
    </row>
    <row r="59" spans="1:27" ht="15.75" customHeight="1">
      <c r="A59" s="3"/>
      <c r="B59" s="3"/>
      <c r="C59" s="2"/>
      <c r="D59" s="3"/>
      <c r="E59" s="3"/>
      <c r="F59" s="3"/>
      <c r="G59" s="3"/>
      <c r="H59" s="3"/>
      <c r="I59" s="3"/>
      <c r="J59" s="3"/>
      <c r="K59" s="3"/>
      <c r="L59" s="3"/>
      <c r="M59" s="3"/>
      <c r="N59" s="3"/>
      <c r="O59" s="3"/>
      <c r="P59" s="3"/>
      <c r="Q59" s="3"/>
      <c r="R59" s="3"/>
      <c r="S59" s="3"/>
      <c r="T59" s="3"/>
      <c r="U59" s="3"/>
      <c r="V59" s="3"/>
      <c r="W59" s="3"/>
      <c r="X59" s="3"/>
      <c r="Y59" s="3"/>
      <c r="Z59" s="3"/>
      <c r="AA59" s="3"/>
    </row>
    <row r="60" spans="1:27" ht="15.75" customHeight="1">
      <c r="A60" s="3"/>
      <c r="B60" s="3"/>
      <c r="C60" s="2"/>
      <c r="D60" s="3"/>
      <c r="E60" s="3"/>
      <c r="F60" s="3"/>
      <c r="G60" s="3"/>
      <c r="H60" s="3"/>
      <c r="I60" s="3"/>
      <c r="J60" s="3"/>
      <c r="K60" s="3"/>
      <c r="L60" s="3"/>
      <c r="M60" s="3"/>
      <c r="N60" s="3"/>
      <c r="O60" s="3"/>
      <c r="P60" s="3"/>
      <c r="Q60" s="3"/>
      <c r="R60" s="3"/>
      <c r="S60" s="3"/>
      <c r="T60" s="3"/>
      <c r="U60" s="3"/>
      <c r="V60" s="3"/>
      <c r="W60" s="3"/>
      <c r="X60" s="3"/>
      <c r="Y60" s="3"/>
      <c r="Z60" s="3"/>
      <c r="AA60" s="3"/>
    </row>
    <row r="61" spans="1:27" ht="15.75" customHeight="1">
      <c r="A61" s="3"/>
      <c r="B61" s="3"/>
      <c r="C61" s="2"/>
      <c r="D61" s="3"/>
      <c r="E61" s="3"/>
      <c r="F61" s="3"/>
      <c r="G61" s="3"/>
      <c r="H61" s="3"/>
      <c r="I61" s="3"/>
      <c r="J61" s="3"/>
      <c r="K61" s="3"/>
      <c r="L61" s="3"/>
      <c r="M61" s="3"/>
      <c r="N61" s="3"/>
      <c r="O61" s="3"/>
      <c r="P61" s="3"/>
      <c r="Q61" s="3"/>
      <c r="R61" s="3"/>
      <c r="S61" s="3"/>
      <c r="T61" s="3"/>
      <c r="U61" s="3"/>
      <c r="V61" s="3"/>
      <c r="W61" s="3"/>
      <c r="X61" s="3"/>
      <c r="Y61" s="3"/>
      <c r="Z61" s="3"/>
      <c r="AA61" s="3"/>
    </row>
    <row r="62" spans="1:27" ht="15.75" customHeight="1">
      <c r="A62" s="3"/>
      <c r="B62" s="3"/>
      <c r="C62" s="2"/>
      <c r="D62" s="3"/>
      <c r="E62" s="3"/>
      <c r="F62" s="3"/>
      <c r="G62" s="3"/>
      <c r="H62" s="3"/>
      <c r="I62" s="3"/>
      <c r="J62" s="3"/>
      <c r="K62" s="3"/>
      <c r="L62" s="3"/>
      <c r="M62" s="3"/>
      <c r="N62" s="3"/>
      <c r="O62" s="3"/>
      <c r="P62" s="3"/>
      <c r="Q62" s="3"/>
      <c r="R62" s="3"/>
      <c r="S62" s="3"/>
      <c r="T62" s="3"/>
      <c r="U62" s="3"/>
      <c r="V62" s="3"/>
      <c r="W62" s="3"/>
      <c r="X62" s="3"/>
      <c r="Y62" s="3"/>
      <c r="Z62" s="3"/>
      <c r="AA62" s="3"/>
    </row>
    <row r="63" spans="1:27" ht="15.75" customHeight="1">
      <c r="A63" s="3"/>
      <c r="B63" s="3"/>
      <c r="C63" s="2"/>
      <c r="D63" s="3"/>
      <c r="E63" s="3"/>
      <c r="F63" s="3"/>
      <c r="G63" s="3"/>
      <c r="H63" s="3"/>
      <c r="I63" s="3"/>
      <c r="J63" s="3"/>
      <c r="K63" s="3"/>
      <c r="L63" s="3"/>
      <c r="M63" s="3"/>
      <c r="N63" s="3"/>
      <c r="O63" s="3"/>
      <c r="P63" s="3"/>
      <c r="Q63" s="3"/>
      <c r="R63" s="3"/>
      <c r="S63" s="3"/>
      <c r="T63" s="3"/>
      <c r="U63" s="3"/>
      <c r="V63" s="3"/>
      <c r="W63" s="3"/>
      <c r="X63" s="3"/>
      <c r="Y63" s="3"/>
      <c r="Z63" s="3"/>
      <c r="AA63" s="3"/>
    </row>
    <row r="64" spans="1:27" ht="15.75" customHeight="1">
      <c r="A64" s="3"/>
      <c r="B64" s="3"/>
      <c r="C64" s="2"/>
      <c r="D64" s="3"/>
      <c r="E64" s="3"/>
      <c r="F64" s="3"/>
      <c r="G64" s="3"/>
      <c r="H64" s="3"/>
      <c r="I64" s="3"/>
      <c r="J64" s="3"/>
      <c r="K64" s="3"/>
      <c r="L64" s="3"/>
      <c r="M64" s="3"/>
      <c r="N64" s="3"/>
      <c r="O64" s="3"/>
      <c r="P64" s="3"/>
      <c r="Q64" s="3"/>
      <c r="R64" s="3"/>
      <c r="S64" s="3"/>
      <c r="T64" s="3"/>
      <c r="U64" s="3"/>
      <c r="V64" s="3"/>
      <c r="W64" s="3"/>
      <c r="X64" s="3"/>
      <c r="Y64" s="3"/>
      <c r="Z64" s="3"/>
      <c r="AA64" s="3"/>
    </row>
    <row r="65" spans="1:27" ht="15.75" customHeight="1">
      <c r="A65" s="3"/>
      <c r="B65" s="3"/>
      <c r="C65" s="2"/>
      <c r="D65" s="3"/>
      <c r="E65" s="3"/>
      <c r="F65" s="3"/>
      <c r="G65" s="3"/>
      <c r="H65" s="3"/>
      <c r="I65" s="3"/>
      <c r="J65" s="3"/>
      <c r="K65" s="3"/>
      <c r="L65" s="3"/>
      <c r="M65" s="3"/>
      <c r="N65" s="3"/>
      <c r="O65" s="3"/>
      <c r="P65" s="3"/>
      <c r="Q65" s="3"/>
      <c r="R65" s="3"/>
      <c r="S65" s="3"/>
      <c r="T65" s="3"/>
      <c r="U65" s="3"/>
      <c r="V65" s="3"/>
      <c r="W65" s="3"/>
      <c r="X65" s="3"/>
      <c r="Y65" s="3"/>
      <c r="Z65" s="3"/>
      <c r="AA65" s="3"/>
    </row>
    <row r="66" spans="1:27" ht="15.75" customHeight="1">
      <c r="A66" s="3"/>
      <c r="B66" s="3"/>
      <c r="C66" s="2"/>
      <c r="D66" s="3"/>
      <c r="E66" s="3"/>
      <c r="F66" s="3"/>
      <c r="G66" s="3"/>
      <c r="H66" s="3"/>
      <c r="I66" s="3"/>
      <c r="J66" s="3"/>
      <c r="K66" s="3"/>
      <c r="L66" s="3"/>
      <c r="M66" s="3"/>
      <c r="N66" s="3"/>
      <c r="O66" s="3"/>
      <c r="P66" s="3"/>
      <c r="Q66" s="3"/>
      <c r="R66" s="3"/>
      <c r="S66" s="3"/>
      <c r="T66" s="3"/>
      <c r="U66" s="3"/>
      <c r="V66" s="3"/>
      <c r="W66" s="3"/>
      <c r="X66" s="3"/>
      <c r="Y66" s="3"/>
      <c r="Z66" s="3"/>
      <c r="AA66" s="3"/>
    </row>
    <row r="67" spans="1:27" ht="15.75" customHeight="1">
      <c r="A67" s="3"/>
      <c r="B67" s="3"/>
      <c r="C67" s="2"/>
      <c r="D67" s="3"/>
      <c r="E67" s="3"/>
      <c r="F67" s="3"/>
      <c r="G67" s="3"/>
      <c r="H67" s="3"/>
      <c r="I67" s="3"/>
      <c r="J67" s="3"/>
      <c r="K67" s="3"/>
      <c r="L67" s="3"/>
      <c r="M67" s="3"/>
      <c r="N67" s="3"/>
      <c r="O67" s="3"/>
      <c r="P67" s="3"/>
      <c r="Q67" s="3"/>
      <c r="R67" s="3"/>
      <c r="S67" s="3"/>
      <c r="T67" s="3"/>
      <c r="U67" s="3"/>
      <c r="V67" s="3"/>
      <c r="W67" s="3"/>
      <c r="X67" s="3"/>
      <c r="Y67" s="3"/>
      <c r="Z67" s="3"/>
      <c r="AA67" s="3"/>
    </row>
    <row r="68" spans="1:27" ht="15.75" customHeight="1">
      <c r="A68" s="3"/>
      <c r="B68" s="3"/>
      <c r="C68" s="2"/>
      <c r="D68" s="3"/>
      <c r="E68" s="3"/>
      <c r="F68" s="3"/>
      <c r="G68" s="3"/>
      <c r="H68" s="3"/>
      <c r="I68" s="3"/>
      <c r="J68" s="3"/>
      <c r="K68" s="3"/>
      <c r="L68" s="3"/>
      <c r="M68" s="3"/>
      <c r="N68" s="3"/>
      <c r="O68" s="3"/>
      <c r="P68" s="3"/>
      <c r="Q68" s="3"/>
      <c r="R68" s="3"/>
      <c r="S68" s="3"/>
      <c r="T68" s="3"/>
      <c r="U68" s="3"/>
      <c r="V68" s="3"/>
      <c r="W68" s="3"/>
      <c r="X68" s="3"/>
      <c r="Y68" s="3"/>
      <c r="Z68" s="3"/>
      <c r="AA68" s="3"/>
    </row>
    <row r="69" spans="1:27" ht="15.75" customHeight="1">
      <c r="A69" s="3"/>
      <c r="B69" s="3"/>
      <c r="C69" s="2"/>
      <c r="D69" s="3"/>
      <c r="E69" s="3"/>
      <c r="F69" s="3"/>
      <c r="G69" s="3"/>
      <c r="H69" s="3"/>
      <c r="I69" s="3"/>
      <c r="J69" s="3"/>
      <c r="K69" s="3"/>
      <c r="L69" s="3"/>
      <c r="M69" s="3"/>
      <c r="N69" s="3"/>
      <c r="O69" s="3"/>
      <c r="P69" s="3"/>
      <c r="Q69" s="3"/>
      <c r="R69" s="3"/>
      <c r="S69" s="3"/>
      <c r="T69" s="3"/>
      <c r="U69" s="3"/>
      <c r="V69" s="3"/>
      <c r="W69" s="3"/>
      <c r="X69" s="3"/>
      <c r="Y69" s="3"/>
      <c r="Z69" s="3"/>
      <c r="AA69" s="3"/>
    </row>
    <row r="70" spans="1:27" ht="15.75" customHeight="1">
      <c r="A70" s="3"/>
      <c r="B70" s="3"/>
      <c r="C70" s="2"/>
      <c r="D70" s="3"/>
      <c r="E70" s="3"/>
      <c r="F70" s="3"/>
      <c r="G70" s="3"/>
      <c r="H70" s="3"/>
      <c r="I70" s="3"/>
      <c r="J70" s="3"/>
      <c r="K70" s="3"/>
      <c r="L70" s="3"/>
      <c r="M70" s="3"/>
      <c r="N70" s="3"/>
      <c r="O70" s="3"/>
      <c r="P70" s="3"/>
      <c r="Q70" s="3"/>
      <c r="R70" s="3"/>
      <c r="S70" s="3"/>
      <c r="T70" s="3"/>
      <c r="U70" s="3"/>
      <c r="V70" s="3"/>
      <c r="W70" s="3"/>
      <c r="X70" s="3"/>
      <c r="Y70" s="3"/>
      <c r="Z70" s="3"/>
      <c r="AA70" s="3"/>
    </row>
    <row r="71" spans="1:27" ht="15.75" customHeight="1">
      <c r="A71" s="3"/>
      <c r="B71" s="3"/>
      <c r="C71" s="2"/>
      <c r="D71" s="3"/>
      <c r="E71" s="3"/>
      <c r="F71" s="3"/>
      <c r="G71" s="3"/>
      <c r="H71" s="3"/>
      <c r="I71" s="3"/>
      <c r="J71" s="3"/>
      <c r="K71" s="3"/>
      <c r="L71" s="3"/>
      <c r="M71" s="3"/>
      <c r="N71" s="3"/>
      <c r="O71" s="3"/>
      <c r="P71" s="3"/>
      <c r="Q71" s="3"/>
      <c r="R71" s="3"/>
      <c r="S71" s="3"/>
      <c r="T71" s="3"/>
      <c r="U71" s="3"/>
      <c r="V71" s="3"/>
      <c r="W71" s="3"/>
      <c r="X71" s="3"/>
      <c r="Y71" s="3"/>
      <c r="Z71" s="3"/>
      <c r="AA71" s="3"/>
    </row>
    <row r="72" spans="1:27" ht="15.75" customHeight="1">
      <c r="A72" s="3"/>
      <c r="B72" s="3"/>
      <c r="C72" s="2"/>
      <c r="D72" s="3"/>
      <c r="E72" s="3"/>
      <c r="F72" s="3"/>
      <c r="G72" s="3"/>
      <c r="H72" s="3"/>
      <c r="I72" s="3"/>
      <c r="J72" s="3"/>
      <c r="K72" s="3"/>
      <c r="L72" s="3"/>
      <c r="M72" s="3"/>
      <c r="N72" s="3"/>
      <c r="O72" s="3"/>
      <c r="P72" s="3"/>
      <c r="Q72" s="3"/>
      <c r="R72" s="3"/>
      <c r="S72" s="3"/>
      <c r="T72" s="3"/>
      <c r="U72" s="3"/>
      <c r="V72" s="3"/>
      <c r="W72" s="3"/>
      <c r="X72" s="3"/>
      <c r="Y72" s="3"/>
      <c r="Z72" s="3"/>
      <c r="AA72" s="3"/>
    </row>
    <row r="73" spans="1:27" ht="15.75" customHeight="1">
      <c r="A73" s="3"/>
      <c r="B73" s="3"/>
      <c r="C73" s="2"/>
      <c r="D73" s="3"/>
      <c r="E73" s="3"/>
      <c r="F73" s="3"/>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3"/>
      <c r="B75" s="3"/>
      <c r="C75" s="2"/>
      <c r="D75" s="3"/>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
      <c r="B76" s="3"/>
      <c r="C76" s="2"/>
      <c r="D76" s="3"/>
      <c r="E76" s="3"/>
      <c r="F76" s="3"/>
      <c r="G76" s="3"/>
      <c r="H76" s="3"/>
      <c r="I76" s="3"/>
      <c r="J76" s="3"/>
      <c r="K76" s="3"/>
      <c r="L76" s="3"/>
      <c r="M76" s="3"/>
      <c r="N76" s="3"/>
      <c r="O76" s="3"/>
      <c r="P76" s="3"/>
      <c r="Q76" s="3"/>
      <c r="R76" s="3"/>
      <c r="S76" s="3"/>
      <c r="T76" s="3"/>
      <c r="U76" s="3"/>
      <c r="V76" s="3"/>
      <c r="W76" s="3"/>
      <c r="X76" s="3"/>
      <c r="Y76" s="3"/>
      <c r="Z76" s="3"/>
      <c r="AA76" s="3"/>
    </row>
    <row r="77" spans="1:27" ht="15.75" customHeight="1">
      <c r="A77" s="3"/>
      <c r="B77" s="3"/>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3"/>
      <c r="B78" s="3"/>
      <c r="C78" s="2"/>
      <c r="D78" s="3"/>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3"/>
      <c r="B79" s="3"/>
      <c r="C79" s="2"/>
      <c r="D79" s="3"/>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3"/>
      <c r="B80" s="3"/>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3"/>
      <c r="B81" s="3"/>
      <c r="C81" s="2"/>
      <c r="D81" s="3"/>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3"/>
      <c r="B82" s="3"/>
      <c r="C82" s="2"/>
      <c r="D82" s="3"/>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3"/>
      <c r="B83" s="3"/>
      <c r="C83" s="2"/>
      <c r="D83" s="3"/>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3"/>
      <c r="B84" s="3"/>
      <c r="C84" s="2"/>
      <c r="D84" s="3"/>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3"/>
      <c r="B85" s="3"/>
      <c r="C85" s="2"/>
      <c r="D85" s="3"/>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3"/>
      <c r="B86" s="3"/>
      <c r="C86" s="2"/>
      <c r="D86" s="3"/>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3"/>
      <c r="B88" s="3"/>
      <c r="C88" s="2"/>
      <c r="D88" s="3"/>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3"/>
      <c r="B90" s="3"/>
      <c r="C90" s="2"/>
      <c r="D90" s="3"/>
      <c r="E90" s="3"/>
      <c r="F90" s="3"/>
      <c r="G90" s="3"/>
      <c r="H90" s="3"/>
      <c r="I90" s="3"/>
      <c r="J90" s="3"/>
      <c r="K90" s="3"/>
      <c r="L90" s="3"/>
      <c r="M90" s="3"/>
      <c r="N90" s="3"/>
      <c r="O90" s="3"/>
      <c r="P90" s="3"/>
      <c r="Q90" s="3"/>
      <c r="R90" s="3"/>
      <c r="S90" s="3"/>
      <c r="T90" s="3"/>
      <c r="U90" s="3"/>
      <c r="V90" s="3"/>
      <c r="W90" s="3"/>
      <c r="X90" s="3"/>
      <c r="Y90" s="3"/>
      <c r="Z90" s="3"/>
      <c r="AA90" s="3"/>
    </row>
    <row r="91" spans="1:27" ht="15.75" customHeight="1">
      <c r="A91" s="3"/>
      <c r="B91" s="3"/>
      <c r="C91" s="2"/>
      <c r="D91" s="3"/>
      <c r="E91" s="3"/>
      <c r="F91" s="3"/>
      <c r="G91" s="3"/>
      <c r="H91" s="3"/>
      <c r="I91" s="3"/>
      <c r="J91" s="3"/>
      <c r="K91" s="3"/>
      <c r="L91" s="3"/>
      <c r="M91" s="3"/>
      <c r="N91" s="3"/>
      <c r="O91" s="3"/>
      <c r="P91" s="3"/>
      <c r="Q91" s="3"/>
      <c r="R91" s="3"/>
      <c r="S91" s="3"/>
      <c r="T91" s="3"/>
      <c r="U91" s="3"/>
      <c r="V91" s="3"/>
      <c r="W91" s="3"/>
      <c r="X91" s="3"/>
      <c r="Y91" s="3"/>
      <c r="Z91" s="3"/>
      <c r="AA91" s="3"/>
    </row>
    <row r="92" spans="1:27" ht="15.75" customHeight="1">
      <c r="A92" s="3"/>
      <c r="B92" s="3"/>
      <c r="C92" s="2"/>
      <c r="D92" s="3"/>
      <c r="E92" s="3"/>
      <c r="F92" s="3"/>
      <c r="G92" s="3"/>
      <c r="H92" s="3"/>
      <c r="I92" s="3"/>
      <c r="J92" s="3"/>
      <c r="K92" s="3"/>
      <c r="L92" s="3"/>
      <c r="M92" s="3"/>
      <c r="N92" s="3"/>
      <c r="O92" s="3"/>
      <c r="P92" s="3"/>
      <c r="Q92" s="3"/>
      <c r="R92" s="3"/>
      <c r="S92" s="3"/>
      <c r="T92" s="3"/>
      <c r="U92" s="3"/>
      <c r="V92" s="3"/>
      <c r="W92" s="3"/>
      <c r="X92" s="3"/>
      <c r="Y92" s="3"/>
      <c r="Z92" s="3"/>
      <c r="AA92" s="3"/>
    </row>
    <row r="93" spans="1:27" ht="15.75" customHeight="1">
      <c r="A93" s="3"/>
      <c r="B93" s="3"/>
      <c r="C93" s="2"/>
      <c r="D93" s="3"/>
      <c r="E93" s="3"/>
      <c r="F93" s="3"/>
      <c r="G93" s="3"/>
      <c r="H93" s="3"/>
      <c r="I93" s="3"/>
      <c r="J93" s="3"/>
      <c r="K93" s="3"/>
      <c r="L93" s="3"/>
      <c r="M93" s="3"/>
      <c r="N93" s="3"/>
      <c r="O93" s="3"/>
      <c r="P93" s="3"/>
      <c r="Q93" s="3"/>
      <c r="R93" s="3"/>
      <c r="S93" s="3"/>
      <c r="T93" s="3"/>
      <c r="U93" s="3"/>
      <c r="V93" s="3"/>
      <c r="W93" s="3"/>
      <c r="X93" s="3"/>
      <c r="Y93" s="3"/>
      <c r="Z93" s="3"/>
      <c r="AA93" s="3"/>
    </row>
    <row r="94" spans="1:27" ht="15.75" customHeight="1">
      <c r="A94" s="3"/>
      <c r="B94" s="3"/>
      <c r="C94" s="2"/>
      <c r="D94" s="3"/>
      <c r="E94" s="3"/>
      <c r="F94" s="3"/>
      <c r="G94" s="3"/>
      <c r="H94" s="3"/>
      <c r="I94" s="3"/>
      <c r="J94" s="3"/>
      <c r="K94" s="3"/>
      <c r="L94" s="3"/>
      <c r="M94" s="3"/>
      <c r="N94" s="3"/>
      <c r="O94" s="3"/>
      <c r="P94" s="3"/>
      <c r="Q94" s="3"/>
      <c r="R94" s="3"/>
      <c r="S94" s="3"/>
      <c r="T94" s="3"/>
      <c r="U94" s="3"/>
      <c r="V94" s="3"/>
      <c r="W94" s="3"/>
      <c r="X94" s="3"/>
      <c r="Y94" s="3"/>
      <c r="Z94" s="3"/>
      <c r="AA94" s="3"/>
    </row>
    <row r="95" spans="1:27" ht="15.75" customHeight="1">
      <c r="A95" s="3"/>
      <c r="B95" s="3"/>
      <c r="C95" s="2"/>
      <c r="D95" s="3"/>
      <c r="E95" s="3"/>
      <c r="F95" s="3"/>
      <c r="G95" s="3"/>
      <c r="H95" s="3"/>
      <c r="I95" s="3"/>
      <c r="J95" s="3"/>
      <c r="K95" s="3"/>
      <c r="L95" s="3"/>
      <c r="M95" s="3"/>
      <c r="N95" s="3"/>
      <c r="O95" s="3"/>
      <c r="P95" s="3"/>
      <c r="Q95" s="3"/>
      <c r="R95" s="3"/>
      <c r="S95" s="3"/>
      <c r="T95" s="3"/>
      <c r="U95" s="3"/>
      <c r="V95" s="3"/>
      <c r="W95" s="3"/>
      <c r="X95" s="3"/>
      <c r="Y95" s="3"/>
      <c r="Z95" s="3"/>
      <c r="AA95" s="3"/>
    </row>
    <row r="96" spans="1:27" ht="15.75" customHeight="1">
      <c r="A96" s="3"/>
      <c r="B96" s="3"/>
      <c r="C96" s="2"/>
      <c r="D96" s="3"/>
      <c r="E96" s="3"/>
      <c r="F96" s="3"/>
      <c r="G96" s="3"/>
      <c r="H96" s="3"/>
      <c r="I96" s="3"/>
      <c r="J96" s="3"/>
      <c r="K96" s="3"/>
      <c r="L96" s="3"/>
      <c r="M96" s="3"/>
      <c r="N96" s="3"/>
      <c r="O96" s="3"/>
      <c r="P96" s="3"/>
      <c r="Q96" s="3"/>
      <c r="R96" s="3"/>
      <c r="S96" s="3"/>
      <c r="T96" s="3"/>
      <c r="U96" s="3"/>
      <c r="V96" s="3"/>
      <c r="W96" s="3"/>
      <c r="X96" s="3"/>
      <c r="Y96" s="3"/>
      <c r="Z96" s="3"/>
      <c r="AA96" s="3"/>
    </row>
    <row r="97" spans="1:27" ht="15.75" customHeight="1">
      <c r="A97" s="3"/>
      <c r="B97" s="3"/>
      <c r="C97" s="2"/>
      <c r="D97" s="3"/>
      <c r="E97" s="3"/>
      <c r="F97" s="3"/>
      <c r="G97" s="3"/>
      <c r="H97" s="3"/>
      <c r="I97" s="3"/>
      <c r="J97" s="3"/>
      <c r="K97" s="3"/>
      <c r="L97" s="3"/>
      <c r="M97" s="3"/>
      <c r="N97" s="3"/>
      <c r="O97" s="3"/>
      <c r="P97" s="3"/>
      <c r="Q97" s="3"/>
      <c r="R97" s="3"/>
      <c r="S97" s="3"/>
      <c r="T97" s="3"/>
      <c r="U97" s="3"/>
      <c r="V97" s="3"/>
      <c r="W97" s="3"/>
      <c r="X97" s="3"/>
      <c r="Y97" s="3"/>
      <c r="Z97" s="3"/>
      <c r="AA97" s="3"/>
    </row>
    <row r="98" spans="1:27" ht="15.75" customHeight="1">
      <c r="A98" s="3"/>
      <c r="B98" s="3"/>
      <c r="C98" s="2"/>
      <c r="D98" s="3"/>
      <c r="E98" s="3"/>
      <c r="F98" s="3"/>
      <c r="G98" s="3"/>
      <c r="H98" s="3"/>
      <c r="I98" s="3"/>
      <c r="J98" s="3"/>
      <c r="K98" s="3"/>
      <c r="L98" s="3"/>
      <c r="M98" s="3"/>
      <c r="N98" s="3"/>
      <c r="O98" s="3"/>
      <c r="P98" s="3"/>
      <c r="Q98" s="3"/>
      <c r="R98" s="3"/>
      <c r="S98" s="3"/>
      <c r="T98" s="3"/>
      <c r="U98" s="3"/>
      <c r="V98" s="3"/>
      <c r="W98" s="3"/>
      <c r="X98" s="3"/>
      <c r="Y98" s="3"/>
      <c r="Z98" s="3"/>
      <c r="AA98" s="3"/>
    </row>
    <row r="99" spans="1:27" ht="15.75" customHeight="1">
      <c r="A99" s="3"/>
      <c r="B99" s="3"/>
      <c r="C99" s="2"/>
      <c r="D99" s="3"/>
      <c r="E99" s="3"/>
      <c r="F99" s="3"/>
      <c r="G99" s="3"/>
      <c r="H99" s="3"/>
      <c r="I99" s="3"/>
      <c r="J99" s="3"/>
      <c r="K99" s="3"/>
      <c r="L99" s="3"/>
      <c r="M99" s="3"/>
      <c r="N99" s="3"/>
      <c r="O99" s="3"/>
      <c r="P99" s="3"/>
      <c r="Q99" s="3"/>
      <c r="R99" s="3"/>
      <c r="S99" s="3"/>
      <c r="T99" s="3"/>
      <c r="U99" s="3"/>
      <c r="V99" s="3"/>
      <c r="W99" s="3"/>
      <c r="X99" s="3"/>
      <c r="Y99" s="3"/>
      <c r="Z99" s="3"/>
      <c r="AA99" s="3"/>
    </row>
    <row r="100" spans="1:27" ht="15.75" customHeight="1">
      <c r="A100" s="3"/>
      <c r="B100" s="3"/>
      <c r="C100" s="2"/>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3"/>
      <c r="C101" s="2"/>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3"/>
      <c r="C102" s="2"/>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3"/>
      <c r="C103" s="2"/>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3"/>
      <c r="C104" s="2"/>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3"/>
      <c r="C105" s="2"/>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3"/>
      <c r="C106" s="2"/>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3"/>
      <c r="B108" s="3"/>
      <c r="C108" s="2"/>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
      <c r="B109" s="3"/>
      <c r="C109" s="2"/>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3"/>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row r="238" spans="1:27" ht="15.75" customHeight="1"/>
    <row r="239" spans="1:27" ht="15.75" customHeight="1"/>
    <row r="240" spans="1:27"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C36:D36"/>
    <mergeCell ref="B18:B34"/>
    <mergeCell ref="B9:D9"/>
    <mergeCell ref="C11:D11"/>
    <mergeCell ref="C10:D10"/>
    <mergeCell ref="C12:D12"/>
    <mergeCell ref="C13:D13"/>
    <mergeCell ref="C14:D14"/>
    <mergeCell ref="C16:D16"/>
    <mergeCell ref="B10:B14"/>
    <mergeCell ref="C7:D7"/>
    <mergeCell ref="C6:D6"/>
    <mergeCell ref="C2:D2"/>
    <mergeCell ref="C3:D3"/>
    <mergeCell ref="J2:J3"/>
  </mergeCells>
  <conditionalFormatting sqref="C1:D8 C10:C1000 D10:D17 D26:D1000">
    <cfRule type="cellIs" dxfId="5" priority="1" operator="equal">
      <formula>"Success"</formula>
    </cfRule>
  </conditionalFormatting>
  <conditionalFormatting sqref="C1:D8 C10:C1000 D10:D17 D26:D1000">
    <cfRule type="containsText" dxfId="4" priority="2" operator="containsText" text="Failed">
      <formula>NOT(ISERROR(SEARCH(("Failed"),(C1))))</formula>
    </cfRule>
  </conditionalFormatting>
  <hyperlinks>
    <hyperlink ref="J2" location="Summary!A1" display="&lt; Back To Summary" xr:uid="{00000000-0004-0000-1F00-000000000000}"/>
    <hyperlink ref="C3" location="TC-030!A1" display="TC-030" xr:uid="{00000000-0004-0000-1F00-000001000000}"/>
    <hyperlink ref="C7" location="TC-030!6:6" display="TC-030-SC-001" xr:uid="{00000000-0004-0000-1F00-000002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B8043"/>
    <outlinePr summaryBelow="0" summaryRight="0"/>
  </sheetPr>
  <dimension ref="A1:AA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6640625" customWidth="1"/>
    <col min="4" max="4" width="54.88671875" customWidth="1"/>
    <col min="5" max="6" width="14.44140625" customWidth="1"/>
    <col min="7" max="7" width="16" customWidth="1"/>
    <col min="9" max="9" width="7.44140625" customWidth="1"/>
    <col min="10" max="10" width="19.33203125" customWidth="1"/>
  </cols>
  <sheetData>
    <row r="1" spans="1:27" ht="14.4">
      <c r="A1" s="1"/>
      <c r="B1" s="1"/>
      <c r="C1" s="2"/>
      <c r="D1" s="3"/>
      <c r="E1" s="3"/>
      <c r="F1" s="3"/>
      <c r="G1" s="3"/>
      <c r="H1" s="3"/>
      <c r="I1" s="3"/>
      <c r="J1" s="3"/>
      <c r="K1" s="3"/>
      <c r="L1" s="3"/>
      <c r="M1" s="3"/>
      <c r="N1" s="3"/>
      <c r="O1" s="3"/>
      <c r="P1" s="3"/>
      <c r="Q1" s="3"/>
      <c r="R1" s="3"/>
      <c r="S1" s="3"/>
      <c r="T1" s="3"/>
      <c r="U1" s="3"/>
      <c r="V1" s="3"/>
      <c r="W1" s="3"/>
      <c r="X1" s="3"/>
      <c r="Y1" s="3"/>
      <c r="Z1" s="3"/>
      <c r="AA1" s="3"/>
    </row>
    <row r="2" spans="1:27" ht="14.4">
      <c r="A2" s="1"/>
      <c r="B2" s="9" t="s">
        <v>5</v>
      </c>
      <c r="C2" s="132" t="str">
        <f>Summary!C151</f>
        <v>Admin Set Up Terms and Conditions</v>
      </c>
      <c r="D2" s="126"/>
      <c r="E2" s="3"/>
      <c r="F2" s="17" t="s">
        <v>17</v>
      </c>
      <c r="G2" s="17" t="s">
        <v>15</v>
      </c>
      <c r="H2" s="17" t="s">
        <v>16</v>
      </c>
      <c r="I2" s="3"/>
      <c r="J2" s="129" t="s">
        <v>19</v>
      </c>
      <c r="K2" s="3"/>
      <c r="L2" s="3"/>
      <c r="M2" s="3"/>
      <c r="N2" s="3"/>
      <c r="O2" s="3"/>
      <c r="P2" s="3"/>
      <c r="Q2" s="3"/>
      <c r="R2" s="3"/>
      <c r="S2" s="3"/>
      <c r="T2" s="3"/>
      <c r="U2" s="3"/>
      <c r="V2" s="3"/>
      <c r="W2" s="3"/>
      <c r="X2" s="3"/>
      <c r="Y2" s="3"/>
      <c r="Z2" s="3"/>
      <c r="AA2" s="3"/>
    </row>
    <row r="3" spans="1:27" ht="14.4">
      <c r="A3" s="1"/>
      <c r="B3" s="25" t="s">
        <v>25</v>
      </c>
      <c r="C3" s="131" t="s">
        <v>595</v>
      </c>
      <c r="D3" s="126"/>
      <c r="E3" s="3"/>
      <c r="F3" s="26">
        <f>COUNTIF(C:C,"TC-031-SC-*")</f>
        <v>3</v>
      </c>
      <c r="G3" s="26">
        <f>COUNTIF(C:C,"Success")</f>
        <v>3</v>
      </c>
      <c r="H3" s="26">
        <f>F3-G3</f>
        <v>0</v>
      </c>
      <c r="I3" s="3"/>
      <c r="J3" s="130"/>
      <c r="K3" s="3"/>
      <c r="L3" s="3"/>
      <c r="M3" s="3"/>
      <c r="N3" s="3"/>
      <c r="O3" s="3"/>
      <c r="P3" s="3"/>
      <c r="Q3" s="3"/>
      <c r="R3" s="3"/>
      <c r="S3" s="3"/>
      <c r="T3" s="3"/>
      <c r="U3" s="3"/>
      <c r="V3" s="3"/>
      <c r="W3" s="3"/>
      <c r="X3" s="3"/>
      <c r="Y3" s="3"/>
      <c r="Z3" s="3"/>
      <c r="AA3" s="3"/>
    </row>
    <row r="4" spans="1:27" ht="14.4">
      <c r="A4" s="29"/>
      <c r="B4" s="29"/>
      <c r="C4" s="30"/>
      <c r="D4" s="31"/>
      <c r="E4" s="31"/>
      <c r="F4" s="31"/>
      <c r="G4" s="31"/>
      <c r="H4" s="31"/>
      <c r="I4" s="31"/>
      <c r="J4" s="31"/>
      <c r="K4" s="31"/>
      <c r="L4" s="31"/>
      <c r="M4" s="31"/>
      <c r="N4" s="31"/>
      <c r="O4" s="31"/>
      <c r="P4" s="31"/>
      <c r="Q4" s="31"/>
      <c r="R4" s="31"/>
      <c r="S4" s="31"/>
      <c r="T4" s="31"/>
      <c r="U4" s="31"/>
      <c r="V4" s="31"/>
      <c r="W4" s="31"/>
      <c r="X4" s="31"/>
      <c r="Y4" s="31"/>
      <c r="Z4" s="31"/>
      <c r="AA4" s="31"/>
    </row>
    <row r="5" spans="1:27" ht="14.4">
      <c r="A5" s="1"/>
      <c r="B5" s="1"/>
      <c r="C5" s="2"/>
      <c r="D5" s="3"/>
      <c r="E5" s="3"/>
      <c r="F5" s="3"/>
      <c r="G5" s="3"/>
      <c r="H5" s="3"/>
      <c r="I5" s="3"/>
      <c r="J5" s="3"/>
      <c r="K5" s="3"/>
      <c r="L5" s="3"/>
      <c r="M5" s="3"/>
      <c r="N5" s="3"/>
      <c r="O5" s="3"/>
      <c r="P5" s="3"/>
      <c r="Q5" s="3"/>
      <c r="R5" s="3"/>
      <c r="S5" s="3"/>
      <c r="T5" s="3"/>
      <c r="U5" s="3"/>
      <c r="V5" s="3"/>
      <c r="W5" s="3"/>
      <c r="X5" s="3"/>
      <c r="Y5" s="3"/>
      <c r="Z5" s="3"/>
      <c r="AA5" s="3"/>
    </row>
    <row r="6" spans="1:27" ht="14.4">
      <c r="A6" s="1"/>
      <c r="B6" s="33" t="s">
        <v>11</v>
      </c>
      <c r="C6" s="125" t="str">
        <f>Summary!F152</f>
        <v>Normal Scenario for Admin Add New Section of FAQ Information</v>
      </c>
      <c r="D6" s="126"/>
      <c r="E6" s="3"/>
      <c r="F6" s="3"/>
      <c r="G6" s="3"/>
      <c r="H6" s="3"/>
      <c r="I6" s="3"/>
      <c r="J6" s="3"/>
      <c r="K6" s="3"/>
      <c r="L6" s="3"/>
      <c r="M6" s="3"/>
      <c r="N6" s="3"/>
      <c r="O6" s="3"/>
      <c r="P6" s="3"/>
      <c r="Q6" s="3"/>
      <c r="R6" s="3"/>
      <c r="S6" s="3"/>
      <c r="T6" s="3"/>
      <c r="U6" s="3"/>
      <c r="V6" s="3"/>
      <c r="W6" s="3"/>
      <c r="X6" s="3"/>
      <c r="Y6" s="3"/>
      <c r="Z6" s="3"/>
      <c r="AA6" s="3"/>
    </row>
    <row r="7" spans="1:27" ht="14.4">
      <c r="A7" s="1"/>
      <c r="B7" s="25" t="s">
        <v>9</v>
      </c>
      <c r="C7" s="127" t="s">
        <v>603</v>
      </c>
      <c r="D7" s="126"/>
      <c r="E7" s="3"/>
      <c r="F7" s="3"/>
      <c r="G7" s="3"/>
      <c r="H7" s="3"/>
      <c r="I7" s="3"/>
      <c r="J7" s="3"/>
      <c r="K7" s="3"/>
      <c r="L7" s="3"/>
      <c r="M7" s="3"/>
      <c r="N7" s="3"/>
      <c r="O7" s="3"/>
      <c r="P7" s="3"/>
      <c r="Q7" s="3"/>
      <c r="R7" s="3"/>
      <c r="S7" s="3"/>
      <c r="T7" s="3"/>
      <c r="U7" s="3"/>
      <c r="V7" s="3"/>
      <c r="W7" s="3"/>
      <c r="X7" s="3"/>
      <c r="Y7" s="3"/>
      <c r="Z7" s="3"/>
      <c r="AA7" s="3"/>
    </row>
    <row r="8" spans="1:27" ht="14.4">
      <c r="A8" s="1"/>
      <c r="B8" s="1"/>
      <c r="C8" s="2"/>
      <c r="D8" s="3"/>
      <c r="E8" s="3"/>
      <c r="F8" s="3"/>
      <c r="G8" s="3"/>
      <c r="H8" s="3"/>
      <c r="I8" s="3"/>
      <c r="J8" s="3"/>
      <c r="K8" s="3"/>
      <c r="L8" s="3"/>
      <c r="M8" s="3"/>
      <c r="N8" s="3"/>
      <c r="O8" s="3"/>
      <c r="P8" s="3"/>
      <c r="Q8" s="3"/>
      <c r="R8" s="3"/>
      <c r="S8" s="3"/>
      <c r="T8" s="3"/>
      <c r="U8" s="3"/>
      <c r="V8" s="3"/>
      <c r="W8" s="3"/>
      <c r="X8" s="3"/>
      <c r="Y8" s="3"/>
      <c r="Z8" s="3"/>
      <c r="AA8" s="3"/>
    </row>
    <row r="9" spans="1:27" ht="14.4">
      <c r="A9" s="1"/>
      <c r="B9" s="136" t="s">
        <v>67</v>
      </c>
      <c r="C9" s="137"/>
      <c r="D9" s="126"/>
      <c r="E9" s="3"/>
      <c r="F9" s="3"/>
      <c r="G9" s="3"/>
      <c r="H9" s="3"/>
      <c r="I9" s="3"/>
      <c r="J9" s="3"/>
      <c r="K9" s="3"/>
      <c r="L9" s="3"/>
      <c r="M9" s="3"/>
      <c r="N9" s="3"/>
      <c r="O9" s="3"/>
      <c r="P9" s="3"/>
      <c r="Q9" s="3"/>
      <c r="R9" s="3"/>
      <c r="S9" s="3"/>
      <c r="T9" s="3"/>
      <c r="U9" s="3"/>
      <c r="V9" s="3"/>
      <c r="W9" s="3"/>
      <c r="X9" s="3"/>
      <c r="Y9" s="3"/>
      <c r="Z9" s="3"/>
      <c r="AA9" s="3"/>
    </row>
    <row r="10" spans="1:27" ht="14.4">
      <c r="A10" s="1"/>
      <c r="B10" s="133" t="s">
        <v>81</v>
      </c>
      <c r="C10" s="128" t="s">
        <v>776</v>
      </c>
      <c r="D10" s="126"/>
      <c r="E10" s="3"/>
      <c r="F10" s="3"/>
      <c r="G10" s="3"/>
      <c r="H10" s="3"/>
      <c r="I10" s="3"/>
      <c r="J10" s="3"/>
      <c r="K10" s="3"/>
      <c r="L10" s="3"/>
      <c r="M10" s="3"/>
      <c r="N10" s="3"/>
      <c r="O10" s="3"/>
      <c r="P10" s="3"/>
      <c r="Q10" s="3"/>
      <c r="R10" s="3"/>
      <c r="S10" s="3"/>
      <c r="T10" s="3"/>
      <c r="U10" s="3"/>
      <c r="V10" s="3"/>
      <c r="W10" s="3"/>
      <c r="X10" s="3"/>
      <c r="Y10" s="3"/>
      <c r="Z10" s="3"/>
      <c r="AA10" s="3"/>
    </row>
    <row r="11" spans="1:27" ht="14.4">
      <c r="A11" s="1"/>
      <c r="B11" s="134"/>
      <c r="C11" s="128" t="s">
        <v>811</v>
      </c>
      <c r="D11" s="126"/>
      <c r="E11" s="3"/>
      <c r="F11" s="3"/>
      <c r="G11" s="3"/>
      <c r="H11" s="3"/>
      <c r="I11" s="3"/>
      <c r="J11" s="3"/>
      <c r="K11" s="3"/>
      <c r="L11" s="3"/>
      <c r="M11" s="3"/>
      <c r="N11" s="3"/>
      <c r="O11" s="3"/>
      <c r="P11" s="3"/>
      <c r="Q11" s="3"/>
      <c r="R11" s="3"/>
      <c r="S11" s="3"/>
      <c r="T11" s="3"/>
      <c r="U11" s="3"/>
      <c r="V11" s="3"/>
      <c r="W11" s="3"/>
      <c r="X11" s="3"/>
      <c r="Y11" s="3"/>
      <c r="Z11" s="3"/>
      <c r="AA11" s="3"/>
    </row>
    <row r="12" spans="1:27" ht="14.4">
      <c r="A12" s="1"/>
      <c r="B12" s="134"/>
      <c r="C12" s="128" t="s">
        <v>778</v>
      </c>
      <c r="D12" s="126"/>
      <c r="E12" s="3"/>
      <c r="F12" s="3"/>
      <c r="G12" s="3"/>
      <c r="H12" s="3"/>
      <c r="I12" s="3"/>
      <c r="J12" s="3"/>
      <c r="K12" s="3"/>
      <c r="L12" s="3"/>
      <c r="M12" s="3"/>
      <c r="N12" s="3"/>
      <c r="O12" s="3"/>
      <c r="P12" s="3"/>
      <c r="Q12" s="3"/>
      <c r="R12" s="3"/>
      <c r="S12" s="3"/>
      <c r="T12" s="3"/>
      <c r="U12" s="3"/>
      <c r="V12" s="3"/>
      <c r="W12" s="3"/>
      <c r="X12" s="3"/>
      <c r="Y12" s="3"/>
      <c r="Z12" s="3"/>
      <c r="AA12" s="3"/>
    </row>
    <row r="13" spans="1:27" ht="14.4">
      <c r="A13" s="1"/>
      <c r="B13" s="134"/>
      <c r="C13" s="128" t="s">
        <v>817</v>
      </c>
      <c r="D13" s="126"/>
      <c r="E13" s="3"/>
      <c r="F13" s="3"/>
      <c r="G13" s="3"/>
      <c r="H13" s="3"/>
      <c r="I13" s="3"/>
      <c r="J13" s="3"/>
      <c r="K13" s="3"/>
      <c r="L13" s="3"/>
      <c r="M13" s="3"/>
      <c r="N13" s="3"/>
      <c r="O13" s="3"/>
      <c r="P13" s="3"/>
      <c r="Q13" s="3"/>
      <c r="R13" s="3"/>
      <c r="S13" s="3"/>
      <c r="T13" s="3"/>
      <c r="U13" s="3"/>
      <c r="V13" s="3"/>
      <c r="W13" s="3"/>
      <c r="X13" s="3"/>
      <c r="Y13" s="3"/>
      <c r="Z13" s="3"/>
      <c r="AA13" s="3"/>
    </row>
    <row r="14" spans="1:27" ht="14.4">
      <c r="A14" s="1"/>
      <c r="B14" s="135"/>
      <c r="C14" s="128" t="s">
        <v>819</v>
      </c>
      <c r="D14" s="126"/>
      <c r="E14" s="3"/>
      <c r="F14" s="3"/>
      <c r="G14" s="3"/>
      <c r="H14" s="3"/>
      <c r="I14" s="3"/>
      <c r="J14" s="3"/>
      <c r="K14" s="3"/>
      <c r="L14" s="3"/>
      <c r="M14" s="3"/>
      <c r="N14" s="3"/>
      <c r="O14" s="3"/>
      <c r="P14" s="3"/>
      <c r="Q14" s="3"/>
      <c r="R14" s="3"/>
      <c r="S14" s="3"/>
      <c r="T14" s="3"/>
      <c r="U14" s="3"/>
      <c r="V14" s="3"/>
      <c r="W14" s="3"/>
      <c r="X14" s="3"/>
      <c r="Y14" s="3"/>
      <c r="Z14" s="3"/>
      <c r="AA14" s="3"/>
    </row>
    <row r="15" spans="1:27" ht="14.4">
      <c r="A15" s="3"/>
      <c r="B15" s="3"/>
      <c r="C15" s="2"/>
      <c r="D15" s="3"/>
      <c r="E15" s="3"/>
      <c r="F15" s="3"/>
      <c r="G15" s="3"/>
      <c r="H15" s="3"/>
      <c r="I15" s="3"/>
      <c r="J15" s="3"/>
      <c r="K15" s="3"/>
      <c r="L15" s="3"/>
      <c r="M15" s="3"/>
      <c r="N15" s="3"/>
      <c r="O15" s="3"/>
      <c r="P15" s="3"/>
      <c r="Q15" s="3"/>
      <c r="R15" s="3"/>
      <c r="S15" s="3"/>
      <c r="T15" s="3"/>
      <c r="U15" s="3"/>
      <c r="V15" s="3"/>
      <c r="W15" s="3"/>
      <c r="X15" s="3"/>
      <c r="Y15" s="3"/>
      <c r="Z15" s="3"/>
      <c r="AA15" s="3"/>
    </row>
    <row r="16" spans="1:27" ht="14.4">
      <c r="A16" s="1"/>
      <c r="B16" s="25" t="s">
        <v>12</v>
      </c>
      <c r="C16" s="128" t="str">
        <f>Summary!G152</f>
        <v>Users can see about FAQ Information displayed at the 'FAQ' page</v>
      </c>
      <c r="D16" s="126"/>
      <c r="E16" s="3"/>
      <c r="F16" s="3"/>
      <c r="G16" s="3"/>
      <c r="H16" s="3"/>
      <c r="I16" s="3"/>
      <c r="J16" s="3"/>
      <c r="K16" s="3"/>
      <c r="L16" s="3"/>
      <c r="M16" s="3"/>
      <c r="N16" s="3"/>
      <c r="O16" s="3"/>
      <c r="P16" s="3"/>
      <c r="Q16" s="3"/>
      <c r="R16" s="3"/>
      <c r="S16" s="3"/>
      <c r="T16" s="3"/>
      <c r="U16" s="3"/>
      <c r="V16" s="3"/>
      <c r="W16" s="3"/>
      <c r="X16" s="3"/>
      <c r="Y16" s="3"/>
      <c r="Z16" s="3"/>
      <c r="AA16" s="3"/>
    </row>
    <row r="17" spans="1:27" ht="14.4">
      <c r="A17" s="3"/>
      <c r="B17" s="3"/>
      <c r="C17" s="2"/>
      <c r="D17" s="3"/>
      <c r="E17" s="3"/>
      <c r="F17" s="3"/>
      <c r="G17" s="3"/>
      <c r="H17" s="3"/>
      <c r="I17" s="3"/>
      <c r="J17" s="3"/>
      <c r="K17" s="3"/>
      <c r="L17" s="3"/>
      <c r="M17" s="3"/>
      <c r="N17" s="3"/>
      <c r="O17" s="3"/>
      <c r="P17" s="3"/>
      <c r="Q17" s="3"/>
      <c r="R17" s="3"/>
      <c r="S17" s="3"/>
      <c r="T17" s="3"/>
      <c r="U17" s="3"/>
      <c r="V17" s="3"/>
      <c r="W17" s="3"/>
      <c r="X17" s="3"/>
      <c r="Y17" s="3"/>
      <c r="Z17" s="3"/>
      <c r="AA17" s="3"/>
    </row>
    <row r="18" spans="1:27" ht="28.8">
      <c r="A18" s="1"/>
      <c r="B18" s="133" t="s">
        <v>118</v>
      </c>
      <c r="C18" s="36" t="s">
        <v>120</v>
      </c>
      <c r="D18" s="76" t="s">
        <v>782</v>
      </c>
      <c r="E18" s="3"/>
      <c r="F18" s="108"/>
      <c r="G18" s="3"/>
      <c r="H18" s="3"/>
      <c r="I18" s="3"/>
      <c r="J18" s="3"/>
      <c r="K18" s="3"/>
      <c r="L18" s="3"/>
      <c r="M18" s="3"/>
      <c r="N18" s="3"/>
      <c r="O18" s="3"/>
      <c r="P18" s="3"/>
      <c r="Q18" s="3"/>
      <c r="R18" s="3"/>
      <c r="S18" s="3"/>
      <c r="T18" s="3"/>
      <c r="U18" s="3"/>
      <c r="V18" s="3"/>
      <c r="W18" s="3"/>
      <c r="X18" s="3"/>
      <c r="Y18" s="3"/>
      <c r="Z18" s="3"/>
      <c r="AA18" s="3"/>
    </row>
    <row r="19" spans="1:27" ht="14.4">
      <c r="A19" s="3"/>
      <c r="B19" s="134"/>
      <c r="C19" s="36" t="s">
        <v>126</v>
      </c>
      <c r="D19" s="76" t="s">
        <v>783</v>
      </c>
      <c r="E19" s="3"/>
      <c r="F19" s="108"/>
      <c r="G19" s="3"/>
      <c r="H19" s="3"/>
      <c r="I19" s="3"/>
      <c r="J19" s="3"/>
      <c r="K19" s="3"/>
      <c r="L19" s="3"/>
      <c r="M19" s="3"/>
      <c r="N19" s="3"/>
      <c r="O19" s="3"/>
      <c r="P19" s="3"/>
      <c r="Q19" s="3"/>
      <c r="R19" s="3"/>
      <c r="S19" s="3"/>
      <c r="T19" s="3"/>
      <c r="U19" s="3"/>
      <c r="V19" s="3"/>
      <c r="W19" s="3"/>
      <c r="X19" s="3"/>
      <c r="Y19" s="3"/>
      <c r="Z19" s="3"/>
      <c r="AA19" s="3"/>
    </row>
    <row r="20" spans="1:27" ht="14.4">
      <c r="A20" s="3"/>
      <c r="B20" s="134"/>
      <c r="C20" s="36" t="s">
        <v>131</v>
      </c>
      <c r="D20" s="84" t="s">
        <v>1524</v>
      </c>
      <c r="E20" s="3"/>
      <c r="F20" s="109"/>
      <c r="G20" s="3"/>
      <c r="H20" s="3"/>
      <c r="I20" s="3"/>
      <c r="J20" s="3"/>
      <c r="K20" s="3"/>
      <c r="L20" s="3"/>
      <c r="M20" s="3"/>
      <c r="N20" s="3"/>
      <c r="O20" s="3"/>
      <c r="P20" s="3"/>
      <c r="Q20" s="3"/>
      <c r="R20" s="3"/>
      <c r="S20" s="3"/>
      <c r="T20" s="3"/>
      <c r="U20" s="3"/>
      <c r="V20" s="3"/>
      <c r="W20" s="3"/>
      <c r="X20" s="3"/>
      <c r="Y20" s="3"/>
      <c r="Z20" s="3"/>
      <c r="AA20" s="3"/>
    </row>
    <row r="21" spans="1:27" ht="15.75" customHeight="1">
      <c r="A21" s="3"/>
      <c r="B21" s="134"/>
      <c r="C21" s="36" t="s">
        <v>137</v>
      </c>
      <c r="D21" s="84" t="s">
        <v>1532</v>
      </c>
      <c r="E21" s="3"/>
      <c r="F21" s="109"/>
      <c r="G21" s="3"/>
      <c r="H21" s="3"/>
      <c r="I21" s="3"/>
      <c r="J21" s="3"/>
      <c r="K21" s="3"/>
      <c r="L21" s="3"/>
      <c r="M21" s="3"/>
      <c r="N21" s="3"/>
      <c r="O21" s="3"/>
      <c r="P21" s="3"/>
      <c r="Q21" s="3"/>
      <c r="R21" s="3"/>
      <c r="S21" s="3"/>
      <c r="T21" s="3"/>
      <c r="U21" s="3"/>
      <c r="V21" s="3"/>
      <c r="W21" s="3"/>
      <c r="X21" s="3"/>
      <c r="Y21" s="3"/>
      <c r="Z21" s="3"/>
      <c r="AA21" s="3"/>
    </row>
    <row r="22" spans="1:27" ht="15.75" customHeight="1">
      <c r="A22" s="3"/>
      <c r="B22" s="134"/>
      <c r="C22" s="36" t="s">
        <v>139</v>
      </c>
      <c r="D22" s="84" t="s">
        <v>1533</v>
      </c>
      <c r="E22" s="3"/>
      <c r="F22" s="109"/>
      <c r="G22" s="3"/>
      <c r="H22" s="3"/>
      <c r="I22" s="3"/>
      <c r="J22" s="3"/>
      <c r="K22" s="3"/>
      <c r="L22" s="3"/>
      <c r="M22" s="3"/>
      <c r="N22" s="3"/>
      <c r="O22" s="3"/>
      <c r="P22" s="3"/>
      <c r="Q22" s="3"/>
      <c r="R22" s="3"/>
      <c r="S22" s="3"/>
      <c r="T22" s="3"/>
      <c r="U22" s="3"/>
      <c r="V22" s="3"/>
      <c r="W22" s="3"/>
      <c r="X22" s="3"/>
      <c r="Y22" s="3"/>
      <c r="Z22" s="3"/>
      <c r="AA22" s="3"/>
    </row>
    <row r="23" spans="1:27" ht="15.75" customHeight="1">
      <c r="A23" s="3"/>
      <c r="B23" s="134"/>
      <c r="C23" s="36" t="s">
        <v>144</v>
      </c>
      <c r="D23" s="110" t="s">
        <v>1534</v>
      </c>
      <c r="E23" s="3"/>
      <c r="F23" s="109"/>
      <c r="G23" s="3"/>
      <c r="H23" s="3"/>
      <c r="I23" s="3"/>
      <c r="J23" s="3"/>
      <c r="K23" s="3"/>
      <c r="L23" s="3"/>
      <c r="M23" s="3"/>
      <c r="N23" s="3"/>
      <c r="O23" s="3"/>
      <c r="P23" s="3"/>
      <c r="Q23" s="3"/>
      <c r="R23" s="3"/>
      <c r="S23" s="3"/>
      <c r="T23" s="3"/>
      <c r="U23" s="3"/>
      <c r="V23" s="3"/>
      <c r="W23" s="3"/>
      <c r="X23" s="3"/>
      <c r="Y23" s="3"/>
      <c r="Z23" s="3"/>
      <c r="AA23" s="3"/>
    </row>
    <row r="24" spans="1:27" ht="15.75" customHeight="1">
      <c r="A24" s="3"/>
      <c r="B24" s="134"/>
      <c r="C24" s="36" t="s">
        <v>149</v>
      </c>
      <c r="D24" s="76" t="s">
        <v>1535</v>
      </c>
      <c r="E24" s="3"/>
      <c r="F24" s="109"/>
      <c r="G24" s="3"/>
      <c r="H24" s="3"/>
      <c r="I24" s="3"/>
      <c r="J24" s="3"/>
      <c r="K24" s="3"/>
      <c r="L24" s="3"/>
      <c r="M24" s="3"/>
      <c r="N24" s="3"/>
      <c r="O24" s="3"/>
      <c r="P24" s="3"/>
      <c r="Q24" s="3"/>
      <c r="R24" s="3"/>
      <c r="S24" s="3"/>
      <c r="T24" s="3"/>
      <c r="U24" s="3"/>
      <c r="V24" s="3"/>
      <c r="W24" s="3"/>
      <c r="X24" s="3"/>
      <c r="Y24" s="3"/>
      <c r="Z24" s="3"/>
      <c r="AA24" s="3"/>
    </row>
    <row r="25" spans="1:27" ht="15.75" customHeight="1">
      <c r="A25" s="3"/>
      <c r="B25" s="134"/>
      <c r="C25" s="36" t="s">
        <v>154</v>
      </c>
      <c r="D25" s="84" t="s">
        <v>1536</v>
      </c>
      <c r="E25" s="3"/>
      <c r="F25" s="109"/>
      <c r="G25" s="3"/>
      <c r="H25" s="3"/>
      <c r="I25" s="3"/>
      <c r="J25" s="3"/>
      <c r="K25" s="3"/>
      <c r="L25" s="3"/>
      <c r="M25" s="3"/>
      <c r="N25" s="3"/>
      <c r="O25" s="3"/>
      <c r="P25" s="3"/>
      <c r="Q25" s="3"/>
      <c r="R25" s="3"/>
      <c r="S25" s="3"/>
      <c r="T25" s="3"/>
      <c r="U25" s="3"/>
      <c r="V25" s="3"/>
      <c r="W25" s="3"/>
      <c r="X25" s="3"/>
      <c r="Y25" s="3"/>
      <c r="Z25" s="3"/>
      <c r="AA25" s="3"/>
    </row>
    <row r="26" spans="1:27" ht="15.75" customHeight="1">
      <c r="A26" s="3"/>
      <c r="B26" s="134"/>
      <c r="C26" s="36" t="s">
        <v>157</v>
      </c>
      <c r="D26" s="76" t="s">
        <v>835</v>
      </c>
      <c r="E26" s="3"/>
      <c r="F26" s="109"/>
      <c r="G26" s="3"/>
      <c r="H26" s="3"/>
      <c r="I26" s="3"/>
      <c r="J26" s="3"/>
      <c r="K26" s="3"/>
      <c r="L26" s="3"/>
      <c r="M26" s="3"/>
      <c r="N26" s="3"/>
      <c r="O26" s="3"/>
      <c r="P26" s="3"/>
      <c r="Q26" s="3"/>
      <c r="R26" s="3"/>
      <c r="S26" s="3"/>
      <c r="T26" s="3"/>
      <c r="U26" s="3"/>
      <c r="V26" s="3"/>
      <c r="W26" s="3"/>
      <c r="X26" s="3"/>
      <c r="Y26" s="3"/>
      <c r="Z26" s="3"/>
      <c r="AA26" s="3"/>
    </row>
    <row r="27" spans="1:27" ht="15.75" customHeight="1">
      <c r="A27" s="3"/>
      <c r="B27" s="134"/>
      <c r="C27" s="36" t="s">
        <v>162</v>
      </c>
      <c r="D27" s="84" t="s">
        <v>1537</v>
      </c>
      <c r="E27" s="3"/>
      <c r="F27" s="109"/>
      <c r="G27" s="3"/>
      <c r="H27" s="3"/>
      <c r="I27" s="3"/>
      <c r="J27" s="3"/>
      <c r="K27" s="3"/>
      <c r="L27" s="3"/>
      <c r="M27" s="3"/>
      <c r="N27" s="3"/>
      <c r="O27" s="3"/>
      <c r="P27" s="3"/>
      <c r="Q27" s="3"/>
      <c r="R27" s="3"/>
      <c r="S27" s="3"/>
      <c r="T27" s="3"/>
      <c r="U27" s="3"/>
      <c r="V27" s="3"/>
      <c r="W27" s="3"/>
      <c r="X27" s="3"/>
      <c r="Y27" s="3"/>
      <c r="Z27" s="3"/>
      <c r="AA27" s="3"/>
    </row>
    <row r="28" spans="1:27" ht="15.75" customHeight="1">
      <c r="A28" s="3"/>
      <c r="B28" s="134"/>
      <c r="C28" s="36" t="s">
        <v>168</v>
      </c>
      <c r="D28" s="37" t="s">
        <v>552</v>
      </c>
      <c r="E28" s="3"/>
      <c r="F28" s="109"/>
      <c r="G28" s="3"/>
      <c r="H28" s="3"/>
      <c r="I28" s="3"/>
      <c r="J28" s="3"/>
      <c r="K28" s="3"/>
      <c r="L28" s="3"/>
      <c r="M28" s="3"/>
      <c r="N28" s="3"/>
      <c r="O28" s="3"/>
      <c r="P28" s="3"/>
      <c r="Q28" s="3"/>
      <c r="R28" s="3"/>
      <c r="S28" s="3"/>
      <c r="T28" s="3"/>
      <c r="U28" s="3"/>
      <c r="V28" s="3"/>
      <c r="W28" s="3"/>
      <c r="X28" s="3"/>
      <c r="Y28" s="3"/>
      <c r="Z28" s="3"/>
      <c r="AA28" s="3"/>
    </row>
    <row r="29" spans="1:27" ht="15.75" customHeight="1">
      <c r="A29" s="3"/>
      <c r="B29" s="134"/>
      <c r="C29" s="36" t="s">
        <v>171</v>
      </c>
      <c r="D29" s="37" t="s">
        <v>792</v>
      </c>
      <c r="E29" s="3"/>
      <c r="F29" s="108"/>
      <c r="G29" s="3"/>
      <c r="H29" s="3"/>
      <c r="I29" s="3"/>
      <c r="J29" s="3"/>
      <c r="K29" s="3"/>
      <c r="L29" s="3"/>
      <c r="M29" s="3"/>
      <c r="N29" s="3"/>
      <c r="O29" s="3"/>
      <c r="P29" s="3"/>
      <c r="Q29" s="3"/>
      <c r="R29" s="3"/>
      <c r="S29" s="3"/>
      <c r="T29" s="3"/>
      <c r="U29" s="3"/>
      <c r="V29" s="3"/>
      <c r="W29" s="3"/>
      <c r="X29" s="3"/>
      <c r="Y29" s="3"/>
      <c r="Z29" s="3"/>
      <c r="AA29" s="3"/>
    </row>
    <row r="30" spans="1:27" ht="15.75" customHeight="1">
      <c r="A30" s="3"/>
      <c r="B30" s="134"/>
      <c r="C30" s="36" t="s">
        <v>176</v>
      </c>
      <c r="D30" s="37" t="s">
        <v>1397</v>
      </c>
      <c r="E30" s="3"/>
      <c r="F30" s="108"/>
      <c r="G30" s="3"/>
      <c r="H30" s="3"/>
      <c r="I30" s="3"/>
      <c r="J30" s="3"/>
      <c r="K30" s="3"/>
      <c r="L30" s="3"/>
      <c r="M30" s="3"/>
      <c r="N30" s="3"/>
      <c r="O30" s="3"/>
      <c r="P30" s="3"/>
      <c r="Q30" s="3"/>
      <c r="R30" s="3"/>
      <c r="S30" s="3"/>
      <c r="T30" s="3"/>
      <c r="U30" s="3"/>
      <c r="V30" s="3"/>
      <c r="W30" s="3"/>
      <c r="X30" s="3"/>
      <c r="Y30" s="3"/>
      <c r="Z30" s="3"/>
      <c r="AA30" s="3"/>
    </row>
    <row r="31" spans="1:27" ht="15.75" customHeight="1">
      <c r="A31" s="3"/>
      <c r="B31" s="134"/>
      <c r="C31" s="36" t="s">
        <v>181</v>
      </c>
      <c r="D31" s="74" t="s">
        <v>820</v>
      </c>
      <c r="E31" s="3"/>
      <c r="F31" s="108"/>
      <c r="G31" s="3"/>
      <c r="H31" s="3"/>
      <c r="I31" s="3"/>
      <c r="J31" s="3"/>
      <c r="K31" s="3"/>
      <c r="L31" s="3"/>
      <c r="M31" s="3"/>
      <c r="N31" s="3"/>
      <c r="O31" s="3"/>
      <c r="P31" s="3"/>
      <c r="Q31" s="3"/>
      <c r="R31" s="3"/>
      <c r="S31" s="3"/>
      <c r="T31" s="3"/>
      <c r="U31" s="3"/>
      <c r="V31" s="3"/>
      <c r="W31" s="3"/>
      <c r="X31" s="3"/>
      <c r="Y31" s="3"/>
      <c r="Z31" s="3"/>
      <c r="AA31" s="3"/>
    </row>
    <row r="32" spans="1:27" ht="15.75" customHeight="1">
      <c r="A32" s="3"/>
      <c r="B32" s="134"/>
      <c r="C32" s="36" t="s">
        <v>332</v>
      </c>
      <c r="D32" s="37" t="s">
        <v>821</v>
      </c>
      <c r="E32" s="3"/>
      <c r="F32" s="108"/>
      <c r="G32" s="3"/>
      <c r="H32" s="3"/>
      <c r="I32" s="3"/>
      <c r="J32" s="3"/>
      <c r="K32" s="3"/>
      <c r="L32" s="3"/>
      <c r="M32" s="3"/>
      <c r="N32" s="3"/>
      <c r="O32" s="3"/>
      <c r="P32" s="3"/>
      <c r="Q32" s="3"/>
      <c r="R32" s="3"/>
      <c r="S32" s="3"/>
      <c r="T32" s="3"/>
      <c r="U32" s="3"/>
      <c r="V32" s="3"/>
      <c r="W32" s="3"/>
      <c r="X32" s="3"/>
      <c r="Y32" s="3"/>
      <c r="Z32" s="3"/>
      <c r="AA32" s="3"/>
    </row>
    <row r="33" spans="1:27" ht="15.75" customHeight="1">
      <c r="A33" s="3"/>
      <c r="B33" s="134"/>
      <c r="C33" s="80" t="s">
        <v>189</v>
      </c>
      <c r="D33" s="111" t="s">
        <v>822</v>
      </c>
      <c r="E33" s="3"/>
      <c r="F33" s="108"/>
      <c r="G33" s="3"/>
      <c r="H33" s="3"/>
      <c r="I33" s="3"/>
      <c r="J33" s="3"/>
      <c r="K33" s="3"/>
      <c r="L33" s="3"/>
      <c r="M33" s="3"/>
      <c r="N33" s="3"/>
      <c r="O33" s="3"/>
      <c r="P33" s="3"/>
      <c r="Q33" s="3"/>
      <c r="R33" s="3"/>
      <c r="S33" s="3"/>
      <c r="T33" s="3"/>
      <c r="U33" s="3"/>
      <c r="V33" s="3"/>
      <c r="W33" s="3"/>
      <c r="X33" s="3"/>
      <c r="Y33" s="3"/>
      <c r="Z33" s="3"/>
      <c r="AA33" s="3"/>
    </row>
    <row r="34" spans="1:27" ht="15.75" customHeight="1">
      <c r="A34" s="3"/>
      <c r="B34" s="134"/>
      <c r="C34" s="36" t="s">
        <v>193</v>
      </c>
      <c r="D34" s="74" t="s">
        <v>1538</v>
      </c>
      <c r="E34" s="3"/>
      <c r="F34" s="108"/>
      <c r="G34" s="3"/>
      <c r="H34" s="3"/>
      <c r="I34" s="3"/>
      <c r="J34" s="3"/>
      <c r="K34" s="3"/>
      <c r="L34" s="3"/>
      <c r="M34" s="3"/>
      <c r="N34" s="3"/>
      <c r="O34" s="3"/>
      <c r="P34" s="3"/>
      <c r="Q34" s="3"/>
      <c r="R34" s="3"/>
      <c r="S34" s="3"/>
      <c r="T34" s="3"/>
      <c r="U34" s="3"/>
      <c r="V34" s="3"/>
      <c r="W34" s="3"/>
      <c r="X34" s="3"/>
      <c r="Y34" s="3"/>
      <c r="Z34" s="3"/>
      <c r="AA34" s="3"/>
    </row>
    <row r="35" spans="1:27" ht="15.75" customHeight="1">
      <c r="A35" s="3"/>
      <c r="B35" s="134"/>
      <c r="C35" s="112" t="s">
        <v>197</v>
      </c>
      <c r="D35" s="101" t="s">
        <v>1539</v>
      </c>
      <c r="E35" s="3"/>
      <c r="F35" s="108"/>
      <c r="G35" s="3"/>
      <c r="H35" s="3"/>
      <c r="I35" s="3"/>
      <c r="J35" s="3"/>
      <c r="K35" s="3"/>
      <c r="L35" s="3"/>
      <c r="M35" s="3"/>
      <c r="N35" s="3"/>
      <c r="O35" s="3"/>
      <c r="P35" s="3"/>
      <c r="Q35" s="3"/>
      <c r="R35" s="3"/>
      <c r="S35" s="3"/>
      <c r="T35" s="3"/>
      <c r="U35" s="3"/>
      <c r="V35" s="3"/>
      <c r="W35" s="3"/>
      <c r="X35" s="3"/>
      <c r="Y35" s="3"/>
      <c r="Z35" s="3"/>
      <c r="AA35" s="3"/>
    </row>
    <row r="36" spans="1:27" ht="15.75" customHeight="1">
      <c r="A36" s="3"/>
      <c r="B36" s="134"/>
      <c r="C36" s="112" t="s">
        <v>204</v>
      </c>
      <c r="D36" s="101" t="s">
        <v>1540</v>
      </c>
      <c r="E36" s="3"/>
      <c r="F36" s="108"/>
      <c r="G36" s="3"/>
      <c r="H36" s="3"/>
      <c r="I36" s="3"/>
      <c r="J36" s="3"/>
      <c r="K36" s="3"/>
      <c r="L36" s="3"/>
      <c r="M36" s="3"/>
      <c r="N36" s="3"/>
      <c r="O36" s="3"/>
      <c r="P36" s="3"/>
      <c r="Q36" s="3"/>
      <c r="R36" s="3"/>
      <c r="S36" s="3"/>
      <c r="T36" s="3"/>
      <c r="U36" s="3"/>
      <c r="V36" s="3"/>
      <c r="W36" s="3"/>
      <c r="X36" s="3"/>
      <c r="Y36" s="3"/>
      <c r="Z36" s="3"/>
      <c r="AA36" s="3"/>
    </row>
    <row r="37" spans="1:27" ht="15.75" customHeight="1">
      <c r="A37" s="3"/>
      <c r="B37" s="135"/>
      <c r="C37" s="36" t="s">
        <v>206</v>
      </c>
      <c r="D37" s="37" t="s">
        <v>1541</v>
      </c>
      <c r="E37" s="3"/>
      <c r="F37" s="5"/>
      <c r="G37" s="3"/>
      <c r="H37" s="3"/>
      <c r="I37" s="3"/>
      <c r="J37" s="3"/>
      <c r="K37" s="3"/>
      <c r="L37" s="3"/>
      <c r="M37" s="3"/>
      <c r="N37" s="3"/>
      <c r="O37" s="3"/>
      <c r="P37" s="3"/>
      <c r="Q37" s="3"/>
      <c r="R37" s="3"/>
      <c r="S37" s="3"/>
      <c r="T37" s="3"/>
      <c r="U37" s="3"/>
      <c r="V37" s="3"/>
      <c r="W37" s="3"/>
      <c r="X37" s="3"/>
      <c r="Y37" s="3"/>
      <c r="Z37" s="3"/>
      <c r="AA37" s="3"/>
    </row>
    <row r="38" spans="1:27" ht="15.75" customHeight="1">
      <c r="A38" s="3"/>
      <c r="B38" s="3"/>
      <c r="C38" s="2"/>
      <c r="D38" s="3"/>
      <c r="E38" s="3"/>
      <c r="F38" s="3"/>
      <c r="G38" s="3"/>
      <c r="H38" s="3"/>
      <c r="I38" s="3"/>
      <c r="J38" s="3"/>
      <c r="K38" s="3"/>
      <c r="L38" s="3"/>
      <c r="M38" s="3"/>
      <c r="N38" s="3"/>
      <c r="O38" s="3"/>
      <c r="P38" s="3"/>
      <c r="Q38" s="3"/>
      <c r="R38" s="3"/>
      <c r="S38" s="3"/>
      <c r="T38" s="3"/>
      <c r="U38" s="3"/>
      <c r="V38" s="3"/>
      <c r="W38" s="3"/>
      <c r="X38" s="3"/>
      <c r="Y38" s="3"/>
      <c r="Z38" s="3"/>
      <c r="AA38" s="3"/>
    </row>
    <row r="39" spans="1:27" ht="15.75" customHeight="1">
      <c r="A39" s="1"/>
      <c r="B39" s="25" t="s">
        <v>234</v>
      </c>
      <c r="C39" s="128" t="s">
        <v>235</v>
      </c>
      <c r="D39" s="126"/>
      <c r="E39" s="3"/>
      <c r="F39" s="3"/>
      <c r="G39" s="3"/>
      <c r="H39" s="3"/>
      <c r="I39" s="3"/>
      <c r="J39" s="3"/>
      <c r="K39" s="3"/>
      <c r="L39" s="3"/>
      <c r="M39" s="3"/>
      <c r="N39" s="3"/>
      <c r="O39" s="3"/>
      <c r="P39" s="3"/>
      <c r="Q39" s="3"/>
      <c r="R39" s="3"/>
      <c r="S39" s="3"/>
      <c r="T39" s="3"/>
      <c r="U39" s="3"/>
      <c r="V39" s="3"/>
      <c r="W39" s="3"/>
      <c r="X39" s="3"/>
      <c r="Y39" s="3"/>
      <c r="Z39" s="3"/>
      <c r="AA39" s="3"/>
    </row>
    <row r="40" spans="1:27" ht="15.75" customHeight="1">
      <c r="A40" s="31"/>
      <c r="B40" s="31"/>
      <c r="C40" s="30"/>
      <c r="D40" s="31"/>
      <c r="E40" s="31"/>
      <c r="F40" s="31"/>
      <c r="G40" s="31"/>
      <c r="H40" s="31"/>
      <c r="I40" s="31"/>
      <c r="J40" s="31"/>
      <c r="K40" s="31"/>
      <c r="L40" s="31"/>
      <c r="M40" s="31"/>
      <c r="N40" s="31"/>
      <c r="O40" s="31"/>
      <c r="P40" s="31"/>
      <c r="Q40" s="31"/>
      <c r="R40" s="31"/>
      <c r="S40" s="31"/>
      <c r="T40" s="31"/>
      <c r="U40" s="31"/>
      <c r="V40" s="31"/>
      <c r="W40" s="31"/>
      <c r="X40" s="31"/>
      <c r="Y40" s="31"/>
      <c r="Z40" s="31"/>
      <c r="AA40" s="31"/>
    </row>
    <row r="41" spans="1:27" ht="15.75" customHeight="1">
      <c r="A41" s="1"/>
      <c r="B41" s="1"/>
      <c r="C41" s="2"/>
      <c r="D41" s="3"/>
      <c r="E41" s="3"/>
      <c r="F41" s="3"/>
      <c r="G41" s="3"/>
      <c r="H41" s="3"/>
      <c r="I41" s="3"/>
      <c r="J41" s="3"/>
      <c r="K41" s="3"/>
      <c r="L41" s="3"/>
      <c r="M41" s="3"/>
      <c r="N41" s="3"/>
      <c r="O41" s="3"/>
      <c r="P41" s="3"/>
      <c r="Q41" s="3"/>
      <c r="R41" s="3"/>
      <c r="S41" s="3"/>
      <c r="T41" s="3"/>
      <c r="U41" s="3"/>
      <c r="V41" s="3"/>
      <c r="W41" s="3"/>
      <c r="X41" s="3"/>
      <c r="Y41" s="3"/>
      <c r="Z41" s="3"/>
      <c r="AA41" s="3"/>
    </row>
    <row r="42" spans="1:27" ht="15.75" customHeight="1">
      <c r="A42" s="1"/>
      <c r="B42" s="33" t="s">
        <v>11</v>
      </c>
      <c r="C42" s="125" t="str">
        <f>Summary!F153</f>
        <v>Normal Scenario for Admin Edit the Section of FAQ Information</v>
      </c>
      <c r="D42" s="126"/>
      <c r="E42" s="3"/>
      <c r="F42" s="3"/>
      <c r="G42" s="3"/>
      <c r="H42" s="3"/>
      <c r="I42" s="3"/>
      <c r="J42" s="3"/>
      <c r="K42" s="3"/>
      <c r="L42" s="3"/>
      <c r="M42" s="3"/>
      <c r="N42" s="3"/>
      <c r="O42" s="3"/>
      <c r="P42" s="3"/>
      <c r="Q42" s="3"/>
      <c r="R42" s="3"/>
      <c r="S42" s="3"/>
      <c r="T42" s="3"/>
      <c r="U42" s="3"/>
      <c r="V42" s="3"/>
      <c r="W42" s="3"/>
      <c r="X42" s="3"/>
      <c r="Y42" s="3"/>
      <c r="Z42" s="3"/>
      <c r="AA42" s="3"/>
    </row>
    <row r="43" spans="1:27" ht="15.75" customHeight="1">
      <c r="A43" s="1"/>
      <c r="B43" s="25" t="s">
        <v>9</v>
      </c>
      <c r="C43" s="127" t="s">
        <v>607</v>
      </c>
      <c r="D43" s="126"/>
      <c r="E43" s="3"/>
      <c r="F43" s="3"/>
      <c r="G43" s="3"/>
      <c r="H43" s="3"/>
      <c r="I43" s="3"/>
      <c r="J43" s="3"/>
      <c r="K43" s="3"/>
      <c r="L43" s="3"/>
      <c r="M43" s="3"/>
      <c r="N43" s="3"/>
      <c r="O43" s="3"/>
      <c r="P43" s="3"/>
      <c r="Q43" s="3"/>
      <c r="R43" s="3"/>
      <c r="S43" s="3"/>
      <c r="T43" s="3"/>
      <c r="U43" s="3"/>
      <c r="V43" s="3"/>
      <c r="W43" s="3"/>
      <c r="X43" s="3"/>
      <c r="Y43" s="3"/>
      <c r="Z43" s="3"/>
      <c r="AA43" s="3"/>
    </row>
    <row r="44" spans="1:27" ht="15.75" customHeight="1">
      <c r="A44" s="1"/>
      <c r="B44" s="1"/>
      <c r="C44" s="2"/>
      <c r="D44" s="3"/>
      <c r="E44" s="3"/>
      <c r="F44" s="3"/>
      <c r="G44" s="3"/>
      <c r="H44" s="3"/>
      <c r="I44" s="3"/>
      <c r="J44" s="3"/>
      <c r="K44" s="3"/>
      <c r="L44" s="3"/>
      <c r="M44" s="3"/>
      <c r="N44" s="3"/>
      <c r="O44" s="3"/>
      <c r="P44" s="3"/>
      <c r="Q44" s="3"/>
      <c r="R44" s="3"/>
      <c r="S44" s="3"/>
      <c r="T44" s="3"/>
      <c r="U44" s="3"/>
      <c r="V44" s="3"/>
      <c r="W44" s="3"/>
      <c r="X44" s="3"/>
      <c r="Y44" s="3"/>
      <c r="Z44" s="3"/>
      <c r="AA44" s="3"/>
    </row>
    <row r="45" spans="1:27" ht="15.75" customHeight="1">
      <c r="A45" s="1"/>
      <c r="B45" s="136" t="s">
        <v>67</v>
      </c>
      <c r="C45" s="137"/>
      <c r="D45" s="126"/>
      <c r="E45" s="3"/>
      <c r="F45" s="3"/>
      <c r="G45" s="3"/>
      <c r="H45" s="3"/>
      <c r="I45" s="3"/>
      <c r="J45" s="3"/>
      <c r="K45" s="3"/>
      <c r="L45" s="3"/>
      <c r="M45" s="3"/>
      <c r="N45" s="3"/>
      <c r="O45" s="3"/>
      <c r="P45" s="3"/>
      <c r="Q45" s="3"/>
      <c r="R45" s="3"/>
      <c r="S45" s="3"/>
      <c r="T45" s="3"/>
      <c r="U45" s="3"/>
      <c r="V45" s="3"/>
      <c r="W45" s="3"/>
      <c r="X45" s="3"/>
      <c r="Y45" s="3"/>
      <c r="Z45" s="3"/>
      <c r="AA45" s="3"/>
    </row>
    <row r="46" spans="1:27" ht="15.75" customHeight="1">
      <c r="A46" s="1"/>
      <c r="B46" s="133" t="s">
        <v>81</v>
      </c>
      <c r="C46" s="128" t="s">
        <v>776</v>
      </c>
      <c r="D46" s="126"/>
      <c r="E46" s="3"/>
      <c r="F46" s="3"/>
      <c r="G46" s="3"/>
      <c r="H46" s="3"/>
      <c r="I46" s="3"/>
      <c r="J46" s="3"/>
      <c r="K46" s="3"/>
      <c r="L46" s="3"/>
      <c r="M46" s="3"/>
      <c r="N46" s="3"/>
      <c r="O46" s="3"/>
      <c r="P46" s="3"/>
      <c r="Q46" s="3"/>
      <c r="R46" s="3"/>
      <c r="S46" s="3"/>
      <c r="T46" s="3"/>
      <c r="U46" s="3"/>
      <c r="V46" s="3"/>
      <c r="W46" s="3"/>
      <c r="X46" s="3"/>
      <c r="Y46" s="3"/>
      <c r="Z46" s="3"/>
      <c r="AA46" s="3"/>
    </row>
    <row r="47" spans="1:27" ht="15.75" customHeight="1">
      <c r="A47" s="1"/>
      <c r="B47" s="134"/>
      <c r="C47" s="128" t="s">
        <v>811</v>
      </c>
      <c r="D47" s="126"/>
      <c r="E47" s="3"/>
      <c r="F47" s="3"/>
      <c r="G47" s="3"/>
      <c r="H47" s="3"/>
      <c r="I47" s="3"/>
      <c r="J47" s="3"/>
      <c r="K47" s="3"/>
      <c r="L47" s="3"/>
      <c r="M47" s="3"/>
      <c r="N47" s="3"/>
      <c r="O47" s="3"/>
      <c r="P47" s="3"/>
      <c r="Q47" s="3"/>
      <c r="R47" s="3"/>
      <c r="S47" s="3"/>
      <c r="T47" s="3"/>
      <c r="U47" s="3"/>
      <c r="V47" s="3"/>
      <c r="W47" s="3"/>
      <c r="X47" s="3"/>
      <c r="Y47" s="3"/>
      <c r="Z47" s="3"/>
      <c r="AA47" s="3"/>
    </row>
    <row r="48" spans="1:27" ht="15.75" customHeight="1">
      <c r="A48" s="1"/>
      <c r="B48" s="134"/>
      <c r="C48" s="128" t="s">
        <v>778</v>
      </c>
      <c r="D48" s="126"/>
      <c r="E48" s="3"/>
      <c r="F48" s="3"/>
      <c r="G48" s="3"/>
      <c r="H48" s="3"/>
      <c r="I48" s="3"/>
      <c r="J48" s="3"/>
      <c r="K48" s="3"/>
      <c r="L48" s="3"/>
      <c r="M48" s="3"/>
      <c r="N48" s="3"/>
      <c r="O48" s="3"/>
      <c r="P48" s="3"/>
      <c r="Q48" s="3"/>
      <c r="R48" s="3"/>
      <c r="S48" s="3"/>
      <c r="T48" s="3"/>
      <c r="U48" s="3"/>
      <c r="V48" s="3"/>
      <c r="W48" s="3"/>
      <c r="X48" s="3"/>
      <c r="Y48" s="3"/>
      <c r="Z48" s="3"/>
      <c r="AA48" s="3"/>
    </row>
    <row r="49" spans="1:27" ht="15.75" customHeight="1">
      <c r="A49" s="1"/>
      <c r="B49" s="134"/>
      <c r="C49" s="128" t="s">
        <v>817</v>
      </c>
      <c r="D49" s="126"/>
      <c r="E49" s="3"/>
      <c r="F49" s="3"/>
      <c r="G49" s="3"/>
      <c r="H49" s="3"/>
      <c r="I49" s="3"/>
      <c r="J49" s="3"/>
      <c r="K49" s="3"/>
      <c r="L49" s="3"/>
      <c r="M49" s="3"/>
      <c r="N49" s="3"/>
      <c r="O49" s="3"/>
      <c r="P49" s="3"/>
      <c r="Q49" s="3"/>
      <c r="R49" s="3"/>
      <c r="S49" s="3"/>
      <c r="T49" s="3"/>
      <c r="U49" s="3"/>
      <c r="V49" s="3"/>
      <c r="W49" s="3"/>
      <c r="X49" s="3"/>
      <c r="Y49" s="3"/>
      <c r="Z49" s="3"/>
      <c r="AA49" s="3"/>
    </row>
    <row r="50" spans="1:27" ht="15.75" customHeight="1">
      <c r="A50" s="1"/>
      <c r="B50" s="135"/>
      <c r="C50" s="128" t="s">
        <v>819</v>
      </c>
      <c r="D50" s="126"/>
      <c r="E50" s="3"/>
      <c r="F50" s="3"/>
      <c r="G50" s="3"/>
      <c r="H50" s="3"/>
      <c r="I50" s="3"/>
      <c r="J50" s="3"/>
      <c r="K50" s="3"/>
      <c r="L50" s="3"/>
      <c r="M50" s="3"/>
      <c r="N50" s="3"/>
      <c r="O50" s="3"/>
      <c r="P50" s="3"/>
      <c r="Q50" s="3"/>
      <c r="R50" s="3"/>
      <c r="S50" s="3"/>
      <c r="T50" s="3"/>
      <c r="U50" s="3"/>
      <c r="V50" s="3"/>
      <c r="W50" s="3"/>
      <c r="X50" s="3"/>
      <c r="Y50" s="3"/>
      <c r="Z50" s="3"/>
      <c r="AA50" s="3"/>
    </row>
    <row r="51" spans="1:27" ht="15.75" customHeight="1">
      <c r="A51" s="3"/>
      <c r="B51" s="3"/>
      <c r="C51" s="2"/>
      <c r="D51" s="3"/>
      <c r="E51" s="3"/>
      <c r="F51" s="3"/>
      <c r="G51" s="3"/>
      <c r="H51" s="3"/>
      <c r="I51" s="3"/>
      <c r="J51" s="3"/>
      <c r="K51" s="3"/>
      <c r="L51" s="3"/>
      <c r="M51" s="3"/>
      <c r="N51" s="3"/>
      <c r="O51" s="3"/>
      <c r="P51" s="3"/>
      <c r="Q51" s="3"/>
      <c r="R51" s="3"/>
      <c r="S51" s="3"/>
      <c r="T51" s="3"/>
      <c r="U51" s="3"/>
      <c r="V51" s="3"/>
      <c r="W51" s="3"/>
      <c r="X51" s="3"/>
      <c r="Y51" s="3"/>
      <c r="Z51" s="3"/>
      <c r="AA51" s="3"/>
    </row>
    <row r="52" spans="1:27" ht="15.75" customHeight="1">
      <c r="A52" s="1"/>
      <c r="B52" s="25" t="s">
        <v>12</v>
      </c>
      <c r="C52" s="128" t="str">
        <f>Summary!G153</f>
        <v>Users can see about updated FAQ Information displayed at the 'FAQ' page</v>
      </c>
      <c r="D52" s="126"/>
      <c r="E52" s="3"/>
      <c r="F52" s="3"/>
      <c r="G52" s="3"/>
      <c r="H52" s="3"/>
      <c r="I52" s="3"/>
      <c r="J52" s="3"/>
      <c r="K52" s="3"/>
      <c r="L52" s="3"/>
      <c r="M52" s="3"/>
      <c r="N52" s="3"/>
      <c r="O52" s="3"/>
      <c r="P52" s="3"/>
      <c r="Q52" s="3"/>
      <c r="R52" s="3"/>
      <c r="S52" s="3"/>
      <c r="T52" s="3"/>
      <c r="U52" s="3"/>
      <c r="V52" s="3"/>
      <c r="W52" s="3"/>
      <c r="X52" s="3"/>
      <c r="Y52" s="3"/>
      <c r="Z52" s="3"/>
      <c r="AA52" s="3"/>
    </row>
    <row r="53" spans="1:27" ht="15.75" customHeight="1">
      <c r="A53" s="3"/>
      <c r="B53" s="3"/>
      <c r="C53" s="2"/>
      <c r="D53" s="3"/>
      <c r="E53" s="3"/>
      <c r="F53" s="3"/>
      <c r="G53" s="3"/>
      <c r="H53" s="3"/>
      <c r="I53" s="3"/>
      <c r="J53" s="3"/>
      <c r="K53" s="3"/>
      <c r="L53" s="3"/>
      <c r="M53" s="3"/>
      <c r="N53" s="3"/>
      <c r="O53" s="3"/>
      <c r="P53" s="3"/>
      <c r="Q53" s="3"/>
      <c r="R53" s="3"/>
      <c r="S53" s="3"/>
      <c r="T53" s="3"/>
      <c r="U53" s="3"/>
      <c r="V53" s="3"/>
      <c r="W53" s="3"/>
      <c r="X53" s="3"/>
      <c r="Y53" s="3"/>
      <c r="Z53" s="3"/>
      <c r="AA53" s="3"/>
    </row>
    <row r="54" spans="1:27" ht="15.75" customHeight="1">
      <c r="A54" s="1"/>
      <c r="B54" s="133" t="s">
        <v>118</v>
      </c>
      <c r="C54" s="36" t="s">
        <v>120</v>
      </c>
      <c r="D54" s="76" t="s">
        <v>782</v>
      </c>
      <c r="E54" s="3"/>
      <c r="F54" s="108"/>
      <c r="G54" s="3"/>
      <c r="H54" s="3"/>
      <c r="I54" s="3"/>
      <c r="J54" s="3"/>
      <c r="K54" s="3"/>
      <c r="L54" s="3"/>
      <c r="M54" s="3"/>
      <c r="N54" s="3"/>
      <c r="O54" s="3"/>
      <c r="P54" s="3"/>
      <c r="Q54" s="3"/>
      <c r="R54" s="3"/>
      <c r="S54" s="3"/>
      <c r="T54" s="3"/>
      <c r="U54" s="3"/>
      <c r="V54" s="3"/>
      <c r="W54" s="3"/>
      <c r="X54" s="3"/>
      <c r="Y54" s="3"/>
      <c r="Z54" s="3"/>
      <c r="AA54" s="3"/>
    </row>
    <row r="55" spans="1:27" ht="15.75" customHeight="1">
      <c r="A55" s="3"/>
      <c r="B55" s="134"/>
      <c r="C55" s="36" t="s">
        <v>126</v>
      </c>
      <c r="D55" s="76" t="s">
        <v>783</v>
      </c>
      <c r="E55" s="3"/>
      <c r="F55" s="108"/>
      <c r="G55" s="3"/>
      <c r="H55" s="3"/>
      <c r="I55" s="3"/>
      <c r="J55" s="3"/>
      <c r="K55" s="3"/>
      <c r="L55" s="3"/>
      <c r="M55" s="3"/>
      <c r="N55" s="3"/>
      <c r="O55" s="3"/>
      <c r="P55" s="3"/>
      <c r="Q55" s="3"/>
      <c r="R55" s="3"/>
      <c r="S55" s="3"/>
      <c r="T55" s="3"/>
      <c r="U55" s="3"/>
      <c r="V55" s="3"/>
      <c r="W55" s="3"/>
      <c r="X55" s="3"/>
      <c r="Y55" s="3"/>
      <c r="Z55" s="3"/>
      <c r="AA55" s="3"/>
    </row>
    <row r="56" spans="1:27" ht="15.75" customHeight="1">
      <c r="A56" s="3"/>
      <c r="B56" s="134"/>
      <c r="C56" s="36" t="s">
        <v>131</v>
      </c>
      <c r="D56" s="84" t="s">
        <v>1524</v>
      </c>
      <c r="E56" s="3"/>
      <c r="F56" s="109"/>
      <c r="G56" s="3"/>
      <c r="H56" s="3"/>
      <c r="I56" s="3"/>
      <c r="J56" s="3"/>
      <c r="K56" s="3"/>
      <c r="L56" s="3"/>
      <c r="M56" s="3"/>
      <c r="N56" s="3"/>
      <c r="O56" s="3"/>
      <c r="P56" s="3"/>
      <c r="Q56" s="3"/>
      <c r="R56" s="3"/>
      <c r="S56" s="3"/>
      <c r="T56" s="3"/>
      <c r="U56" s="3"/>
      <c r="V56" s="3"/>
      <c r="W56" s="3"/>
      <c r="X56" s="3"/>
      <c r="Y56" s="3"/>
      <c r="Z56" s="3"/>
      <c r="AA56" s="3"/>
    </row>
    <row r="57" spans="1:27" ht="15.75" customHeight="1">
      <c r="A57" s="3"/>
      <c r="B57" s="134"/>
      <c r="C57" s="36" t="s">
        <v>137</v>
      </c>
      <c r="D57" s="84" t="s">
        <v>1532</v>
      </c>
      <c r="E57" s="3"/>
      <c r="F57" s="109"/>
      <c r="G57" s="3"/>
      <c r="H57" s="3"/>
      <c r="I57" s="3"/>
      <c r="J57" s="3"/>
      <c r="K57" s="3"/>
      <c r="L57" s="3"/>
      <c r="M57" s="3"/>
      <c r="N57" s="3"/>
      <c r="O57" s="3"/>
      <c r="P57" s="3"/>
      <c r="Q57" s="3"/>
      <c r="R57" s="3"/>
      <c r="S57" s="3"/>
      <c r="T57" s="3"/>
      <c r="U57" s="3"/>
      <c r="V57" s="3"/>
      <c r="W57" s="3"/>
      <c r="X57" s="3"/>
      <c r="Y57" s="3"/>
      <c r="Z57" s="3"/>
      <c r="AA57" s="3"/>
    </row>
    <row r="58" spans="1:27" ht="15.75" customHeight="1">
      <c r="A58" s="3"/>
      <c r="B58" s="134"/>
      <c r="C58" s="36" t="s">
        <v>139</v>
      </c>
      <c r="D58" s="84" t="s">
        <v>1533</v>
      </c>
      <c r="E58" s="3"/>
      <c r="F58" s="109"/>
      <c r="G58" s="3"/>
      <c r="H58" s="3"/>
      <c r="I58" s="3"/>
      <c r="J58" s="3"/>
      <c r="K58" s="3"/>
      <c r="L58" s="3"/>
      <c r="M58" s="3"/>
      <c r="N58" s="3"/>
      <c r="O58" s="3"/>
      <c r="P58" s="3"/>
      <c r="Q58" s="3"/>
      <c r="R58" s="3"/>
      <c r="S58" s="3"/>
      <c r="T58" s="3"/>
      <c r="U58" s="3"/>
      <c r="V58" s="3"/>
      <c r="W58" s="3"/>
      <c r="X58" s="3"/>
      <c r="Y58" s="3"/>
      <c r="Z58" s="3"/>
      <c r="AA58" s="3"/>
    </row>
    <row r="59" spans="1:27" ht="15.75" customHeight="1">
      <c r="A59" s="3"/>
      <c r="B59" s="134"/>
      <c r="C59" s="36" t="s">
        <v>144</v>
      </c>
      <c r="D59" s="110" t="s">
        <v>1542</v>
      </c>
      <c r="E59" s="3"/>
      <c r="F59" s="109"/>
      <c r="G59" s="3"/>
      <c r="H59" s="3"/>
      <c r="I59" s="3"/>
      <c r="J59" s="3"/>
      <c r="K59" s="3"/>
      <c r="L59" s="3"/>
      <c r="M59" s="3"/>
      <c r="N59" s="3"/>
      <c r="O59" s="3"/>
      <c r="P59" s="3"/>
      <c r="Q59" s="3"/>
      <c r="R59" s="3"/>
      <c r="S59" s="3"/>
      <c r="T59" s="3"/>
      <c r="U59" s="3"/>
      <c r="V59" s="3"/>
      <c r="W59" s="3"/>
      <c r="X59" s="3"/>
      <c r="Y59" s="3"/>
      <c r="Z59" s="3"/>
      <c r="AA59" s="3"/>
    </row>
    <row r="60" spans="1:27" ht="15.75" customHeight="1">
      <c r="A60" s="3"/>
      <c r="B60" s="134"/>
      <c r="C60" s="36" t="s">
        <v>149</v>
      </c>
      <c r="D60" s="76" t="s">
        <v>1543</v>
      </c>
      <c r="E60" s="3"/>
      <c r="F60" s="109"/>
      <c r="G60" s="3"/>
      <c r="H60" s="3"/>
      <c r="I60" s="3"/>
      <c r="J60" s="3"/>
      <c r="K60" s="3"/>
      <c r="L60" s="3"/>
      <c r="M60" s="3"/>
      <c r="N60" s="3"/>
      <c r="O60" s="3"/>
      <c r="P60" s="3"/>
      <c r="Q60" s="3"/>
      <c r="R60" s="3"/>
      <c r="S60" s="3"/>
      <c r="T60" s="3"/>
      <c r="U60" s="3"/>
      <c r="V60" s="3"/>
      <c r="W60" s="3"/>
      <c r="X60" s="3"/>
      <c r="Y60" s="3"/>
      <c r="Z60" s="3"/>
      <c r="AA60" s="3"/>
    </row>
    <row r="61" spans="1:27" ht="15.75" customHeight="1">
      <c r="A61" s="3"/>
      <c r="B61" s="134"/>
      <c r="C61" s="36" t="s">
        <v>154</v>
      </c>
      <c r="D61" s="84" t="s">
        <v>1544</v>
      </c>
      <c r="E61" s="3"/>
      <c r="F61" s="109"/>
      <c r="G61" s="3"/>
      <c r="H61" s="3"/>
      <c r="I61" s="3"/>
      <c r="J61" s="3"/>
      <c r="K61" s="3"/>
      <c r="L61" s="3"/>
      <c r="M61" s="3"/>
      <c r="N61" s="3"/>
      <c r="O61" s="3"/>
      <c r="P61" s="3"/>
      <c r="Q61" s="3"/>
      <c r="R61" s="3"/>
      <c r="S61" s="3"/>
      <c r="T61" s="3"/>
      <c r="U61" s="3"/>
      <c r="V61" s="3"/>
      <c r="W61" s="3"/>
      <c r="X61" s="3"/>
      <c r="Y61" s="3"/>
      <c r="Z61" s="3"/>
      <c r="AA61" s="3"/>
    </row>
    <row r="62" spans="1:27" ht="15.75" customHeight="1">
      <c r="A62" s="3"/>
      <c r="B62" s="134"/>
      <c r="C62" s="36" t="s">
        <v>157</v>
      </c>
      <c r="D62" s="76" t="s">
        <v>835</v>
      </c>
      <c r="E62" s="3"/>
      <c r="F62" s="109"/>
      <c r="G62" s="3"/>
      <c r="H62" s="3"/>
      <c r="I62" s="3"/>
      <c r="J62" s="3"/>
      <c r="K62" s="3"/>
      <c r="L62" s="3"/>
      <c r="M62" s="3"/>
      <c r="N62" s="3"/>
      <c r="O62" s="3"/>
      <c r="P62" s="3"/>
      <c r="Q62" s="3"/>
      <c r="R62" s="3"/>
      <c r="S62" s="3"/>
      <c r="T62" s="3"/>
      <c r="U62" s="3"/>
      <c r="V62" s="3"/>
      <c r="W62" s="3"/>
      <c r="X62" s="3"/>
      <c r="Y62" s="3"/>
      <c r="Z62" s="3"/>
      <c r="AA62" s="3"/>
    </row>
    <row r="63" spans="1:27" ht="15.75" customHeight="1">
      <c r="A63" s="3"/>
      <c r="B63" s="134"/>
      <c r="C63" s="36" t="s">
        <v>162</v>
      </c>
      <c r="D63" s="84" t="s">
        <v>1545</v>
      </c>
      <c r="E63" s="3"/>
      <c r="F63" s="109"/>
      <c r="G63" s="3"/>
      <c r="H63" s="3"/>
      <c r="I63" s="3"/>
      <c r="J63" s="3"/>
      <c r="K63" s="3"/>
      <c r="L63" s="3"/>
      <c r="M63" s="3"/>
      <c r="N63" s="3"/>
      <c r="O63" s="3"/>
      <c r="P63" s="3"/>
      <c r="Q63" s="3"/>
      <c r="R63" s="3"/>
      <c r="S63" s="3"/>
      <c r="T63" s="3"/>
      <c r="U63" s="3"/>
      <c r="V63" s="3"/>
      <c r="W63" s="3"/>
      <c r="X63" s="3"/>
      <c r="Y63" s="3"/>
      <c r="Z63" s="3"/>
      <c r="AA63" s="3"/>
    </row>
    <row r="64" spans="1:27" ht="15.75" customHeight="1">
      <c r="A64" s="3"/>
      <c r="B64" s="134"/>
      <c r="C64" s="36" t="s">
        <v>168</v>
      </c>
      <c r="D64" s="37" t="s">
        <v>552</v>
      </c>
      <c r="E64" s="3"/>
      <c r="F64" s="109"/>
      <c r="G64" s="3"/>
      <c r="H64" s="3"/>
      <c r="I64" s="3"/>
      <c r="J64" s="3"/>
      <c r="K64" s="3"/>
      <c r="L64" s="3"/>
      <c r="M64" s="3"/>
      <c r="N64" s="3"/>
      <c r="O64" s="3"/>
      <c r="P64" s="3"/>
      <c r="Q64" s="3"/>
      <c r="R64" s="3"/>
      <c r="S64" s="3"/>
      <c r="T64" s="3"/>
      <c r="U64" s="3"/>
      <c r="V64" s="3"/>
      <c r="W64" s="3"/>
      <c r="X64" s="3"/>
      <c r="Y64" s="3"/>
      <c r="Z64" s="3"/>
      <c r="AA64" s="3"/>
    </row>
    <row r="65" spans="1:27" ht="15.75" customHeight="1">
      <c r="A65" s="3"/>
      <c r="B65" s="134"/>
      <c r="C65" s="36" t="s">
        <v>171</v>
      </c>
      <c r="D65" s="37" t="s">
        <v>792</v>
      </c>
      <c r="E65" s="3"/>
      <c r="F65" s="108"/>
      <c r="G65" s="3"/>
      <c r="H65" s="3"/>
      <c r="I65" s="3"/>
      <c r="J65" s="3"/>
      <c r="K65" s="3"/>
      <c r="L65" s="3"/>
      <c r="M65" s="3"/>
      <c r="N65" s="3"/>
      <c r="O65" s="3"/>
      <c r="P65" s="3"/>
      <c r="Q65" s="3"/>
      <c r="R65" s="3"/>
      <c r="S65" s="3"/>
      <c r="T65" s="3"/>
      <c r="U65" s="3"/>
      <c r="V65" s="3"/>
      <c r="W65" s="3"/>
      <c r="X65" s="3"/>
      <c r="Y65" s="3"/>
      <c r="Z65" s="3"/>
      <c r="AA65" s="3"/>
    </row>
    <row r="66" spans="1:27" ht="15.75" customHeight="1">
      <c r="A66" s="3"/>
      <c r="B66" s="134"/>
      <c r="C66" s="36" t="s">
        <v>176</v>
      </c>
      <c r="D66" s="37" t="s">
        <v>1397</v>
      </c>
      <c r="E66" s="3"/>
      <c r="F66" s="108"/>
      <c r="G66" s="3"/>
      <c r="H66" s="3"/>
      <c r="I66" s="3"/>
      <c r="J66" s="3"/>
      <c r="K66" s="3"/>
      <c r="L66" s="3"/>
      <c r="M66" s="3"/>
      <c r="N66" s="3"/>
      <c r="O66" s="3"/>
      <c r="P66" s="3"/>
      <c r="Q66" s="3"/>
      <c r="R66" s="3"/>
      <c r="S66" s="3"/>
      <c r="T66" s="3"/>
      <c r="U66" s="3"/>
      <c r="V66" s="3"/>
      <c r="W66" s="3"/>
      <c r="X66" s="3"/>
      <c r="Y66" s="3"/>
      <c r="Z66" s="3"/>
      <c r="AA66" s="3"/>
    </row>
    <row r="67" spans="1:27" ht="15.75" customHeight="1">
      <c r="A67" s="3"/>
      <c r="B67" s="134"/>
      <c r="C67" s="36" t="s">
        <v>181</v>
      </c>
      <c r="D67" s="74" t="s">
        <v>820</v>
      </c>
      <c r="E67" s="3"/>
      <c r="F67" s="108"/>
      <c r="G67" s="3"/>
      <c r="H67" s="3"/>
      <c r="I67" s="3"/>
      <c r="J67" s="3"/>
      <c r="K67" s="3"/>
      <c r="L67" s="3"/>
      <c r="M67" s="3"/>
      <c r="N67" s="3"/>
      <c r="O67" s="3"/>
      <c r="P67" s="3"/>
      <c r="Q67" s="3"/>
      <c r="R67" s="3"/>
      <c r="S67" s="3"/>
      <c r="T67" s="3"/>
      <c r="U67" s="3"/>
      <c r="V67" s="3"/>
      <c r="W67" s="3"/>
      <c r="X67" s="3"/>
      <c r="Y67" s="3"/>
      <c r="Z67" s="3"/>
      <c r="AA67" s="3"/>
    </row>
    <row r="68" spans="1:27" ht="15.75" customHeight="1">
      <c r="A68" s="3"/>
      <c r="B68" s="134"/>
      <c r="C68" s="36" t="s">
        <v>332</v>
      </c>
      <c r="D68" s="37" t="s">
        <v>821</v>
      </c>
      <c r="E68" s="3"/>
      <c r="F68" s="108"/>
      <c r="G68" s="3"/>
      <c r="H68" s="3"/>
      <c r="I68" s="3"/>
      <c r="J68" s="3"/>
      <c r="K68" s="3"/>
      <c r="L68" s="3"/>
      <c r="M68" s="3"/>
      <c r="N68" s="3"/>
      <c r="O68" s="3"/>
      <c r="P68" s="3"/>
      <c r="Q68" s="3"/>
      <c r="R68" s="3"/>
      <c r="S68" s="3"/>
      <c r="T68" s="3"/>
      <c r="U68" s="3"/>
      <c r="V68" s="3"/>
      <c r="W68" s="3"/>
      <c r="X68" s="3"/>
      <c r="Y68" s="3"/>
      <c r="Z68" s="3"/>
      <c r="AA68" s="3"/>
    </row>
    <row r="69" spans="1:27" ht="15.75" customHeight="1">
      <c r="A69" s="3"/>
      <c r="B69" s="134"/>
      <c r="C69" s="36" t="s">
        <v>189</v>
      </c>
      <c r="D69" s="74" t="s">
        <v>822</v>
      </c>
      <c r="E69" s="3"/>
      <c r="F69" s="108"/>
      <c r="G69" s="3"/>
      <c r="H69" s="3"/>
      <c r="I69" s="3"/>
      <c r="J69" s="3"/>
      <c r="K69" s="3"/>
      <c r="L69" s="3"/>
      <c r="M69" s="3"/>
      <c r="N69" s="3"/>
      <c r="O69" s="3"/>
      <c r="P69" s="3"/>
      <c r="Q69" s="3"/>
      <c r="R69" s="3"/>
      <c r="S69" s="3"/>
      <c r="T69" s="3"/>
      <c r="U69" s="3"/>
      <c r="V69" s="3"/>
      <c r="W69" s="3"/>
      <c r="X69" s="3"/>
      <c r="Y69" s="3"/>
      <c r="Z69" s="3"/>
      <c r="AA69" s="3"/>
    </row>
    <row r="70" spans="1:27" ht="15.75" customHeight="1">
      <c r="A70" s="3"/>
      <c r="B70" s="134"/>
      <c r="C70" s="36" t="s">
        <v>193</v>
      </c>
      <c r="D70" s="70" t="s">
        <v>1538</v>
      </c>
      <c r="E70" s="3"/>
      <c r="F70" s="108"/>
      <c r="G70" s="3"/>
      <c r="H70" s="3"/>
      <c r="I70" s="3"/>
      <c r="J70" s="3"/>
      <c r="K70" s="3"/>
      <c r="L70" s="3"/>
      <c r="M70" s="3"/>
      <c r="N70" s="3"/>
      <c r="O70" s="3"/>
      <c r="P70" s="3"/>
      <c r="Q70" s="3"/>
      <c r="R70" s="3"/>
      <c r="S70" s="3"/>
      <c r="T70" s="3"/>
      <c r="U70" s="3"/>
      <c r="V70" s="3"/>
      <c r="W70" s="3"/>
      <c r="X70" s="3"/>
      <c r="Y70" s="3"/>
      <c r="Z70" s="3"/>
      <c r="AA70" s="3"/>
    </row>
    <row r="71" spans="1:27" ht="15.75" customHeight="1">
      <c r="A71" s="3"/>
      <c r="B71" s="134"/>
      <c r="C71" s="36" t="s">
        <v>197</v>
      </c>
      <c r="D71" s="101" t="s">
        <v>1539</v>
      </c>
      <c r="E71" s="3"/>
      <c r="F71" s="108"/>
      <c r="G71" s="3"/>
      <c r="H71" s="3"/>
      <c r="I71" s="3"/>
      <c r="J71" s="3"/>
      <c r="K71" s="3"/>
      <c r="L71" s="3"/>
      <c r="M71" s="3"/>
      <c r="N71" s="3"/>
      <c r="O71" s="3"/>
      <c r="P71" s="3"/>
      <c r="Q71" s="3"/>
      <c r="R71" s="3"/>
      <c r="S71" s="3"/>
      <c r="T71" s="3"/>
      <c r="U71" s="3"/>
      <c r="V71" s="3"/>
      <c r="W71" s="3"/>
      <c r="X71" s="3"/>
      <c r="Y71" s="3"/>
      <c r="Z71" s="3"/>
      <c r="AA71" s="3"/>
    </row>
    <row r="72" spans="1:27" ht="15.75" customHeight="1">
      <c r="A72" s="3"/>
      <c r="B72" s="134"/>
      <c r="C72" s="36" t="s">
        <v>204</v>
      </c>
      <c r="D72" s="101" t="s">
        <v>1540</v>
      </c>
      <c r="E72" s="3"/>
      <c r="F72" s="5"/>
      <c r="G72" s="3"/>
      <c r="H72" s="3"/>
      <c r="I72" s="3"/>
      <c r="J72" s="3"/>
      <c r="K72" s="3"/>
      <c r="L72" s="3"/>
      <c r="M72" s="3"/>
      <c r="N72" s="3"/>
      <c r="O72" s="3"/>
      <c r="P72" s="3"/>
      <c r="Q72" s="3"/>
      <c r="R72" s="3"/>
      <c r="S72" s="3"/>
      <c r="T72" s="3"/>
      <c r="U72" s="3"/>
      <c r="V72" s="3"/>
      <c r="W72" s="3"/>
      <c r="X72" s="3"/>
      <c r="Y72" s="3"/>
      <c r="Z72" s="3"/>
      <c r="AA72" s="3"/>
    </row>
    <row r="73" spans="1:27" ht="15.75" customHeight="1">
      <c r="A73" s="3"/>
      <c r="B73" s="135"/>
      <c r="C73" s="36" t="s">
        <v>206</v>
      </c>
      <c r="D73" s="37" t="s">
        <v>1546</v>
      </c>
      <c r="E73" s="3"/>
      <c r="F73" s="5"/>
      <c r="G73" s="3"/>
      <c r="H73" s="3"/>
      <c r="I73" s="3"/>
      <c r="J73" s="3"/>
      <c r="K73" s="3"/>
      <c r="L73" s="3"/>
      <c r="M73" s="3"/>
      <c r="N73" s="3"/>
      <c r="O73" s="3"/>
      <c r="P73" s="3"/>
      <c r="Q73" s="3"/>
      <c r="R73" s="3"/>
      <c r="S73" s="3"/>
      <c r="T73" s="3"/>
      <c r="U73" s="3"/>
      <c r="V73" s="3"/>
      <c r="W73" s="3"/>
      <c r="X73" s="3"/>
      <c r="Y73" s="3"/>
      <c r="Z73" s="3"/>
      <c r="AA73" s="3"/>
    </row>
    <row r="74" spans="1:27" ht="15.75" customHeight="1">
      <c r="A74" s="3"/>
      <c r="B74" s="3"/>
      <c r="C74" s="2"/>
      <c r="D74" s="3"/>
      <c r="E74" s="3"/>
      <c r="F74" s="3"/>
      <c r="G74" s="3"/>
      <c r="H74" s="3"/>
      <c r="I74" s="3"/>
      <c r="J74" s="3"/>
      <c r="K74" s="3"/>
      <c r="L74" s="3"/>
      <c r="M74" s="3"/>
      <c r="N74" s="3"/>
      <c r="O74" s="3"/>
      <c r="P74" s="3"/>
      <c r="Q74" s="3"/>
      <c r="R74" s="3"/>
      <c r="S74" s="3"/>
      <c r="T74" s="3"/>
      <c r="U74" s="3"/>
      <c r="V74" s="3"/>
      <c r="W74" s="3"/>
      <c r="X74" s="3"/>
      <c r="Y74" s="3"/>
      <c r="Z74" s="3"/>
      <c r="AA74" s="3"/>
    </row>
    <row r="75" spans="1:27" ht="15.75" customHeight="1">
      <c r="A75" s="1"/>
      <c r="B75" s="25" t="s">
        <v>234</v>
      </c>
      <c r="C75" s="128" t="s">
        <v>235</v>
      </c>
      <c r="D75" s="126"/>
      <c r="E75" s="3"/>
      <c r="F75" s="3"/>
      <c r="G75" s="3"/>
      <c r="H75" s="3"/>
      <c r="I75" s="3"/>
      <c r="J75" s="3"/>
      <c r="K75" s="3"/>
      <c r="L75" s="3"/>
      <c r="M75" s="3"/>
      <c r="N75" s="3"/>
      <c r="O75" s="3"/>
      <c r="P75" s="3"/>
      <c r="Q75" s="3"/>
      <c r="R75" s="3"/>
      <c r="S75" s="3"/>
      <c r="T75" s="3"/>
      <c r="U75" s="3"/>
      <c r="V75" s="3"/>
      <c r="W75" s="3"/>
      <c r="X75" s="3"/>
      <c r="Y75" s="3"/>
      <c r="Z75" s="3"/>
      <c r="AA75" s="3"/>
    </row>
    <row r="76" spans="1:27" ht="15.75" customHeight="1">
      <c r="A76" s="31"/>
      <c r="B76" s="31"/>
      <c r="C76" s="30"/>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5.75" customHeight="1">
      <c r="A77" s="1"/>
      <c r="B77" s="1"/>
      <c r="C77" s="2"/>
      <c r="D77" s="3"/>
      <c r="E77" s="3"/>
      <c r="F77" s="3"/>
      <c r="G77" s="3"/>
      <c r="H77" s="3"/>
      <c r="I77" s="3"/>
      <c r="J77" s="3"/>
      <c r="K77" s="3"/>
      <c r="L77" s="3"/>
      <c r="M77" s="3"/>
      <c r="N77" s="3"/>
      <c r="O77" s="3"/>
      <c r="P77" s="3"/>
      <c r="Q77" s="3"/>
      <c r="R77" s="3"/>
      <c r="S77" s="3"/>
      <c r="T77" s="3"/>
      <c r="U77" s="3"/>
      <c r="V77" s="3"/>
      <c r="W77" s="3"/>
      <c r="X77" s="3"/>
      <c r="Y77" s="3"/>
      <c r="Z77" s="3"/>
      <c r="AA77" s="3"/>
    </row>
    <row r="78" spans="1:27" ht="15.75" customHeight="1">
      <c r="A78" s="1"/>
      <c r="B78" s="33" t="s">
        <v>11</v>
      </c>
      <c r="C78" s="125" t="str">
        <f>Summary!F154</f>
        <v>Normal Scenario for Admin Delete the Section of FAQ Information</v>
      </c>
      <c r="D78" s="126"/>
      <c r="E78" s="3"/>
      <c r="F78" s="3"/>
      <c r="G78" s="3"/>
      <c r="H78" s="3"/>
      <c r="I78" s="3"/>
      <c r="J78" s="3"/>
      <c r="K78" s="3"/>
      <c r="L78" s="3"/>
      <c r="M78" s="3"/>
      <c r="N78" s="3"/>
      <c r="O78" s="3"/>
      <c r="P78" s="3"/>
      <c r="Q78" s="3"/>
      <c r="R78" s="3"/>
      <c r="S78" s="3"/>
      <c r="T78" s="3"/>
      <c r="U78" s="3"/>
      <c r="V78" s="3"/>
      <c r="W78" s="3"/>
      <c r="X78" s="3"/>
      <c r="Y78" s="3"/>
      <c r="Z78" s="3"/>
      <c r="AA78" s="3"/>
    </row>
    <row r="79" spans="1:27" ht="15.75" customHeight="1">
      <c r="A79" s="1"/>
      <c r="B79" s="25" t="s">
        <v>9</v>
      </c>
      <c r="C79" s="127" t="s">
        <v>610</v>
      </c>
      <c r="D79" s="126"/>
      <c r="E79" s="3"/>
      <c r="F79" s="3"/>
      <c r="G79" s="3"/>
      <c r="H79" s="3"/>
      <c r="I79" s="3"/>
      <c r="J79" s="3"/>
      <c r="K79" s="3"/>
      <c r="L79" s="3"/>
      <c r="M79" s="3"/>
      <c r="N79" s="3"/>
      <c r="O79" s="3"/>
      <c r="P79" s="3"/>
      <c r="Q79" s="3"/>
      <c r="R79" s="3"/>
      <c r="S79" s="3"/>
      <c r="T79" s="3"/>
      <c r="U79" s="3"/>
      <c r="V79" s="3"/>
      <c r="W79" s="3"/>
      <c r="X79" s="3"/>
      <c r="Y79" s="3"/>
      <c r="Z79" s="3"/>
      <c r="AA79" s="3"/>
    </row>
    <row r="80" spans="1:27" ht="15.75" customHeight="1">
      <c r="A80" s="1"/>
      <c r="B80" s="1"/>
      <c r="C80" s="2"/>
      <c r="D80" s="3"/>
      <c r="E80" s="3"/>
      <c r="F80" s="3"/>
      <c r="G80" s="3"/>
      <c r="H80" s="3"/>
      <c r="I80" s="3"/>
      <c r="J80" s="3"/>
      <c r="K80" s="3"/>
      <c r="L80" s="3"/>
      <c r="M80" s="3"/>
      <c r="N80" s="3"/>
      <c r="O80" s="3"/>
      <c r="P80" s="3"/>
      <c r="Q80" s="3"/>
      <c r="R80" s="3"/>
      <c r="S80" s="3"/>
      <c r="T80" s="3"/>
      <c r="U80" s="3"/>
      <c r="V80" s="3"/>
      <c r="W80" s="3"/>
      <c r="X80" s="3"/>
      <c r="Y80" s="3"/>
      <c r="Z80" s="3"/>
      <c r="AA80" s="3"/>
    </row>
    <row r="81" spans="1:27" ht="15.75" customHeight="1">
      <c r="A81" s="1"/>
      <c r="B81" s="136" t="s">
        <v>67</v>
      </c>
      <c r="C81" s="137"/>
      <c r="D81" s="126"/>
      <c r="E81" s="3"/>
      <c r="F81" s="3"/>
      <c r="G81" s="3"/>
      <c r="H81" s="3"/>
      <c r="I81" s="3"/>
      <c r="J81" s="3"/>
      <c r="K81" s="3"/>
      <c r="L81" s="3"/>
      <c r="M81" s="3"/>
      <c r="N81" s="3"/>
      <c r="O81" s="3"/>
      <c r="P81" s="3"/>
      <c r="Q81" s="3"/>
      <c r="R81" s="3"/>
      <c r="S81" s="3"/>
      <c r="T81" s="3"/>
      <c r="U81" s="3"/>
      <c r="V81" s="3"/>
      <c r="W81" s="3"/>
      <c r="X81" s="3"/>
      <c r="Y81" s="3"/>
      <c r="Z81" s="3"/>
      <c r="AA81" s="3"/>
    </row>
    <row r="82" spans="1:27" ht="15.75" customHeight="1">
      <c r="A82" s="1"/>
      <c r="B82" s="133" t="s">
        <v>81</v>
      </c>
      <c r="C82" s="128" t="s">
        <v>776</v>
      </c>
      <c r="D82" s="126"/>
      <c r="E82" s="3"/>
      <c r="F82" s="3"/>
      <c r="G82" s="3"/>
      <c r="H82" s="3"/>
      <c r="I82" s="3"/>
      <c r="J82" s="3"/>
      <c r="K82" s="3"/>
      <c r="L82" s="3"/>
      <c r="M82" s="3"/>
      <c r="N82" s="3"/>
      <c r="O82" s="3"/>
      <c r="P82" s="3"/>
      <c r="Q82" s="3"/>
      <c r="R82" s="3"/>
      <c r="S82" s="3"/>
      <c r="T82" s="3"/>
      <c r="U82" s="3"/>
      <c r="V82" s="3"/>
      <c r="W82" s="3"/>
      <c r="X82" s="3"/>
      <c r="Y82" s="3"/>
      <c r="Z82" s="3"/>
      <c r="AA82" s="3"/>
    </row>
    <row r="83" spans="1:27" ht="15.75" customHeight="1">
      <c r="A83" s="1"/>
      <c r="B83" s="134"/>
      <c r="C83" s="128" t="s">
        <v>811</v>
      </c>
      <c r="D83" s="126"/>
      <c r="E83" s="3"/>
      <c r="F83" s="3"/>
      <c r="G83" s="3"/>
      <c r="H83" s="3"/>
      <c r="I83" s="3"/>
      <c r="J83" s="3"/>
      <c r="K83" s="3"/>
      <c r="L83" s="3"/>
      <c r="M83" s="3"/>
      <c r="N83" s="3"/>
      <c r="O83" s="3"/>
      <c r="P83" s="3"/>
      <c r="Q83" s="3"/>
      <c r="R83" s="3"/>
      <c r="S83" s="3"/>
      <c r="T83" s="3"/>
      <c r="U83" s="3"/>
      <c r="V83" s="3"/>
      <c r="W83" s="3"/>
      <c r="X83" s="3"/>
      <c r="Y83" s="3"/>
      <c r="Z83" s="3"/>
      <c r="AA83" s="3"/>
    </row>
    <row r="84" spans="1:27" ht="15.75" customHeight="1">
      <c r="A84" s="1"/>
      <c r="B84" s="134"/>
      <c r="C84" s="128" t="s">
        <v>778</v>
      </c>
      <c r="D84" s="126"/>
      <c r="E84" s="3"/>
      <c r="F84" s="3"/>
      <c r="G84" s="3"/>
      <c r="H84" s="3"/>
      <c r="I84" s="3"/>
      <c r="J84" s="3"/>
      <c r="K84" s="3"/>
      <c r="L84" s="3"/>
      <c r="M84" s="3"/>
      <c r="N84" s="3"/>
      <c r="O84" s="3"/>
      <c r="P84" s="3"/>
      <c r="Q84" s="3"/>
      <c r="R84" s="3"/>
      <c r="S84" s="3"/>
      <c r="T84" s="3"/>
      <c r="U84" s="3"/>
      <c r="V84" s="3"/>
      <c r="W84" s="3"/>
      <c r="X84" s="3"/>
      <c r="Y84" s="3"/>
      <c r="Z84" s="3"/>
      <c r="AA84" s="3"/>
    </row>
    <row r="85" spans="1:27" ht="15.75" customHeight="1">
      <c r="A85" s="1"/>
      <c r="B85" s="134"/>
      <c r="C85" s="128" t="s">
        <v>817</v>
      </c>
      <c r="D85" s="126"/>
      <c r="E85" s="3"/>
      <c r="F85" s="3"/>
      <c r="G85" s="3"/>
      <c r="H85" s="3"/>
      <c r="I85" s="3"/>
      <c r="J85" s="3"/>
      <c r="K85" s="3"/>
      <c r="L85" s="3"/>
      <c r="M85" s="3"/>
      <c r="N85" s="3"/>
      <c r="O85" s="3"/>
      <c r="P85" s="3"/>
      <c r="Q85" s="3"/>
      <c r="R85" s="3"/>
      <c r="S85" s="3"/>
      <c r="T85" s="3"/>
      <c r="U85" s="3"/>
      <c r="V85" s="3"/>
      <c r="W85" s="3"/>
      <c r="X85" s="3"/>
      <c r="Y85" s="3"/>
      <c r="Z85" s="3"/>
      <c r="AA85" s="3"/>
    </row>
    <row r="86" spans="1:27" ht="15.75" customHeight="1">
      <c r="A86" s="1"/>
      <c r="B86" s="135"/>
      <c r="C86" s="128" t="s">
        <v>819</v>
      </c>
      <c r="D86" s="126"/>
      <c r="E86" s="3"/>
      <c r="F86" s="3"/>
      <c r="G86" s="3"/>
      <c r="H86" s="3"/>
      <c r="I86" s="3"/>
      <c r="J86" s="3"/>
      <c r="K86" s="3"/>
      <c r="L86" s="3"/>
      <c r="M86" s="3"/>
      <c r="N86" s="3"/>
      <c r="O86" s="3"/>
      <c r="P86" s="3"/>
      <c r="Q86" s="3"/>
      <c r="R86" s="3"/>
      <c r="S86" s="3"/>
      <c r="T86" s="3"/>
      <c r="U86" s="3"/>
      <c r="V86" s="3"/>
      <c r="W86" s="3"/>
      <c r="X86" s="3"/>
      <c r="Y86" s="3"/>
      <c r="Z86" s="3"/>
      <c r="AA86" s="3"/>
    </row>
    <row r="87" spans="1:27" ht="15.75" customHeight="1">
      <c r="A87" s="3"/>
      <c r="B87" s="3"/>
      <c r="C87" s="2"/>
      <c r="D87" s="3"/>
      <c r="E87" s="3"/>
      <c r="F87" s="3"/>
      <c r="G87" s="3"/>
      <c r="H87" s="3"/>
      <c r="I87" s="3"/>
      <c r="J87" s="3"/>
      <c r="K87" s="3"/>
      <c r="L87" s="3"/>
      <c r="M87" s="3"/>
      <c r="N87" s="3"/>
      <c r="O87" s="3"/>
      <c r="P87" s="3"/>
      <c r="Q87" s="3"/>
      <c r="R87" s="3"/>
      <c r="S87" s="3"/>
      <c r="T87" s="3"/>
      <c r="U87" s="3"/>
      <c r="V87" s="3"/>
      <c r="W87" s="3"/>
      <c r="X87" s="3"/>
      <c r="Y87" s="3"/>
      <c r="Z87" s="3"/>
      <c r="AA87" s="3"/>
    </row>
    <row r="88" spans="1:27" ht="15.75" customHeight="1">
      <c r="A88" s="1"/>
      <c r="B88" s="25" t="s">
        <v>12</v>
      </c>
      <c r="C88" s="128" t="str">
        <f>Summary!G154</f>
        <v>Users cannot see about deleted FAQ Information displayed at the 'FAQ' page</v>
      </c>
      <c r="D88" s="126"/>
      <c r="E88" s="3"/>
      <c r="F88" s="3"/>
      <c r="G88" s="3"/>
      <c r="H88" s="3"/>
      <c r="I88" s="3"/>
      <c r="J88" s="3"/>
      <c r="K88" s="3"/>
      <c r="L88" s="3"/>
      <c r="M88" s="3"/>
      <c r="N88" s="3"/>
      <c r="O88" s="3"/>
      <c r="P88" s="3"/>
      <c r="Q88" s="3"/>
      <c r="R88" s="3"/>
      <c r="S88" s="3"/>
      <c r="T88" s="3"/>
      <c r="U88" s="3"/>
      <c r="V88" s="3"/>
      <c r="W88" s="3"/>
      <c r="X88" s="3"/>
      <c r="Y88" s="3"/>
      <c r="Z88" s="3"/>
      <c r="AA88" s="3"/>
    </row>
    <row r="89" spans="1:27" ht="15.75" customHeight="1">
      <c r="A89" s="3"/>
      <c r="B89" s="3"/>
      <c r="C89" s="2"/>
      <c r="D89" s="3"/>
      <c r="E89" s="3"/>
      <c r="F89" s="3"/>
      <c r="G89" s="3"/>
      <c r="H89" s="3"/>
      <c r="I89" s="3"/>
      <c r="J89" s="3"/>
      <c r="K89" s="3"/>
      <c r="L89" s="3"/>
      <c r="M89" s="3"/>
      <c r="N89" s="3"/>
      <c r="O89" s="3"/>
      <c r="P89" s="3"/>
      <c r="Q89" s="3"/>
      <c r="R89" s="3"/>
      <c r="S89" s="3"/>
      <c r="T89" s="3"/>
      <c r="U89" s="3"/>
      <c r="V89" s="3"/>
      <c r="W89" s="3"/>
      <c r="X89" s="3"/>
      <c r="Y89" s="3"/>
      <c r="Z89" s="3"/>
      <c r="AA89" s="3"/>
    </row>
    <row r="90" spans="1:27" ht="15.75" customHeight="1">
      <c r="A90" s="1"/>
      <c r="B90" s="133" t="s">
        <v>118</v>
      </c>
      <c r="C90" s="36" t="s">
        <v>120</v>
      </c>
      <c r="D90" s="76" t="s">
        <v>782</v>
      </c>
      <c r="E90" s="3"/>
      <c r="F90" s="108"/>
      <c r="G90" s="3"/>
      <c r="H90" s="3"/>
      <c r="I90" s="3"/>
      <c r="J90" s="3"/>
      <c r="K90" s="3"/>
      <c r="L90" s="3"/>
      <c r="M90" s="3"/>
      <c r="N90" s="3"/>
      <c r="O90" s="3"/>
      <c r="P90" s="3"/>
      <c r="Q90" s="3"/>
      <c r="R90" s="3"/>
      <c r="S90" s="3"/>
      <c r="T90" s="3"/>
      <c r="U90" s="3"/>
      <c r="V90" s="3"/>
      <c r="W90" s="3"/>
      <c r="X90" s="3"/>
      <c r="Y90" s="3"/>
      <c r="Z90" s="3"/>
      <c r="AA90" s="3"/>
    </row>
    <row r="91" spans="1:27" ht="15.75" customHeight="1">
      <c r="A91" s="3"/>
      <c r="B91" s="134"/>
      <c r="C91" s="36" t="s">
        <v>126</v>
      </c>
      <c r="D91" s="76" t="s">
        <v>783</v>
      </c>
      <c r="E91" s="3"/>
      <c r="F91" s="108"/>
      <c r="G91" s="3"/>
      <c r="H91" s="3"/>
      <c r="I91" s="3"/>
      <c r="J91" s="3"/>
      <c r="K91" s="3"/>
      <c r="L91" s="3"/>
      <c r="M91" s="3"/>
      <c r="N91" s="3"/>
      <c r="O91" s="3"/>
      <c r="P91" s="3"/>
      <c r="Q91" s="3"/>
      <c r="R91" s="3"/>
      <c r="S91" s="3"/>
      <c r="T91" s="3"/>
      <c r="U91" s="3"/>
      <c r="V91" s="3"/>
      <c r="W91" s="3"/>
      <c r="X91" s="3"/>
      <c r="Y91" s="3"/>
      <c r="Z91" s="3"/>
      <c r="AA91" s="3"/>
    </row>
    <row r="92" spans="1:27" ht="15.75" customHeight="1">
      <c r="A92" s="3"/>
      <c r="B92" s="134"/>
      <c r="C92" s="36" t="s">
        <v>131</v>
      </c>
      <c r="D92" s="84" t="s">
        <v>1524</v>
      </c>
      <c r="E92" s="3"/>
      <c r="F92" s="109"/>
      <c r="G92" s="3"/>
      <c r="H92" s="3"/>
      <c r="I92" s="3"/>
      <c r="J92" s="3"/>
      <c r="K92" s="3"/>
      <c r="L92" s="3"/>
      <c r="M92" s="3"/>
      <c r="N92" s="3"/>
      <c r="O92" s="3"/>
      <c r="P92" s="3"/>
      <c r="Q92" s="3"/>
      <c r="R92" s="3"/>
      <c r="S92" s="3"/>
      <c r="T92" s="3"/>
      <c r="U92" s="3"/>
      <c r="V92" s="3"/>
      <c r="W92" s="3"/>
      <c r="X92" s="3"/>
      <c r="Y92" s="3"/>
      <c r="Z92" s="3"/>
      <c r="AA92" s="3"/>
    </row>
    <row r="93" spans="1:27" ht="15.75" customHeight="1">
      <c r="A93" s="3"/>
      <c r="B93" s="134"/>
      <c r="C93" s="36" t="s">
        <v>137</v>
      </c>
      <c r="D93" s="84" t="s">
        <v>1532</v>
      </c>
      <c r="E93" s="3"/>
      <c r="F93" s="109"/>
      <c r="G93" s="3"/>
      <c r="H93" s="3"/>
      <c r="I93" s="3"/>
      <c r="J93" s="3"/>
      <c r="K93" s="3"/>
      <c r="L93" s="3"/>
      <c r="M93" s="3"/>
      <c r="N93" s="3"/>
      <c r="O93" s="3"/>
      <c r="P93" s="3"/>
      <c r="Q93" s="3"/>
      <c r="R93" s="3"/>
      <c r="S93" s="3"/>
      <c r="T93" s="3"/>
      <c r="U93" s="3"/>
      <c r="V93" s="3"/>
      <c r="W93" s="3"/>
      <c r="X93" s="3"/>
      <c r="Y93" s="3"/>
      <c r="Z93" s="3"/>
      <c r="AA93" s="3"/>
    </row>
    <row r="94" spans="1:27" ht="15.75" customHeight="1">
      <c r="A94" s="3"/>
      <c r="B94" s="134"/>
      <c r="C94" s="36" t="s">
        <v>139</v>
      </c>
      <c r="D94" s="84" t="s">
        <v>1533</v>
      </c>
      <c r="E94" s="3"/>
      <c r="F94" s="109"/>
      <c r="G94" s="3"/>
      <c r="H94" s="3"/>
      <c r="I94" s="3"/>
      <c r="J94" s="3"/>
      <c r="K94" s="3"/>
      <c r="L94" s="3"/>
      <c r="M94" s="3"/>
      <c r="N94" s="3"/>
      <c r="O94" s="3"/>
      <c r="P94" s="3"/>
      <c r="Q94" s="3"/>
      <c r="R94" s="3"/>
      <c r="S94" s="3"/>
      <c r="T94" s="3"/>
      <c r="U94" s="3"/>
      <c r="V94" s="3"/>
      <c r="W94" s="3"/>
      <c r="X94" s="3"/>
      <c r="Y94" s="3"/>
      <c r="Z94" s="3"/>
      <c r="AA94" s="3"/>
    </row>
    <row r="95" spans="1:27" ht="15.75" customHeight="1">
      <c r="A95" s="3"/>
      <c r="B95" s="134"/>
      <c r="C95" s="36" t="s">
        <v>144</v>
      </c>
      <c r="D95" s="110" t="s">
        <v>1547</v>
      </c>
      <c r="E95" s="3"/>
      <c r="F95" s="109"/>
      <c r="G95" s="3"/>
      <c r="H95" s="3"/>
      <c r="I95" s="3"/>
      <c r="J95" s="3"/>
      <c r="K95" s="3"/>
      <c r="L95" s="3"/>
      <c r="M95" s="3"/>
      <c r="N95" s="3"/>
      <c r="O95" s="3"/>
      <c r="P95" s="3"/>
      <c r="Q95" s="3"/>
      <c r="R95" s="3"/>
      <c r="S95" s="3"/>
      <c r="T95" s="3"/>
      <c r="U95" s="3"/>
      <c r="V95" s="3"/>
      <c r="W95" s="3"/>
      <c r="X95" s="3"/>
      <c r="Y95" s="3"/>
      <c r="Z95" s="3"/>
      <c r="AA95" s="3"/>
    </row>
    <row r="96" spans="1:27" ht="15.75" customHeight="1">
      <c r="A96" s="3"/>
      <c r="B96" s="134"/>
      <c r="C96" s="36" t="s">
        <v>149</v>
      </c>
      <c r="D96" s="76" t="s">
        <v>844</v>
      </c>
      <c r="E96" s="3"/>
      <c r="F96" s="113"/>
      <c r="G96" s="3"/>
      <c r="H96" s="3"/>
      <c r="I96" s="3"/>
      <c r="J96" s="3"/>
      <c r="K96" s="3"/>
      <c r="L96" s="3"/>
      <c r="M96" s="3"/>
      <c r="N96" s="3"/>
      <c r="O96" s="3"/>
      <c r="P96" s="3"/>
      <c r="Q96" s="3"/>
      <c r="R96" s="3"/>
      <c r="S96" s="3"/>
      <c r="T96" s="3"/>
      <c r="U96" s="3"/>
      <c r="V96" s="3"/>
      <c r="W96" s="3"/>
      <c r="X96" s="3"/>
      <c r="Y96" s="3"/>
      <c r="Z96" s="3"/>
      <c r="AA96" s="3"/>
    </row>
    <row r="97" spans="1:27" ht="15.75" customHeight="1">
      <c r="A97" s="3"/>
      <c r="B97" s="134"/>
      <c r="C97" s="36" t="s">
        <v>154</v>
      </c>
      <c r="D97" s="84" t="s">
        <v>1548</v>
      </c>
      <c r="E97" s="3"/>
      <c r="F97" s="113"/>
      <c r="G97" s="3"/>
      <c r="H97" s="3"/>
      <c r="I97" s="3"/>
      <c r="J97" s="3"/>
      <c r="K97" s="3"/>
      <c r="L97" s="3"/>
      <c r="M97" s="3"/>
      <c r="N97" s="3"/>
      <c r="O97" s="3"/>
      <c r="P97" s="3"/>
      <c r="Q97" s="3"/>
      <c r="R97" s="3"/>
      <c r="S97" s="3"/>
      <c r="T97" s="3"/>
      <c r="U97" s="3"/>
      <c r="V97" s="3"/>
      <c r="W97" s="3"/>
      <c r="X97" s="3"/>
      <c r="Y97" s="3"/>
      <c r="Z97" s="3"/>
      <c r="AA97" s="3"/>
    </row>
    <row r="98" spans="1:27" ht="15.75" customHeight="1">
      <c r="A98" s="3"/>
      <c r="B98" s="134"/>
      <c r="C98" s="36" t="s">
        <v>157</v>
      </c>
      <c r="D98" s="37" t="s">
        <v>552</v>
      </c>
      <c r="E98" s="3"/>
      <c r="F98" s="109"/>
      <c r="G98" s="3"/>
      <c r="H98" s="3"/>
      <c r="I98" s="3"/>
      <c r="J98" s="3"/>
      <c r="K98" s="3"/>
      <c r="L98" s="3"/>
      <c r="M98" s="3"/>
      <c r="N98" s="3"/>
      <c r="O98" s="3"/>
      <c r="P98" s="3"/>
      <c r="Q98" s="3"/>
      <c r="R98" s="3"/>
      <c r="S98" s="3"/>
      <c r="T98" s="3"/>
      <c r="U98" s="3"/>
      <c r="V98" s="3"/>
      <c r="W98" s="3"/>
      <c r="X98" s="3"/>
      <c r="Y98" s="3"/>
      <c r="Z98" s="3"/>
      <c r="AA98" s="3"/>
    </row>
    <row r="99" spans="1:27" ht="15.75" customHeight="1">
      <c r="A99" s="3"/>
      <c r="B99" s="134"/>
      <c r="C99" s="36" t="s">
        <v>162</v>
      </c>
      <c r="D99" s="37" t="s">
        <v>792</v>
      </c>
      <c r="E99" s="3"/>
      <c r="F99" s="108"/>
      <c r="G99" s="3"/>
      <c r="H99" s="3"/>
      <c r="I99" s="3"/>
      <c r="J99" s="3"/>
      <c r="K99" s="3"/>
      <c r="L99" s="3"/>
      <c r="M99" s="3"/>
      <c r="N99" s="3"/>
      <c r="O99" s="3"/>
      <c r="P99" s="3"/>
      <c r="Q99" s="3"/>
      <c r="R99" s="3"/>
      <c r="S99" s="3"/>
      <c r="T99" s="3"/>
      <c r="U99" s="3"/>
      <c r="V99" s="3"/>
      <c r="W99" s="3"/>
      <c r="X99" s="3"/>
      <c r="Y99" s="3"/>
      <c r="Z99" s="3"/>
      <c r="AA99" s="3"/>
    </row>
    <row r="100" spans="1:27" ht="15.75" customHeight="1">
      <c r="A100" s="3"/>
      <c r="B100" s="134"/>
      <c r="C100" s="36" t="s">
        <v>168</v>
      </c>
      <c r="D100" s="37" t="s">
        <v>1397</v>
      </c>
      <c r="E100" s="3"/>
      <c r="F100" s="108"/>
      <c r="G100" s="3"/>
      <c r="H100" s="3"/>
      <c r="I100" s="3"/>
      <c r="J100" s="3"/>
      <c r="K100" s="3"/>
      <c r="L100" s="3"/>
      <c r="M100" s="3"/>
      <c r="N100" s="3"/>
      <c r="O100" s="3"/>
      <c r="P100" s="3"/>
      <c r="Q100" s="3"/>
      <c r="R100" s="3"/>
      <c r="S100" s="3"/>
      <c r="T100" s="3"/>
      <c r="U100" s="3"/>
      <c r="V100" s="3"/>
      <c r="W100" s="3"/>
      <c r="X100" s="3"/>
      <c r="Y100" s="3"/>
      <c r="Z100" s="3"/>
      <c r="AA100" s="3"/>
    </row>
    <row r="101" spans="1:27" ht="15.75" customHeight="1">
      <c r="A101" s="3"/>
      <c r="B101" s="134"/>
      <c r="C101" s="36" t="s">
        <v>171</v>
      </c>
      <c r="D101" s="74" t="s">
        <v>820</v>
      </c>
      <c r="E101" s="3"/>
      <c r="F101" s="108"/>
      <c r="G101" s="3"/>
      <c r="H101" s="3"/>
      <c r="I101" s="3"/>
      <c r="J101" s="3"/>
      <c r="K101" s="3"/>
      <c r="L101" s="3"/>
      <c r="M101" s="3"/>
      <c r="N101" s="3"/>
      <c r="O101" s="3"/>
      <c r="P101" s="3"/>
      <c r="Q101" s="3"/>
      <c r="R101" s="3"/>
      <c r="S101" s="3"/>
      <c r="T101" s="3"/>
      <c r="U101" s="3"/>
      <c r="V101" s="3"/>
      <c r="W101" s="3"/>
      <c r="X101" s="3"/>
      <c r="Y101" s="3"/>
      <c r="Z101" s="3"/>
      <c r="AA101" s="3"/>
    </row>
    <row r="102" spans="1:27" ht="15.75" customHeight="1">
      <c r="A102" s="3"/>
      <c r="B102" s="134"/>
      <c r="C102" s="36" t="s">
        <v>176</v>
      </c>
      <c r="D102" s="37" t="s">
        <v>821</v>
      </c>
      <c r="E102" s="3"/>
      <c r="F102" s="108"/>
      <c r="G102" s="3"/>
      <c r="H102" s="3"/>
      <c r="I102" s="3"/>
      <c r="J102" s="3"/>
      <c r="K102" s="3"/>
      <c r="L102" s="3"/>
      <c r="M102" s="3"/>
      <c r="N102" s="3"/>
      <c r="O102" s="3"/>
      <c r="P102" s="3"/>
      <c r="Q102" s="3"/>
      <c r="R102" s="3"/>
      <c r="S102" s="3"/>
      <c r="T102" s="3"/>
      <c r="U102" s="3"/>
      <c r="V102" s="3"/>
      <c r="W102" s="3"/>
      <c r="X102" s="3"/>
      <c r="Y102" s="3"/>
      <c r="Z102" s="3"/>
      <c r="AA102" s="3"/>
    </row>
    <row r="103" spans="1:27" ht="15.75" customHeight="1">
      <c r="A103" s="3"/>
      <c r="B103" s="134"/>
      <c r="C103" s="36" t="s">
        <v>181</v>
      </c>
      <c r="D103" s="74" t="s">
        <v>822</v>
      </c>
      <c r="E103" s="3"/>
      <c r="F103" s="108"/>
      <c r="G103" s="3"/>
      <c r="H103" s="3"/>
      <c r="I103" s="3"/>
      <c r="J103" s="3"/>
      <c r="K103" s="3"/>
      <c r="L103" s="3"/>
      <c r="M103" s="3"/>
      <c r="N103" s="3"/>
      <c r="O103" s="3"/>
      <c r="P103" s="3"/>
      <c r="Q103" s="3"/>
      <c r="R103" s="3"/>
      <c r="S103" s="3"/>
      <c r="T103" s="3"/>
      <c r="U103" s="3"/>
      <c r="V103" s="3"/>
      <c r="W103" s="3"/>
      <c r="X103" s="3"/>
      <c r="Y103" s="3"/>
      <c r="Z103" s="3"/>
      <c r="AA103" s="3"/>
    </row>
    <row r="104" spans="1:27" ht="15.75" customHeight="1">
      <c r="A104" s="3"/>
      <c r="B104" s="134"/>
      <c r="C104" s="36" t="s">
        <v>332</v>
      </c>
      <c r="D104" s="70" t="s">
        <v>1538</v>
      </c>
      <c r="E104" s="3"/>
      <c r="F104" s="108"/>
      <c r="G104" s="3"/>
      <c r="H104" s="3"/>
      <c r="I104" s="3"/>
      <c r="J104" s="3"/>
      <c r="K104" s="3"/>
      <c r="L104" s="3"/>
      <c r="M104" s="3"/>
      <c r="N104" s="3"/>
      <c r="O104" s="3"/>
      <c r="P104" s="3"/>
      <c r="Q104" s="3"/>
      <c r="R104" s="3"/>
      <c r="S104" s="3"/>
      <c r="T104" s="3"/>
      <c r="U104" s="3"/>
      <c r="V104" s="3"/>
      <c r="W104" s="3"/>
      <c r="X104" s="3"/>
      <c r="Y104" s="3"/>
      <c r="Z104" s="3"/>
      <c r="AA104" s="3"/>
    </row>
    <row r="105" spans="1:27" ht="15.75" customHeight="1">
      <c r="A105" s="3"/>
      <c r="B105" s="134"/>
      <c r="C105" s="36" t="s">
        <v>189</v>
      </c>
      <c r="D105" s="37" t="s">
        <v>1549</v>
      </c>
      <c r="E105" s="3"/>
      <c r="F105" s="108"/>
      <c r="G105" s="3"/>
      <c r="H105" s="3"/>
      <c r="I105" s="3"/>
      <c r="J105" s="3"/>
      <c r="K105" s="3"/>
      <c r="L105" s="3"/>
      <c r="M105" s="3"/>
      <c r="N105" s="3"/>
      <c r="O105" s="3"/>
      <c r="P105" s="3"/>
      <c r="Q105" s="3"/>
      <c r="R105" s="3"/>
      <c r="S105" s="3"/>
      <c r="T105" s="3"/>
      <c r="U105" s="3"/>
      <c r="V105" s="3"/>
      <c r="W105" s="3"/>
      <c r="X105" s="3"/>
      <c r="Y105" s="3"/>
      <c r="Z105" s="3"/>
      <c r="AA105" s="3"/>
    </row>
    <row r="106" spans="1:27" ht="15.75" customHeight="1">
      <c r="A106" s="3"/>
      <c r="B106" s="135"/>
      <c r="C106" s="36" t="s">
        <v>193</v>
      </c>
      <c r="D106" s="37" t="s">
        <v>1550</v>
      </c>
      <c r="E106" s="3"/>
      <c r="F106" s="5"/>
      <c r="G106" s="3"/>
      <c r="H106" s="3"/>
      <c r="I106" s="3"/>
      <c r="J106" s="3"/>
      <c r="K106" s="3"/>
      <c r="L106" s="3"/>
      <c r="M106" s="3"/>
      <c r="N106" s="3"/>
      <c r="O106" s="3"/>
      <c r="P106" s="3"/>
      <c r="Q106" s="3"/>
      <c r="R106" s="3"/>
      <c r="S106" s="3"/>
      <c r="T106" s="3"/>
      <c r="U106" s="3"/>
      <c r="V106" s="3"/>
      <c r="W106" s="3"/>
      <c r="X106" s="3"/>
      <c r="Y106" s="3"/>
      <c r="Z106" s="3"/>
      <c r="AA106" s="3"/>
    </row>
    <row r="107" spans="1:27" ht="15.75" customHeight="1">
      <c r="A107" s="3"/>
      <c r="B107" s="3"/>
      <c r="C107" s="2"/>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75" customHeight="1">
      <c r="A108" s="1"/>
      <c r="B108" s="25" t="s">
        <v>234</v>
      </c>
      <c r="C108" s="128" t="s">
        <v>235</v>
      </c>
      <c r="D108" s="126"/>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75" customHeight="1">
      <c r="A109" s="31"/>
      <c r="B109" s="31"/>
      <c r="C109" s="30"/>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5.75" customHeight="1">
      <c r="A110" s="3"/>
      <c r="B110" s="3"/>
      <c r="C110" s="2"/>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75" customHeight="1">
      <c r="A111" s="3"/>
      <c r="B111" s="3"/>
      <c r="C111" s="2"/>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75" customHeight="1">
      <c r="A112" s="3"/>
      <c r="B112" s="3"/>
      <c r="C112" s="2"/>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75" customHeight="1">
      <c r="A113" s="3"/>
      <c r="B113" s="3"/>
      <c r="C113" s="2"/>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75" customHeight="1">
      <c r="A114" s="3"/>
      <c r="B114" s="3"/>
      <c r="C114" s="2"/>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75" customHeight="1">
      <c r="A115" s="3"/>
      <c r="B115" s="3"/>
      <c r="C115" s="2"/>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75" customHeight="1">
      <c r="A116" s="3"/>
      <c r="B116" s="3"/>
      <c r="C116" s="2"/>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75" customHeight="1">
      <c r="A117" s="3"/>
      <c r="B117" s="3"/>
      <c r="C117" s="2"/>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75" customHeight="1">
      <c r="A118" s="3"/>
      <c r="B118" s="3"/>
      <c r="C118" s="2"/>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75" customHeight="1">
      <c r="A119" s="3"/>
      <c r="B119" s="3"/>
      <c r="C119" s="2"/>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75" customHeight="1">
      <c r="A120" s="3"/>
      <c r="B120" s="3"/>
      <c r="C120" s="2"/>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75" customHeight="1">
      <c r="A121" s="3"/>
      <c r="B121" s="3"/>
      <c r="C121" s="2"/>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75" customHeight="1">
      <c r="A122" s="3"/>
      <c r="B122" s="3"/>
      <c r="C122" s="2"/>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75" customHeight="1">
      <c r="A123" s="3"/>
      <c r="B123" s="3"/>
      <c r="C123" s="2"/>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75" customHeight="1">
      <c r="A124" s="3"/>
      <c r="B124" s="3"/>
      <c r="C124" s="2"/>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75" customHeight="1">
      <c r="A125" s="3"/>
      <c r="B125" s="3"/>
      <c r="C125" s="2"/>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75" customHeight="1">
      <c r="A126" s="3"/>
      <c r="B126" s="3"/>
      <c r="C126" s="2"/>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75" customHeight="1">
      <c r="A127" s="3"/>
      <c r="B127" s="3"/>
      <c r="C127" s="2"/>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75" customHeight="1">
      <c r="A128" s="3"/>
      <c r="B128" s="3"/>
      <c r="C128" s="2"/>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75" customHeight="1">
      <c r="A129" s="3"/>
      <c r="B129" s="3"/>
      <c r="C129" s="2"/>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75" customHeight="1">
      <c r="A130" s="3"/>
      <c r="B130" s="3"/>
      <c r="C130" s="2"/>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75" customHeight="1">
      <c r="A131" s="3"/>
      <c r="B131" s="3"/>
      <c r="C131" s="2"/>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75" customHeight="1">
      <c r="A132" s="3"/>
      <c r="B132" s="3"/>
      <c r="C132" s="2"/>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75" customHeight="1">
      <c r="A133" s="3"/>
      <c r="B133" s="3"/>
      <c r="C133" s="2"/>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75" customHeight="1">
      <c r="A134" s="3"/>
      <c r="B134" s="3"/>
      <c r="C134" s="2"/>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75" customHeight="1">
      <c r="A135" s="3"/>
      <c r="B135" s="3"/>
      <c r="C135" s="2"/>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75" customHeight="1">
      <c r="A136" s="3"/>
      <c r="B136" s="3"/>
      <c r="C136" s="2"/>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75" customHeight="1">
      <c r="A137" s="3"/>
      <c r="B137" s="3"/>
      <c r="C137" s="2"/>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75" customHeight="1">
      <c r="A138" s="3"/>
      <c r="B138" s="3"/>
      <c r="C138" s="2"/>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75" customHeight="1">
      <c r="A139" s="3"/>
      <c r="B139" s="3"/>
      <c r="C139" s="2"/>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75" customHeight="1">
      <c r="A140" s="3"/>
      <c r="B140" s="3"/>
      <c r="C140" s="2"/>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75" customHeight="1">
      <c r="A141" s="3"/>
      <c r="B141" s="3"/>
      <c r="C141" s="2"/>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75" customHeight="1">
      <c r="A142" s="3"/>
      <c r="B142" s="3"/>
      <c r="C142" s="2"/>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75" customHeight="1">
      <c r="A143" s="3"/>
      <c r="B143" s="3"/>
      <c r="C143" s="2"/>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75" customHeight="1">
      <c r="A144" s="3"/>
      <c r="B144" s="3"/>
      <c r="C144" s="2"/>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75" customHeight="1">
      <c r="A145" s="3"/>
      <c r="B145" s="3"/>
      <c r="C145" s="2"/>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75" customHeight="1">
      <c r="A146" s="3"/>
      <c r="B146" s="3"/>
      <c r="C146" s="2"/>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75" customHeight="1">
      <c r="A147" s="3"/>
      <c r="B147" s="3"/>
      <c r="C147" s="2"/>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75" customHeight="1">
      <c r="A148" s="3"/>
      <c r="B148" s="3"/>
      <c r="C148" s="2"/>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75" customHeight="1">
      <c r="A149" s="3"/>
      <c r="B149" s="3"/>
      <c r="C149" s="2"/>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75" customHeight="1">
      <c r="A150" s="3"/>
      <c r="B150" s="3"/>
      <c r="C150" s="2"/>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75" customHeight="1">
      <c r="A151" s="3"/>
      <c r="B151" s="3"/>
      <c r="C151" s="2"/>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75" customHeight="1">
      <c r="A152" s="3"/>
      <c r="B152" s="3"/>
      <c r="C152" s="2"/>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75" customHeight="1">
      <c r="A153" s="3"/>
      <c r="B153" s="3"/>
      <c r="C153" s="2"/>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75" customHeight="1">
      <c r="A154" s="3"/>
      <c r="B154" s="3"/>
      <c r="C154" s="2"/>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75" customHeight="1">
      <c r="A155" s="3"/>
      <c r="B155" s="3"/>
      <c r="C155" s="2"/>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75" customHeight="1">
      <c r="A156" s="3"/>
      <c r="B156" s="3"/>
      <c r="C156" s="2"/>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75" customHeight="1">
      <c r="A157" s="3"/>
      <c r="B157" s="3"/>
      <c r="C157" s="2"/>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75" customHeight="1">
      <c r="A158" s="3"/>
      <c r="B158" s="3"/>
      <c r="C158" s="2"/>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75" customHeight="1">
      <c r="A159" s="3"/>
      <c r="B159" s="3"/>
      <c r="C159" s="2"/>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75" customHeight="1">
      <c r="A160" s="3"/>
      <c r="B160" s="3"/>
      <c r="C160" s="2"/>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75" customHeight="1">
      <c r="A161" s="3"/>
      <c r="B161" s="3"/>
      <c r="C161" s="2"/>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75" customHeight="1">
      <c r="A162" s="3"/>
      <c r="B162" s="3"/>
      <c r="C162" s="2"/>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75" customHeight="1">
      <c r="A163" s="3"/>
      <c r="B163" s="3"/>
      <c r="C163" s="2"/>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75" customHeight="1">
      <c r="A164" s="3"/>
      <c r="B164" s="3"/>
      <c r="C164" s="2"/>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75" customHeight="1">
      <c r="A165" s="3"/>
      <c r="B165" s="3"/>
      <c r="C165" s="2"/>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75" customHeight="1">
      <c r="A166" s="3"/>
      <c r="B166" s="3"/>
      <c r="C166" s="2"/>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75" customHeight="1">
      <c r="A167" s="3"/>
      <c r="B167" s="3"/>
      <c r="C167" s="2"/>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75" customHeight="1">
      <c r="A168" s="3"/>
      <c r="B168" s="3"/>
      <c r="C168" s="2"/>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75" customHeight="1">
      <c r="A169" s="3"/>
      <c r="B169" s="3"/>
      <c r="C169" s="2"/>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75" customHeight="1">
      <c r="A170" s="3"/>
      <c r="B170" s="3"/>
      <c r="C170" s="2"/>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75" customHeight="1">
      <c r="A171" s="3"/>
      <c r="B171" s="3"/>
      <c r="C171" s="2"/>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75" customHeight="1">
      <c r="A172" s="3"/>
      <c r="B172" s="3"/>
      <c r="C172" s="2"/>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75" customHeight="1">
      <c r="A173" s="3"/>
      <c r="B173" s="3"/>
      <c r="C173" s="2"/>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75" customHeight="1">
      <c r="A174" s="3"/>
      <c r="B174" s="3"/>
      <c r="C174" s="2"/>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75" customHeight="1">
      <c r="A175" s="3"/>
      <c r="B175" s="3"/>
      <c r="C175" s="2"/>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75" customHeight="1">
      <c r="A176" s="3"/>
      <c r="B176" s="3"/>
      <c r="C176" s="2"/>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75" customHeight="1">
      <c r="A177" s="3"/>
      <c r="B177" s="3"/>
      <c r="C177" s="2"/>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75" customHeight="1">
      <c r="A178" s="3"/>
      <c r="B178" s="3"/>
      <c r="C178" s="2"/>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75" customHeight="1">
      <c r="A179" s="3"/>
      <c r="B179" s="3"/>
      <c r="C179" s="2"/>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75" customHeight="1">
      <c r="A180" s="3"/>
      <c r="B180" s="3"/>
      <c r="C180" s="2"/>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75" customHeight="1">
      <c r="A181" s="3"/>
      <c r="B181" s="3"/>
      <c r="C181" s="2"/>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75" customHeight="1">
      <c r="A182" s="3"/>
      <c r="B182" s="3"/>
      <c r="C182" s="2"/>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customHeight="1">
      <c r="A183" s="3"/>
      <c r="B183" s="3"/>
      <c r="C183" s="2"/>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75" customHeight="1">
      <c r="A184" s="3"/>
      <c r="B184" s="3"/>
      <c r="C184" s="2"/>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75" customHeight="1">
      <c r="A185" s="3"/>
      <c r="B185" s="3"/>
      <c r="C185" s="2"/>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75" customHeight="1">
      <c r="A186" s="3"/>
      <c r="B186" s="3"/>
      <c r="C186" s="2"/>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75" customHeight="1">
      <c r="A187" s="3"/>
      <c r="B187" s="3"/>
      <c r="C187" s="2"/>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75" customHeight="1">
      <c r="A188" s="3"/>
      <c r="B188" s="3"/>
      <c r="C188" s="2"/>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75" customHeight="1">
      <c r="A189" s="3"/>
      <c r="B189" s="3"/>
      <c r="C189" s="2"/>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75" customHeight="1">
      <c r="A190" s="3"/>
      <c r="B190" s="3"/>
      <c r="C190" s="2"/>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75" customHeight="1">
      <c r="A191" s="3"/>
      <c r="B191" s="3"/>
      <c r="C191" s="2"/>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75" customHeight="1">
      <c r="A192" s="3"/>
      <c r="B192" s="3"/>
      <c r="C192" s="2"/>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75" customHeight="1">
      <c r="A193" s="3"/>
      <c r="B193" s="3"/>
      <c r="C193" s="2"/>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75" customHeight="1">
      <c r="A194" s="3"/>
      <c r="B194" s="3"/>
      <c r="C194" s="2"/>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75" customHeight="1">
      <c r="A195" s="3"/>
      <c r="B195" s="3"/>
      <c r="C195" s="2"/>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75" customHeight="1">
      <c r="A196" s="3"/>
      <c r="B196" s="3"/>
      <c r="C196" s="2"/>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customHeight="1">
      <c r="A197" s="3"/>
      <c r="B197" s="3"/>
      <c r="C197" s="2"/>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75" customHeight="1">
      <c r="A198" s="3"/>
      <c r="B198" s="3"/>
      <c r="C198" s="2"/>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75" customHeight="1">
      <c r="A199" s="3"/>
      <c r="B199" s="3"/>
      <c r="C199" s="2"/>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75" customHeight="1">
      <c r="A200" s="3"/>
      <c r="B200" s="3"/>
      <c r="C200" s="2"/>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75" customHeight="1">
      <c r="A201" s="3"/>
      <c r="B201" s="3"/>
      <c r="C201" s="2"/>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75" customHeight="1">
      <c r="A202" s="3"/>
      <c r="B202" s="3"/>
      <c r="C202" s="2"/>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75" customHeight="1">
      <c r="A203" s="3"/>
      <c r="B203" s="3"/>
      <c r="C203" s="2"/>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75" customHeight="1">
      <c r="A204" s="3"/>
      <c r="B204" s="3"/>
      <c r="C204" s="2"/>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75" customHeight="1">
      <c r="A205" s="3"/>
      <c r="B205" s="3"/>
      <c r="C205" s="2"/>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customHeight="1">
      <c r="A206" s="3"/>
      <c r="B206" s="3"/>
      <c r="C206" s="2"/>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75" customHeight="1">
      <c r="A207" s="3"/>
      <c r="B207" s="3"/>
      <c r="C207" s="2"/>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75" customHeight="1">
      <c r="A208" s="3"/>
      <c r="B208" s="3"/>
      <c r="C208" s="2"/>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75" customHeight="1">
      <c r="A209" s="3"/>
      <c r="B209" s="3"/>
      <c r="C209" s="2"/>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75" customHeight="1">
      <c r="A210" s="3"/>
      <c r="B210" s="3"/>
      <c r="C210" s="2"/>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75" customHeight="1">
      <c r="A211" s="3"/>
      <c r="B211" s="3"/>
      <c r="C211" s="2"/>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75" customHeight="1">
      <c r="A212" s="3"/>
      <c r="B212" s="3"/>
      <c r="C212" s="2"/>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customHeight="1">
      <c r="A213" s="3"/>
      <c r="B213" s="3"/>
      <c r="C213" s="2"/>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75" customHeight="1">
      <c r="A214" s="3"/>
      <c r="B214" s="3"/>
      <c r="C214" s="2"/>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75" customHeight="1">
      <c r="A215" s="3"/>
      <c r="B215" s="3"/>
      <c r="C215" s="2"/>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75" customHeight="1">
      <c r="A216" s="3"/>
      <c r="B216" s="3"/>
      <c r="C216" s="2"/>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75" customHeight="1">
      <c r="A217" s="3"/>
      <c r="B217" s="3"/>
      <c r="C217" s="2"/>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75" customHeight="1">
      <c r="A218" s="3"/>
      <c r="B218" s="3"/>
      <c r="C218" s="2"/>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75" customHeight="1">
      <c r="A219" s="3"/>
      <c r="B219" s="3"/>
      <c r="C219" s="2"/>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75" customHeight="1">
      <c r="A220" s="3"/>
      <c r="B220" s="3"/>
      <c r="C220" s="2"/>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75" customHeight="1">
      <c r="A221" s="3"/>
      <c r="B221" s="3"/>
      <c r="C221" s="2"/>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75" customHeight="1">
      <c r="A222" s="3"/>
      <c r="B222" s="3"/>
      <c r="C222" s="2"/>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75" customHeight="1">
      <c r="A223" s="3"/>
      <c r="B223" s="3"/>
      <c r="C223" s="2"/>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75" customHeight="1">
      <c r="A224" s="3"/>
      <c r="B224" s="3"/>
      <c r="C224" s="2"/>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75" customHeight="1">
      <c r="A225" s="3"/>
      <c r="B225" s="3"/>
      <c r="C225" s="2"/>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75" customHeight="1">
      <c r="A226" s="3"/>
      <c r="B226" s="3"/>
      <c r="C226" s="2"/>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75" customHeight="1">
      <c r="A227" s="3"/>
      <c r="B227" s="3"/>
      <c r="C227" s="2"/>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75" customHeight="1">
      <c r="A228" s="3"/>
      <c r="B228" s="3"/>
      <c r="C228" s="2"/>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75" customHeight="1">
      <c r="A229" s="3"/>
      <c r="B229" s="3"/>
      <c r="C229" s="2"/>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75" customHeight="1">
      <c r="A230" s="3"/>
      <c r="B230" s="3"/>
      <c r="C230" s="2"/>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75" customHeight="1">
      <c r="A231" s="3"/>
      <c r="B231" s="3"/>
      <c r="C231" s="2"/>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75" customHeight="1">
      <c r="A232" s="3"/>
      <c r="B232" s="3"/>
      <c r="C232" s="2"/>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75" customHeight="1">
      <c r="A233" s="3"/>
      <c r="B233" s="3"/>
      <c r="C233" s="2"/>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75" customHeight="1">
      <c r="A234" s="3"/>
      <c r="B234" s="3"/>
      <c r="C234" s="2"/>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75" customHeight="1">
      <c r="A235" s="3"/>
      <c r="B235" s="3"/>
      <c r="C235" s="2"/>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75" customHeight="1">
      <c r="A236" s="3"/>
      <c r="B236" s="3"/>
      <c r="C236" s="2"/>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75" customHeight="1">
      <c r="A237" s="3"/>
      <c r="B237" s="3"/>
      <c r="C237" s="2"/>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75" customHeight="1">
      <c r="A238" s="3"/>
      <c r="B238" s="3"/>
      <c r="C238" s="2"/>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75" customHeight="1">
      <c r="A239" s="3"/>
      <c r="B239" s="3"/>
      <c r="C239" s="2"/>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75" customHeight="1">
      <c r="A240" s="3"/>
      <c r="B240" s="3"/>
      <c r="C240" s="2"/>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75" customHeight="1">
      <c r="A241" s="3"/>
      <c r="B241" s="3"/>
      <c r="C241" s="2"/>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75" customHeight="1">
      <c r="A242" s="3"/>
      <c r="B242" s="3"/>
      <c r="C242" s="2"/>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75" customHeight="1">
      <c r="A243" s="3"/>
      <c r="B243" s="3"/>
      <c r="C243" s="2"/>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75" customHeight="1">
      <c r="A244" s="3"/>
      <c r="B244" s="3"/>
      <c r="C244" s="2"/>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75" customHeight="1">
      <c r="A245" s="3"/>
      <c r="B245" s="3"/>
      <c r="C245" s="2"/>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75" customHeight="1">
      <c r="A246" s="3"/>
      <c r="B246" s="3"/>
      <c r="C246" s="2"/>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75" customHeight="1">
      <c r="A247" s="3"/>
      <c r="B247" s="3"/>
      <c r="C247" s="2"/>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75" customHeight="1">
      <c r="A248" s="3"/>
      <c r="B248" s="3"/>
      <c r="C248" s="2"/>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75" customHeight="1">
      <c r="A249" s="3"/>
      <c r="B249" s="3"/>
      <c r="C249" s="2"/>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75" customHeight="1">
      <c r="A250" s="3"/>
      <c r="B250" s="3"/>
      <c r="C250" s="2"/>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75" customHeight="1">
      <c r="A251" s="3"/>
      <c r="B251" s="3"/>
      <c r="C251" s="2"/>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75" customHeight="1">
      <c r="A252" s="3"/>
      <c r="B252" s="3"/>
      <c r="C252" s="2"/>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75" customHeight="1">
      <c r="A253" s="3"/>
      <c r="B253" s="3"/>
      <c r="C253" s="2"/>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customHeight="1">
      <c r="A254" s="3"/>
      <c r="B254" s="3"/>
      <c r="C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customHeight="1">
      <c r="A255" s="3"/>
      <c r="B255" s="3"/>
      <c r="C255" s="2"/>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75" customHeight="1">
      <c r="A256" s="3"/>
      <c r="B256" s="3"/>
      <c r="C256" s="2"/>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75" customHeight="1">
      <c r="A257" s="3"/>
      <c r="B257" s="3"/>
      <c r="C257" s="2"/>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75" customHeight="1">
      <c r="A258" s="3"/>
      <c r="B258" s="3"/>
      <c r="C258" s="2"/>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75" customHeight="1">
      <c r="A259" s="3"/>
      <c r="B259" s="3"/>
      <c r="C259" s="2"/>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75" customHeight="1">
      <c r="A260" s="3"/>
      <c r="B260" s="3"/>
      <c r="C260" s="2"/>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75" customHeight="1">
      <c r="A261" s="3"/>
      <c r="B261" s="3"/>
      <c r="C261" s="2"/>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75" customHeight="1">
      <c r="A262" s="3"/>
      <c r="B262" s="3"/>
      <c r="C262" s="2"/>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75" customHeight="1">
      <c r="A263" s="3"/>
      <c r="B263" s="3"/>
      <c r="C263" s="2"/>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75" customHeight="1">
      <c r="A264" s="3"/>
      <c r="B264" s="3"/>
      <c r="C264" s="2"/>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75" customHeight="1">
      <c r="A265" s="3"/>
      <c r="B265" s="3"/>
      <c r="C265" s="2"/>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75" customHeight="1">
      <c r="A266" s="3"/>
      <c r="B266" s="3"/>
      <c r="C266" s="2"/>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75" customHeight="1">
      <c r="A267" s="3"/>
      <c r="B267" s="3"/>
      <c r="C267" s="2"/>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75" customHeight="1">
      <c r="A268" s="3"/>
      <c r="B268" s="3"/>
      <c r="C268" s="2"/>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75" customHeight="1">
      <c r="A269" s="3"/>
      <c r="B269" s="3"/>
      <c r="C269" s="2"/>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75" customHeight="1">
      <c r="A270" s="3"/>
      <c r="B270" s="3"/>
      <c r="C270" s="2"/>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75" customHeight="1">
      <c r="A271" s="3"/>
      <c r="B271" s="3"/>
      <c r="C271" s="2"/>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75" customHeight="1">
      <c r="A272" s="3"/>
      <c r="B272" s="3"/>
      <c r="C272" s="2"/>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75" customHeight="1">
      <c r="A273" s="3"/>
      <c r="B273" s="3"/>
      <c r="C273" s="2"/>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75" customHeight="1">
      <c r="A274" s="3"/>
      <c r="B274" s="3"/>
      <c r="C274" s="2"/>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75" customHeight="1">
      <c r="A275" s="3"/>
      <c r="B275" s="3"/>
      <c r="C275" s="2"/>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75" customHeight="1">
      <c r="A276" s="3"/>
      <c r="B276" s="3"/>
      <c r="C276" s="2"/>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75" customHeight="1">
      <c r="A277" s="3"/>
      <c r="B277" s="3"/>
      <c r="C277" s="2"/>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75" customHeight="1">
      <c r="A278" s="3"/>
      <c r="B278" s="3"/>
      <c r="C278" s="2"/>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75" customHeight="1">
      <c r="A279" s="3"/>
      <c r="B279" s="3"/>
      <c r="C279" s="2"/>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75" customHeight="1">
      <c r="A280" s="3"/>
      <c r="B280" s="3"/>
      <c r="C280" s="2"/>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75" customHeight="1">
      <c r="A281" s="3"/>
      <c r="B281" s="3"/>
      <c r="C281" s="2"/>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75" customHeight="1">
      <c r="A282" s="3"/>
      <c r="B282" s="3"/>
      <c r="C282" s="2"/>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75" customHeight="1">
      <c r="A283" s="3"/>
      <c r="B283" s="3"/>
      <c r="C283" s="2"/>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75" customHeight="1">
      <c r="A284" s="3"/>
      <c r="B284" s="3"/>
      <c r="C284" s="2"/>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75" customHeight="1">
      <c r="A285" s="3"/>
      <c r="B285" s="3"/>
      <c r="C285" s="2"/>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75" customHeight="1">
      <c r="A286" s="3"/>
      <c r="B286" s="3"/>
      <c r="C286" s="2"/>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75" customHeight="1">
      <c r="A287" s="3"/>
      <c r="B287" s="3"/>
      <c r="C287" s="2"/>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75" customHeight="1">
      <c r="A288" s="3"/>
      <c r="B288" s="3"/>
      <c r="C288" s="2"/>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75" customHeight="1">
      <c r="A289" s="3"/>
      <c r="B289" s="3"/>
      <c r="C289" s="2"/>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customHeight="1">
      <c r="A290" s="3"/>
      <c r="B290" s="3"/>
      <c r="C290" s="2"/>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75" customHeight="1">
      <c r="A291" s="3"/>
      <c r="B291" s="3"/>
      <c r="C291" s="2"/>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75" customHeight="1">
      <c r="A292" s="3"/>
      <c r="B292" s="3"/>
      <c r="C292" s="2"/>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75" customHeight="1">
      <c r="A293" s="3"/>
      <c r="B293" s="3"/>
      <c r="C293" s="2"/>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75" customHeight="1">
      <c r="A294" s="3"/>
      <c r="B294" s="3"/>
      <c r="C294" s="2"/>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75" customHeight="1">
      <c r="A295" s="3"/>
      <c r="B295" s="3"/>
      <c r="C295" s="2"/>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75" customHeight="1">
      <c r="A296" s="3"/>
      <c r="B296" s="3"/>
      <c r="C296" s="2"/>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75" customHeight="1">
      <c r="A297" s="3"/>
      <c r="B297" s="3"/>
      <c r="C297" s="2"/>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75" customHeight="1">
      <c r="A298" s="3"/>
      <c r="B298" s="3"/>
      <c r="C298" s="2"/>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75" customHeight="1">
      <c r="A299" s="3"/>
      <c r="B299" s="3"/>
      <c r="C299" s="2"/>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75" customHeight="1">
      <c r="A300" s="3"/>
      <c r="B300" s="3"/>
      <c r="C300" s="2"/>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75" customHeight="1">
      <c r="A301" s="3"/>
      <c r="B301" s="3"/>
      <c r="C301" s="2"/>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75" customHeight="1">
      <c r="A302" s="3"/>
      <c r="B302" s="3"/>
      <c r="C302" s="2"/>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75" customHeight="1">
      <c r="A303" s="3"/>
      <c r="B303" s="3"/>
      <c r="C303" s="2"/>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75" customHeight="1">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75" customHeight="1">
      <c r="A305" s="3"/>
      <c r="B305" s="3"/>
      <c r="C305" s="2"/>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75" customHeight="1">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75" customHeight="1">
      <c r="A307" s="3"/>
      <c r="B307" s="3"/>
      <c r="C307" s="2"/>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75" customHeight="1">
      <c r="A308" s="3"/>
      <c r="B308" s="3"/>
      <c r="C308" s="2"/>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75" customHeight="1"/>
    <row r="310" spans="1:27" ht="15.75" customHeight="1"/>
    <row r="311" spans="1:27" ht="15.75" customHeight="1"/>
    <row r="312" spans="1:27" ht="15.75" customHeight="1"/>
    <row r="313" spans="1:27" ht="15.75" customHeight="1"/>
    <row r="314" spans="1:27" ht="15.75" customHeight="1"/>
    <row r="315" spans="1:27" ht="15.75" customHeight="1"/>
    <row r="316" spans="1:27" ht="15.75" customHeight="1"/>
    <row r="317" spans="1:27" ht="15.75" customHeight="1"/>
    <row r="318" spans="1:27" ht="15.75" customHeight="1"/>
    <row r="319" spans="1:27" ht="15.75" customHeight="1"/>
    <row r="320" spans="1:27"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9">
    <mergeCell ref="C86:D86"/>
    <mergeCell ref="C88:D88"/>
    <mergeCell ref="C108:D108"/>
    <mergeCell ref="B90:B106"/>
    <mergeCell ref="C52:D52"/>
    <mergeCell ref="B82:B86"/>
    <mergeCell ref="C7:D7"/>
    <mergeCell ref="C14:D14"/>
    <mergeCell ref="B10:B14"/>
    <mergeCell ref="C48:D48"/>
    <mergeCell ref="B45:D45"/>
    <mergeCell ref="B46:B50"/>
    <mergeCell ref="C50:D50"/>
    <mergeCell ref="C49:D49"/>
    <mergeCell ref="C46:D46"/>
    <mergeCell ref="C39:D39"/>
    <mergeCell ref="B18:B37"/>
    <mergeCell ref="C47:D47"/>
    <mergeCell ref="J2:J3"/>
    <mergeCell ref="C2:D2"/>
    <mergeCell ref="C3:D3"/>
    <mergeCell ref="C6:D6"/>
    <mergeCell ref="C13:D13"/>
    <mergeCell ref="B9:D9"/>
    <mergeCell ref="C12:D12"/>
    <mergeCell ref="C10:D10"/>
    <mergeCell ref="C42:D42"/>
    <mergeCell ref="C43:D43"/>
    <mergeCell ref="C11:D11"/>
    <mergeCell ref="C16:D16"/>
    <mergeCell ref="C85:D85"/>
    <mergeCell ref="C82:D82"/>
    <mergeCell ref="C84:D84"/>
    <mergeCell ref="C83:D83"/>
    <mergeCell ref="C75:D75"/>
    <mergeCell ref="C78:D78"/>
    <mergeCell ref="B81:D81"/>
    <mergeCell ref="C79:D79"/>
    <mergeCell ref="B54:B73"/>
  </mergeCells>
  <conditionalFormatting sqref="C1:D8 C10:C44 D10:D22 D25:D44 F37 C46:D80 F72:F73 C82:D1000 F96:F97 F106">
    <cfRule type="cellIs" dxfId="3" priority="1" operator="equal">
      <formula>"Success"</formula>
    </cfRule>
  </conditionalFormatting>
  <conditionalFormatting sqref="C1:D8 C10:C44 D10:D22 D25:D44 F37 C46:D80 F72:F73 C82:D1000 F96:F97 F106">
    <cfRule type="containsText" dxfId="2" priority="2" operator="containsText" text="Failed">
      <formula>NOT(ISERROR(SEARCH(("Failed"),(C1))))</formula>
    </cfRule>
  </conditionalFormatting>
  <hyperlinks>
    <hyperlink ref="J2" location="Summary!A1" display="&lt; Back To Summary" xr:uid="{00000000-0004-0000-2000-000000000000}"/>
    <hyperlink ref="C3" location="TC-030!A1" display="TC-030" xr:uid="{00000000-0004-0000-2000-000001000000}"/>
    <hyperlink ref="C7" location="TC-031!6:6" display="TC-031-SC-001" xr:uid="{00000000-0004-0000-2000-000002000000}"/>
    <hyperlink ref="C43" location="TC-031!42:42" display="TC-031-SC-002" xr:uid="{00000000-0004-0000-2000-000003000000}"/>
    <hyperlink ref="C79" location="TC-031!78:78" display="TC-031-SC-003" xr:uid="{00000000-0004-0000-2000-000004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B8043"/>
    <outlinePr summaryBelow="0" summaryRight="0"/>
  </sheetPr>
  <dimension ref="A1:AB1000"/>
  <sheetViews>
    <sheetView showGridLines="0" workbookViewId="0">
      <pane ySplit="4" topLeftCell="A5" activePane="bottomLeft" state="frozen"/>
      <selection pane="bottomLeft" activeCell="B6" sqref="B6"/>
    </sheetView>
  </sheetViews>
  <sheetFormatPr defaultColWidth="14.44140625" defaultRowHeight="15" customHeight="1"/>
  <cols>
    <col min="1" max="1" width="9.88671875" customWidth="1"/>
    <col min="2" max="2" width="28.6640625" customWidth="1"/>
    <col min="3" max="3" width="3.88671875" customWidth="1"/>
    <col min="4" max="4" width="71.5546875" customWidth="1"/>
    <col min="5" max="6" width="14.44140625" customWidth="1"/>
    <col min="7" max="7" width="16" customWidth="1"/>
    <col min="9" max="9" width="5.44140625" customWidth="1"/>
    <col min="10" max="10" width="18.5546875" customWidth="1"/>
  </cols>
  <sheetData>
    <row r="1" spans="1:28" ht="14.4">
      <c r="A1" s="1" t="s">
        <v>0</v>
      </c>
      <c r="B1" s="1"/>
      <c r="C1" s="3"/>
      <c r="D1" s="3"/>
      <c r="E1" s="3"/>
      <c r="F1" s="3"/>
      <c r="G1" s="3"/>
      <c r="H1" s="3"/>
      <c r="I1" s="3"/>
      <c r="J1" s="3"/>
      <c r="K1" s="3"/>
      <c r="L1" s="3"/>
      <c r="M1" s="3"/>
      <c r="N1" s="3"/>
      <c r="O1" s="3"/>
      <c r="P1" s="3"/>
      <c r="Q1" s="3"/>
      <c r="R1" s="3"/>
      <c r="S1" s="3"/>
      <c r="T1" s="3"/>
      <c r="U1" s="3"/>
      <c r="V1" s="3"/>
      <c r="W1" s="3"/>
      <c r="X1" s="3"/>
      <c r="Y1" s="3"/>
      <c r="Z1" s="3"/>
      <c r="AA1" s="3"/>
      <c r="AB1" s="3"/>
    </row>
    <row r="2" spans="1:28" ht="14.4">
      <c r="A2" s="1"/>
      <c r="B2" s="9" t="s">
        <v>5</v>
      </c>
      <c r="C2" s="158" t="str">
        <f>Summary!C155</f>
        <v>Users Log Out</v>
      </c>
      <c r="D2" s="126"/>
      <c r="E2" s="3"/>
      <c r="F2" s="17" t="s">
        <v>17</v>
      </c>
      <c r="G2" s="17" t="s">
        <v>15</v>
      </c>
      <c r="H2" s="17" t="s">
        <v>16</v>
      </c>
      <c r="I2" s="3"/>
      <c r="J2" s="129" t="s">
        <v>19</v>
      </c>
      <c r="K2" s="3"/>
      <c r="L2" s="3"/>
      <c r="M2" s="3"/>
      <c r="N2" s="3"/>
      <c r="O2" s="3"/>
      <c r="P2" s="3"/>
      <c r="Q2" s="3"/>
      <c r="R2" s="3"/>
      <c r="S2" s="3"/>
      <c r="T2" s="3"/>
      <c r="U2" s="3"/>
      <c r="V2" s="3"/>
      <c r="W2" s="3"/>
      <c r="X2" s="3"/>
      <c r="Y2" s="3"/>
      <c r="Z2" s="3"/>
      <c r="AA2" s="3"/>
      <c r="AB2" s="3"/>
    </row>
    <row r="3" spans="1:28" ht="14.4">
      <c r="A3" s="1"/>
      <c r="B3" s="25" t="s">
        <v>25</v>
      </c>
      <c r="C3" s="159" t="s">
        <v>613</v>
      </c>
      <c r="D3" s="126"/>
      <c r="E3" s="3"/>
      <c r="F3" s="26">
        <f>COUNTIF(C:C,"TC-032-SC-*")</f>
        <v>1</v>
      </c>
      <c r="G3" s="26">
        <f>COUNTIF(C:C,"Success")</f>
        <v>1</v>
      </c>
      <c r="H3" s="26">
        <f>F3-G3</f>
        <v>0</v>
      </c>
      <c r="I3" s="3"/>
      <c r="J3" s="130"/>
      <c r="K3" s="3"/>
      <c r="L3" s="3"/>
      <c r="M3" s="3"/>
      <c r="N3" s="3"/>
      <c r="O3" s="3"/>
      <c r="P3" s="3"/>
      <c r="Q3" s="3"/>
      <c r="R3" s="3"/>
      <c r="S3" s="3"/>
      <c r="T3" s="3"/>
      <c r="U3" s="3"/>
      <c r="V3" s="3"/>
      <c r="W3" s="3"/>
      <c r="X3" s="3"/>
      <c r="Y3" s="3"/>
      <c r="Z3" s="3"/>
      <c r="AA3" s="3"/>
      <c r="AB3" s="3"/>
    </row>
    <row r="4" spans="1:28" ht="14.4">
      <c r="A4" s="29"/>
      <c r="B4" s="29"/>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4.4">
      <c r="A5" s="1"/>
      <c r="B5" s="1"/>
      <c r="C5" s="3"/>
      <c r="D5" s="3"/>
      <c r="E5" s="3"/>
      <c r="F5" s="3"/>
      <c r="G5" s="3"/>
      <c r="H5" s="3"/>
      <c r="I5" s="3"/>
      <c r="J5" s="3"/>
      <c r="K5" s="3"/>
      <c r="L5" s="3"/>
      <c r="M5" s="3"/>
      <c r="N5" s="3"/>
      <c r="O5" s="3"/>
      <c r="P5" s="3"/>
      <c r="Q5" s="3"/>
      <c r="R5" s="3"/>
      <c r="S5" s="3"/>
      <c r="T5" s="3"/>
      <c r="U5" s="3"/>
      <c r="V5" s="3"/>
      <c r="W5" s="3"/>
      <c r="X5" s="3"/>
      <c r="Y5" s="3"/>
      <c r="Z5" s="3"/>
      <c r="AA5" s="3"/>
      <c r="AB5" s="3"/>
    </row>
    <row r="6" spans="1:28" ht="14.4">
      <c r="A6" s="55"/>
      <c r="B6" s="57" t="s">
        <v>11</v>
      </c>
      <c r="C6" s="142" t="str">
        <f>Summary!F155</f>
        <v>Normal Scenario for Users Log Out from Application</v>
      </c>
      <c r="D6" s="126"/>
      <c r="E6" s="59"/>
      <c r="F6" s="59"/>
      <c r="G6" s="59"/>
      <c r="H6" s="59"/>
      <c r="I6" s="59"/>
      <c r="J6" s="59"/>
      <c r="K6" s="59"/>
      <c r="L6" s="59"/>
      <c r="M6" s="59"/>
      <c r="N6" s="59"/>
      <c r="O6" s="59"/>
      <c r="P6" s="59"/>
      <c r="Q6" s="59"/>
      <c r="R6" s="59"/>
      <c r="S6" s="59"/>
      <c r="T6" s="59"/>
      <c r="U6" s="59"/>
      <c r="V6" s="59"/>
      <c r="W6" s="59"/>
      <c r="X6" s="59"/>
      <c r="Y6" s="59"/>
      <c r="Z6" s="59"/>
      <c r="AA6" s="59"/>
      <c r="AB6" s="59"/>
    </row>
    <row r="7" spans="1:28" ht="14.4">
      <c r="A7" s="55"/>
      <c r="B7" s="60" t="s">
        <v>9</v>
      </c>
      <c r="C7" s="146" t="s">
        <v>615</v>
      </c>
      <c r="D7" s="126"/>
      <c r="E7" s="59"/>
      <c r="F7" s="59"/>
      <c r="G7" s="59"/>
      <c r="H7" s="59"/>
      <c r="I7" s="59"/>
      <c r="J7" s="59"/>
      <c r="K7" s="59"/>
      <c r="L7" s="59"/>
      <c r="M7" s="59"/>
      <c r="N7" s="59"/>
      <c r="O7" s="59"/>
      <c r="P7" s="59"/>
      <c r="Q7" s="59"/>
      <c r="R7" s="59"/>
      <c r="S7" s="59"/>
      <c r="T7" s="59"/>
      <c r="U7" s="59"/>
      <c r="V7" s="59"/>
      <c r="W7" s="59"/>
      <c r="X7" s="59"/>
      <c r="Y7" s="59"/>
      <c r="Z7" s="59"/>
      <c r="AA7" s="59"/>
      <c r="AB7" s="59"/>
    </row>
    <row r="8" spans="1:28" ht="14.4">
      <c r="A8" s="55"/>
      <c r="B8" s="55"/>
      <c r="C8" s="59"/>
      <c r="D8" s="3"/>
      <c r="E8" s="59"/>
      <c r="F8" s="59"/>
      <c r="G8" s="59"/>
      <c r="H8" s="59"/>
      <c r="I8" s="59"/>
      <c r="J8" s="59"/>
      <c r="K8" s="59"/>
      <c r="L8" s="59"/>
      <c r="M8" s="59"/>
      <c r="N8" s="59"/>
      <c r="O8" s="59"/>
      <c r="P8" s="59"/>
      <c r="Q8" s="59"/>
      <c r="R8" s="59"/>
      <c r="S8" s="59"/>
      <c r="T8" s="59"/>
      <c r="U8" s="59"/>
      <c r="V8" s="59"/>
      <c r="W8" s="59"/>
      <c r="X8" s="59"/>
      <c r="Y8" s="59"/>
      <c r="Z8" s="59"/>
      <c r="AA8" s="59"/>
      <c r="AB8" s="59"/>
    </row>
    <row r="9" spans="1:28" ht="14.4">
      <c r="A9" s="55"/>
      <c r="B9" s="140" t="s">
        <v>67</v>
      </c>
      <c r="C9" s="137"/>
      <c r="D9" s="126"/>
      <c r="E9" s="59"/>
      <c r="F9" s="59"/>
      <c r="G9" s="59"/>
      <c r="H9" s="59"/>
      <c r="I9" s="59"/>
      <c r="J9" s="59"/>
      <c r="K9" s="59"/>
      <c r="L9" s="59"/>
      <c r="M9" s="59"/>
      <c r="N9" s="59"/>
      <c r="O9" s="59"/>
      <c r="P9" s="59"/>
      <c r="Q9" s="59"/>
      <c r="R9" s="59"/>
      <c r="S9" s="59"/>
      <c r="T9" s="59"/>
      <c r="U9" s="59"/>
      <c r="V9" s="59"/>
      <c r="W9" s="59"/>
      <c r="X9" s="59"/>
      <c r="Y9" s="59"/>
      <c r="Z9" s="59"/>
      <c r="AA9" s="59"/>
      <c r="AB9" s="59"/>
    </row>
    <row r="10" spans="1:28" ht="14.4">
      <c r="A10" s="55"/>
      <c r="B10" s="141" t="s">
        <v>81</v>
      </c>
      <c r="C10" s="143" t="s">
        <v>598</v>
      </c>
      <c r="D10" s="126"/>
      <c r="E10" s="59"/>
      <c r="F10" s="59"/>
      <c r="G10" s="59"/>
      <c r="H10" s="59"/>
      <c r="I10" s="59"/>
      <c r="J10" s="59"/>
      <c r="K10" s="59"/>
      <c r="L10" s="59"/>
      <c r="M10" s="59"/>
      <c r="N10" s="59"/>
      <c r="O10" s="59"/>
      <c r="P10" s="59"/>
      <c r="Q10" s="59"/>
      <c r="R10" s="59"/>
      <c r="S10" s="59"/>
      <c r="T10" s="59"/>
      <c r="U10" s="59"/>
      <c r="V10" s="59"/>
      <c r="W10" s="59"/>
      <c r="X10" s="59"/>
      <c r="Y10" s="59"/>
      <c r="Z10" s="59"/>
      <c r="AA10" s="59"/>
      <c r="AB10" s="59"/>
    </row>
    <row r="11" spans="1:28" ht="14.4">
      <c r="A11" s="59"/>
      <c r="B11" s="130"/>
      <c r="C11" s="178" t="s">
        <v>802</v>
      </c>
      <c r="D11" s="126"/>
      <c r="E11" s="59"/>
      <c r="F11" s="59"/>
      <c r="G11" s="59"/>
      <c r="H11" s="59"/>
      <c r="I11" s="59"/>
      <c r="J11" s="59"/>
      <c r="K11" s="59"/>
      <c r="L11" s="59"/>
      <c r="M11" s="59"/>
      <c r="N11" s="59"/>
      <c r="O11" s="59"/>
      <c r="P11" s="59"/>
      <c r="Q11" s="59"/>
      <c r="R11" s="59"/>
      <c r="S11" s="59"/>
      <c r="T11" s="59"/>
      <c r="U11" s="59"/>
      <c r="V11" s="59"/>
      <c r="W11" s="59"/>
      <c r="X11" s="59"/>
      <c r="Y11" s="59"/>
      <c r="Z11" s="59"/>
      <c r="AA11" s="59"/>
      <c r="AB11" s="59"/>
    </row>
    <row r="12" spans="1:28" ht="14.4">
      <c r="A12" s="59"/>
      <c r="B12" s="59"/>
      <c r="C12" s="59"/>
      <c r="D12" s="3"/>
      <c r="E12" s="59"/>
      <c r="F12" s="59"/>
      <c r="G12" s="59"/>
      <c r="H12" s="59"/>
      <c r="I12" s="59"/>
      <c r="J12" s="59"/>
      <c r="K12" s="59"/>
      <c r="L12" s="59"/>
      <c r="M12" s="59"/>
      <c r="N12" s="59"/>
      <c r="O12" s="59"/>
      <c r="P12" s="59"/>
      <c r="Q12" s="59"/>
      <c r="R12" s="59"/>
      <c r="S12" s="59"/>
      <c r="T12" s="59"/>
      <c r="U12" s="59"/>
      <c r="V12" s="59"/>
      <c r="W12" s="59"/>
      <c r="X12" s="59"/>
      <c r="Y12" s="59"/>
      <c r="Z12" s="59"/>
      <c r="AA12" s="59"/>
      <c r="AB12" s="59"/>
    </row>
    <row r="13" spans="1:28" ht="14.4">
      <c r="A13" s="55"/>
      <c r="B13" s="60" t="s">
        <v>12</v>
      </c>
      <c r="C13" s="143" t="str">
        <f>Summary!G155</f>
        <v>Users can log out from application and redirected to home page</v>
      </c>
      <c r="D13" s="126"/>
      <c r="E13" s="59"/>
      <c r="F13" s="59"/>
      <c r="G13" s="59"/>
      <c r="H13" s="59"/>
      <c r="I13" s="59"/>
      <c r="J13" s="59"/>
      <c r="K13" s="59"/>
      <c r="L13" s="59"/>
      <c r="M13" s="59"/>
      <c r="N13" s="59"/>
      <c r="O13" s="59"/>
      <c r="P13" s="59"/>
      <c r="Q13" s="59"/>
      <c r="R13" s="59"/>
      <c r="S13" s="59"/>
      <c r="T13" s="59"/>
      <c r="U13" s="59"/>
      <c r="V13" s="59"/>
      <c r="W13" s="59"/>
      <c r="X13" s="59"/>
      <c r="Y13" s="59"/>
      <c r="Z13" s="59"/>
      <c r="AA13" s="59"/>
      <c r="AB13" s="59"/>
    </row>
    <row r="14" spans="1:28" ht="14.4">
      <c r="A14" s="59"/>
      <c r="B14" s="59"/>
      <c r="C14" s="59"/>
      <c r="D14" s="3"/>
      <c r="E14" s="59"/>
      <c r="F14" s="59"/>
      <c r="G14" s="59"/>
      <c r="H14" s="59"/>
      <c r="I14" s="59"/>
      <c r="J14" s="59"/>
      <c r="K14" s="59"/>
      <c r="L14" s="59"/>
      <c r="M14" s="59"/>
      <c r="N14" s="59"/>
      <c r="O14" s="59"/>
      <c r="P14" s="59"/>
      <c r="Q14" s="59"/>
      <c r="R14" s="59"/>
      <c r="S14" s="59"/>
      <c r="T14" s="59"/>
      <c r="U14" s="59"/>
      <c r="V14" s="59"/>
      <c r="W14" s="59"/>
      <c r="X14" s="59"/>
      <c r="Y14" s="59"/>
      <c r="Z14" s="59"/>
      <c r="AA14" s="59"/>
      <c r="AB14" s="59"/>
    </row>
    <row r="15" spans="1:28" ht="14.4">
      <c r="A15" s="55"/>
      <c r="B15" s="145" t="s">
        <v>118</v>
      </c>
      <c r="C15" s="106" t="s">
        <v>120</v>
      </c>
      <c r="D15" s="37" t="s">
        <v>552</v>
      </c>
      <c r="E15" s="59"/>
      <c r="F15" s="59"/>
      <c r="G15" s="59"/>
      <c r="H15" s="59"/>
      <c r="I15" s="59"/>
      <c r="J15" s="59"/>
      <c r="K15" s="59"/>
      <c r="L15" s="59"/>
      <c r="M15" s="59"/>
      <c r="N15" s="59"/>
      <c r="O15" s="59"/>
      <c r="P15" s="59"/>
      <c r="Q15" s="59"/>
      <c r="R15" s="59"/>
      <c r="S15" s="59"/>
      <c r="T15" s="59"/>
      <c r="U15" s="59"/>
      <c r="V15" s="59"/>
      <c r="W15" s="59"/>
      <c r="X15" s="59"/>
      <c r="Y15" s="59"/>
      <c r="Z15" s="59"/>
      <c r="AA15" s="59"/>
      <c r="AB15" s="59"/>
    </row>
    <row r="16" spans="1:28" ht="14.4">
      <c r="A16" s="59"/>
      <c r="B16" s="134"/>
      <c r="C16" s="106" t="s">
        <v>126</v>
      </c>
      <c r="D16" s="37" t="s">
        <v>792</v>
      </c>
      <c r="E16" s="59"/>
      <c r="F16" s="59"/>
      <c r="G16" s="59"/>
      <c r="H16" s="59"/>
      <c r="I16" s="59"/>
      <c r="J16" s="59"/>
      <c r="K16" s="59"/>
      <c r="L16" s="59"/>
      <c r="M16" s="59"/>
      <c r="N16" s="59"/>
      <c r="O16" s="59"/>
      <c r="P16" s="59"/>
      <c r="Q16" s="59"/>
      <c r="R16" s="59"/>
      <c r="S16" s="59"/>
      <c r="T16" s="59"/>
      <c r="U16" s="59"/>
      <c r="V16" s="59"/>
      <c r="W16" s="59"/>
      <c r="X16" s="59"/>
      <c r="Y16" s="59"/>
      <c r="Z16" s="59"/>
      <c r="AA16" s="59"/>
      <c r="AB16" s="59"/>
    </row>
    <row r="17" spans="1:28" ht="14.4">
      <c r="A17" s="59"/>
      <c r="B17" s="134"/>
      <c r="C17" s="106" t="s">
        <v>131</v>
      </c>
      <c r="D17" s="37" t="s">
        <v>1397</v>
      </c>
      <c r="E17" s="59"/>
      <c r="F17" s="59"/>
      <c r="G17" s="59"/>
      <c r="H17" s="59"/>
      <c r="I17" s="59"/>
      <c r="J17" s="59"/>
      <c r="K17" s="59"/>
      <c r="L17" s="59"/>
      <c r="M17" s="59"/>
      <c r="N17" s="59"/>
      <c r="O17" s="59"/>
      <c r="P17" s="59"/>
      <c r="Q17" s="59"/>
      <c r="R17" s="59"/>
      <c r="S17" s="59"/>
      <c r="T17" s="59"/>
      <c r="U17" s="59"/>
      <c r="V17" s="59"/>
      <c r="W17" s="59"/>
      <c r="X17" s="59"/>
      <c r="Y17" s="59"/>
      <c r="Z17" s="59"/>
      <c r="AA17" s="59"/>
      <c r="AB17" s="59"/>
    </row>
    <row r="18" spans="1:28" ht="14.4">
      <c r="A18" s="59"/>
      <c r="B18" s="134"/>
      <c r="C18" s="106" t="s">
        <v>137</v>
      </c>
      <c r="D18" s="74" t="s">
        <v>820</v>
      </c>
      <c r="E18" s="59"/>
      <c r="F18" s="59"/>
      <c r="G18" s="59"/>
      <c r="H18" s="59"/>
      <c r="I18" s="59"/>
      <c r="J18" s="59"/>
      <c r="K18" s="59"/>
      <c r="L18" s="59"/>
      <c r="M18" s="59"/>
      <c r="N18" s="59"/>
      <c r="O18" s="59"/>
      <c r="P18" s="59"/>
      <c r="Q18" s="59"/>
      <c r="R18" s="59"/>
      <c r="S18" s="59"/>
      <c r="T18" s="59"/>
      <c r="U18" s="59"/>
      <c r="V18" s="59"/>
      <c r="W18" s="59"/>
      <c r="X18" s="59"/>
      <c r="Y18" s="59"/>
      <c r="Z18" s="59"/>
      <c r="AA18" s="59"/>
      <c r="AB18" s="59"/>
    </row>
    <row r="19" spans="1:28" ht="14.4">
      <c r="A19" s="59"/>
      <c r="B19" s="134"/>
      <c r="C19" s="106" t="s">
        <v>139</v>
      </c>
      <c r="D19" s="37" t="s">
        <v>821</v>
      </c>
      <c r="E19" s="59"/>
      <c r="F19" s="59"/>
      <c r="G19" s="59"/>
      <c r="H19" s="59"/>
      <c r="I19" s="59"/>
      <c r="J19" s="59"/>
      <c r="K19" s="59"/>
      <c r="L19" s="59"/>
      <c r="M19" s="59"/>
      <c r="N19" s="59"/>
      <c r="O19" s="59"/>
      <c r="P19" s="59"/>
      <c r="Q19" s="59"/>
      <c r="R19" s="59"/>
      <c r="S19" s="59"/>
      <c r="T19" s="59"/>
      <c r="U19" s="59"/>
      <c r="V19" s="59"/>
      <c r="W19" s="59"/>
      <c r="X19" s="59"/>
      <c r="Y19" s="59"/>
      <c r="Z19" s="59"/>
      <c r="AA19" s="59"/>
      <c r="AB19" s="59"/>
    </row>
    <row r="20" spans="1:28" ht="14.4">
      <c r="A20" s="59"/>
      <c r="B20" s="134"/>
      <c r="C20" s="106" t="s">
        <v>144</v>
      </c>
      <c r="D20" s="74" t="s">
        <v>822</v>
      </c>
      <c r="E20" s="59"/>
      <c r="F20" s="59"/>
      <c r="G20" s="59"/>
      <c r="H20" s="59"/>
      <c r="I20" s="59"/>
      <c r="J20" s="59"/>
      <c r="K20" s="59"/>
      <c r="L20" s="59"/>
      <c r="M20" s="59"/>
      <c r="N20" s="59"/>
      <c r="O20" s="59"/>
      <c r="P20" s="59"/>
      <c r="Q20" s="59"/>
      <c r="R20" s="59"/>
      <c r="S20" s="59"/>
      <c r="T20" s="59"/>
      <c r="U20" s="59"/>
      <c r="V20" s="59"/>
      <c r="W20" s="59"/>
      <c r="X20" s="59"/>
      <c r="Y20" s="59"/>
      <c r="Z20" s="59"/>
      <c r="AA20" s="59"/>
      <c r="AB20" s="59"/>
    </row>
    <row r="21" spans="1:28" ht="15.75" customHeight="1">
      <c r="A21" s="59"/>
      <c r="B21" s="134"/>
      <c r="C21" s="106" t="s">
        <v>149</v>
      </c>
      <c r="D21" s="70" t="s">
        <v>1551</v>
      </c>
      <c r="E21" s="59"/>
      <c r="F21" s="59"/>
      <c r="G21" s="59"/>
      <c r="H21" s="59"/>
      <c r="I21" s="59"/>
      <c r="J21" s="59"/>
      <c r="K21" s="59"/>
      <c r="L21" s="59"/>
      <c r="M21" s="59"/>
      <c r="N21" s="59"/>
      <c r="O21" s="59"/>
      <c r="P21" s="59"/>
      <c r="Q21" s="59"/>
      <c r="R21" s="59"/>
      <c r="S21" s="59"/>
      <c r="T21" s="59"/>
      <c r="U21" s="59"/>
      <c r="V21" s="59"/>
      <c r="W21" s="59"/>
      <c r="X21" s="59"/>
      <c r="Y21" s="59"/>
      <c r="Z21" s="59"/>
      <c r="AA21" s="59"/>
      <c r="AB21" s="59"/>
    </row>
    <row r="22" spans="1:28" ht="15.75" customHeight="1">
      <c r="A22" s="59"/>
      <c r="B22" s="134"/>
      <c r="C22" s="106" t="s">
        <v>154</v>
      </c>
      <c r="D22" s="37" t="s">
        <v>1552</v>
      </c>
      <c r="E22" s="59"/>
      <c r="F22" s="59"/>
      <c r="G22" s="59"/>
      <c r="H22" s="59"/>
      <c r="I22" s="59"/>
      <c r="J22" s="59"/>
      <c r="K22" s="59"/>
      <c r="L22" s="59"/>
      <c r="M22" s="59"/>
      <c r="N22" s="59"/>
      <c r="O22" s="59"/>
      <c r="P22" s="59"/>
      <c r="Q22" s="59"/>
      <c r="R22" s="59"/>
      <c r="S22" s="59"/>
      <c r="T22" s="59"/>
      <c r="U22" s="59"/>
      <c r="V22" s="59"/>
      <c r="W22" s="59"/>
      <c r="X22" s="59"/>
      <c r="Y22" s="59"/>
      <c r="Z22" s="59"/>
      <c r="AA22" s="59"/>
      <c r="AB22" s="59"/>
    </row>
    <row r="23" spans="1:28" ht="15.75" customHeight="1">
      <c r="A23" s="59"/>
      <c r="B23" s="134"/>
      <c r="C23" s="106" t="s">
        <v>157</v>
      </c>
      <c r="D23" s="37" t="s">
        <v>1553</v>
      </c>
      <c r="E23" s="59"/>
      <c r="F23" s="59"/>
      <c r="G23" s="59"/>
      <c r="H23" s="59"/>
      <c r="I23" s="59"/>
      <c r="J23" s="59"/>
      <c r="K23" s="59"/>
      <c r="L23" s="59"/>
      <c r="M23" s="59"/>
      <c r="N23" s="59"/>
      <c r="O23" s="59"/>
      <c r="P23" s="59"/>
      <c r="Q23" s="59"/>
      <c r="R23" s="59"/>
      <c r="S23" s="59"/>
      <c r="T23" s="59"/>
      <c r="U23" s="59"/>
      <c r="V23" s="59"/>
      <c r="W23" s="59"/>
      <c r="X23" s="59"/>
      <c r="Y23" s="59"/>
      <c r="Z23" s="59"/>
      <c r="AA23" s="59"/>
      <c r="AB23" s="59"/>
    </row>
    <row r="24" spans="1:28" ht="15.75" customHeight="1">
      <c r="A24" s="59"/>
      <c r="B24" s="135"/>
      <c r="C24" s="106" t="s">
        <v>162</v>
      </c>
      <c r="D24" s="37" t="s">
        <v>1554</v>
      </c>
      <c r="E24" s="59"/>
      <c r="F24" s="59"/>
      <c r="G24" s="59"/>
      <c r="H24" s="59"/>
      <c r="I24" s="59"/>
      <c r="J24" s="59"/>
      <c r="K24" s="59"/>
      <c r="L24" s="59"/>
      <c r="M24" s="59"/>
      <c r="N24" s="59"/>
      <c r="O24" s="59"/>
      <c r="P24" s="59"/>
      <c r="Q24" s="59"/>
      <c r="R24" s="59"/>
      <c r="S24" s="59"/>
      <c r="T24" s="59"/>
      <c r="U24" s="59"/>
      <c r="V24" s="59"/>
      <c r="W24" s="59"/>
      <c r="X24" s="59"/>
      <c r="Y24" s="59"/>
      <c r="Z24" s="59"/>
      <c r="AA24" s="59"/>
      <c r="AB24" s="59"/>
    </row>
    <row r="25" spans="1:28" ht="15.75" customHeight="1">
      <c r="A25" s="59"/>
      <c r="B25" s="55"/>
      <c r="C25" s="59"/>
      <c r="E25" s="59"/>
      <c r="F25" s="59"/>
      <c r="G25" s="59"/>
      <c r="H25" s="59"/>
      <c r="I25" s="59"/>
      <c r="J25" s="59"/>
      <c r="K25" s="59"/>
      <c r="L25" s="59"/>
      <c r="M25" s="59"/>
      <c r="N25" s="59"/>
      <c r="O25" s="59"/>
      <c r="P25" s="59"/>
      <c r="Q25" s="59"/>
      <c r="R25" s="59"/>
      <c r="S25" s="59"/>
      <c r="T25" s="59"/>
      <c r="U25" s="59"/>
      <c r="V25" s="59"/>
      <c r="W25" s="59"/>
      <c r="X25" s="59"/>
      <c r="Y25" s="59"/>
      <c r="Z25" s="59"/>
      <c r="AA25" s="59"/>
      <c r="AB25" s="59"/>
    </row>
    <row r="26" spans="1:28" ht="15.75" customHeight="1">
      <c r="A26" s="55"/>
      <c r="B26" s="60" t="s">
        <v>234</v>
      </c>
      <c r="C26" s="128" t="s">
        <v>235</v>
      </c>
      <c r="D26" s="126"/>
      <c r="E26" s="59"/>
      <c r="F26" s="59"/>
      <c r="G26" s="59"/>
      <c r="H26" s="59"/>
      <c r="I26" s="59"/>
      <c r="J26" s="59"/>
      <c r="K26" s="59"/>
      <c r="L26" s="59"/>
      <c r="M26" s="59"/>
      <c r="N26" s="59"/>
      <c r="O26" s="59"/>
      <c r="P26" s="59"/>
      <c r="Q26" s="59"/>
      <c r="R26" s="59"/>
      <c r="S26" s="59"/>
      <c r="T26" s="59"/>
      <c r="U26" s="59"/>
      <c r="V26" s="59"/>
      <c r="W26" s="59"/>
      <c r="X26" s="59"/>
      <c r="Y26" s="59"/>
      <c r="Z26" s="59"/>
      <c r="AA26" s="59"/>
      <c r="AB26" s="59"/>
    </row>
    <row r="27" spans="1:28" ht="15.75" customHeight="1">
      <c r="A27" s="68"/>
      <c r="B27" s="68"/>
      <c r="C27" s="68"/>
      <c r="D27" s="31"/>
      <c r="E27" s="68"/>
      <c r="F27" s="68"/>
      <c r="G27" s="68"/>
      <c r="H27" s="68"/>
      <c r="I27" s="68"/>
      <c r="J27" s="68"/>
      <c r="K27" s="68"/>
      <c r="L27" s="68"/>
      <c r="M27" s="68"/>
      <c r="N27" s="68"/>
      <c r="O27" s="68"/>
      <c r="P27" s="68"/>
      <c r="Q27" s="68"/>
      <c r="R27" s="68"/>
      <c r="S27" s="68"/>
      <c r="T27" s="68"/>
      <c r="U27" s="68"/>
      <c r="V27" s="68"/>
      <c r="W27" s="68"/>
      <c r="X27" s="68"/>
      <c r="Y27" s="68"/>
      <c r="Z27" s="68"/>
      <c r="AA27" s="68"/>
      <c r="AB27" s="68"/>
    </row>
    <row r="28" spans="1: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row>
    <row r="29" spans="1:28"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row>
    <row r="30" spans="1:28"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row>
    <row r="31" spans="1:28"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row r="32" spans="1:28"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row>
    <row r="33" spans="1:28"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spans="1:28"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spans="1:28"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spans="1:28"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spans="1:28"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spans="1:2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spans="1:28"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28"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spans="1:28"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spans="1:28"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spans="1:28"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spans="1:28"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spans="1:28"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spans="1:2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spans="1:28"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spans="1:28"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row r="228" spans="1:28" ht="15.75" customHeight="1"/>
    <row r="229" spans="1:28" ht="15.75" customHeight="1"/>
    <row r="230" spans="1:28" ht="15.75" customHeight="1"/>
    <row r="231" spans="1:28" ht="15.75" customHeight="1"/>
    <row r="232" spans="1:28" ht="15.75" customHeight="1"/>
    <row r="233" spans="1:28" ht="15.75" customHeight="1"/>
    <row r="234" spans="1:28" ht="15.75" customHeight="1"/>
    <row r="235" spans="1:28" ht="15.75" customHeight="1"/>
    <row r="236" spans="1:28" ht="15.75" customHeight="1"/>
    <row r="237" spans="1:28" ht="15.75" customHeight="1"/>
    <row r="238" spans="1:28" ht="15.75" customHeight="1"/>
    <row r="239" spans="1:28" ht="15.75" customHeight="1"/>
    <row r="240" spans="1:2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C11:D11"/>
    <mergeCell ref="C13:D13"/>
    <mergeCell ref="C26:D26"/>
    <mergeCell ref="B15:B24"/>
    <mergeCell ref="B10:B11"/>
    <mergeCell ref="J2:J3"/>
    <mergeCell ref="C7:D7"/>
    <mergeCell ref="C3:D3"/>
    <mergeCell ref="C2:D2"/>
    <mergeCell ref="C10:D10"/>
    <mergeCell ref="B9:D9"/>
    <mergeCell ref="C6:D6"/>
  </mergeCells>
  <conditionalFormatting sqref="D1 D4:D5 D8 D12 D14:D17 D19 D22:D24 C26 D27:D1000">
    <cfRule type="cellIs" dxfId="1" priority="1" operator="equal">
      <formula>"Success"</formula>
    </cfRule>
  </conditionalFormatting>
  <conditionalFormatting sqref="D1 D4:D5 D8 D12 D14:D17 D19 D22:D24 C26 D27:D1000">
    <cfRule type="containsText" dxfId="0" priority="2" operator="containsText" text="Failed">
      <formula>NOT(ISERROR(SEARCH(("Failed"),(D1))))</formula>
    </cfRule>
  </conditionalFormatting>
  <hyperlinks>
    <hyperlink ref="J2" location="Summary!A1" display="&lt; Back To Summary" xr:uid="{00000000-0004-0000-2100-000000000000}"/>
    <hyperlink ref="C3" location="TC-032!A1" display="TC-032" xr:uid="{00000000-0004-0000-2100-000001000000}"/>
    <hyperlink ref="C7" location="TC-032!6:6" display="TC-032-SC-001" xr:uid="{00000000-0004-0000-21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QA Passed Doc</vt:lpstr>
      <vt:lpstr>Summary</vt:lpstr>
      <vt:lpstr>TC-024</vt:lpstr>
      <vt:lpstr>TC-001</vt:lpstr>
      <vt:lpstr>TC-002</vt:lpstr>
      <vt:lpstr>TC-003</vt:lpstr>
      <vt:lpstr>TC-004</vt:lpstr>
      <vt:lpstr>TC-005</vt:lpstr>
      <vt:lpstr>TC-006</vt:lpstr>
      <vt:lpstr>TC-007</vt:lpstr>
      <vt:lpstr>TC-008</vt:lpstr>
      <vt:lpstr>TC-009</vt:lpstr>
      <vt:lpstr>TC-010</vt:lpstr>
      <vt:lpstr>TC-011</vt:lpstr>
      <vt:lpstr>TC-012</vt:lpstr>
      <vt:lpstr>TC-013</vt:lpstr>
      <vt:lpstr>TC-014</vt:lpstr>
      <vt:lpstr>TC-015</vt:lpstr>
      <vt:lpstr>TC-016</vt:lpstr>
      <vt:lpstr>TC-017</vt:lpstr>
      <vt:lpstr>TC-018</vt:lpstr>
      <vt:lpstr>TC-019</vt:lpstr>
      <vt:lpstr>TC-020</vt:lpstr>
      <vt:lpstr>TC-021</vt:lpstr>
      <vt:lpstr>TC-022</vt:lpstr>
      <vt:lpstr>TC-023</vt:lpstr>
      <vt:lpstr>TC-025</vt:lpstr>
      <vt:lpstr>TC-026</vt:lpstr>
      <vt:lpstr>TC-027</vt:lpstr>
      <vt:lpstr>TC-028</vt:lpstr>
      <vt:lpstr>TC-029</vt:lpstr>
      <vt:lpstr>TC-030</vt:lpstr>
      <vt:lpstr>TC-031</vt:lpstr>
      <vt:lpstr>TC-032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dita.sari</cp:lastModifiedBy>
  <dcterms:modified xsi:type="dcterms:W3CDTF">2021-07-30T07:18:31Z</dcterms:modified>
</cp:coreProperties>
</file>